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ighway\LocalSystems\Secondary Roads\TIME-21 Funds\FY2023\"/>
    </mc:Choice>
  </mc:AlternateContent>
  <xr:revisionPtr revIDLastSave="0" documentId="13_ncr:1_{F4B81CC7-2733-4DA8-A830-67341ED7EE83}" xr6:coauthVersionLast="47" xr6:coauthVersionMax="47" xr10:uidLastSave="{00000000-0000-0000-0000-000000000000}"/>
  <bookViews>
    <workbookView xWindow="675" yWindow="855" windowWidth="26760" windowHeight="13380" xr2:uid="{00000000-000D-0000-FFFF-FFFF00000000}"/>
  </bookViews>
  <sheets>
    <sheet name="FY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103" i="1" l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R5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E5" i="1"/>
  <c r="H5" i="1"/>
  <c r="K5" i="1"/>
  <c r="N5" i="1"/>
  <c r="Q5" i="1"/>
  <c r="T5" i="1"/>
  <c r="W5" i="1"/>
  <c r="Z5" i="1"/>
  <c r="AC5" i="1"/>
  <c r="AF5" i="1"/>
  <c r="AI5" i="1"/>
  <c r="AL5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AM5" i="1" l="1"/>
  <c r="AC104" i="1"/>
  <c r="K104" i="1"/>
  <c r="H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AI104" i="1" l="1"/>
  <c r="Z104" i="1" l="1"/>
  <c r="W104" i="1"/>
  <c r="T104" i="1" l="1"/>
  <c r="G104" i="1" l="1"/>
  <c r="N104" i="1" l="1"/>
  <c r="AJ104" i="1" l="1"/>
  <c r="AK104" i="1"/>
  <c r="AG104" i="1" l="1"/>
  <c r="AH104" i="1"/>
  <c r="AD104" i="1" l="1"/>
  <c r="AE104" i="1"/>
  <c r="AA104" i="1" l="1"/>
  <c r="AB104" i="1"/>
  <c r="X104" i="1" l="1"/>
  <c r="Y104" i="1"/>
  <c r="U104" i="1" l="1"/>
  <c r="V104" i="1"/>
  <c r="P104" i="1" l="1"/>
  <c r="O104" i="1"/>
  <c r="L104" i="1" l="1"/>
  <c r="M104" i="1"/>
  <c r="I104" i="1"/>
  <c r="J104" i="1"/>
  <c r="F104" i="1" l="1"/>
  <c r="C104" i="1" l="1"/>
  <c r="D104" i="1"/>
  <c r="S104" i="1" l="1"/>
  <c r="R104" i="1"/>
  <c r="AL104" i="1" l="1"/>
  <c r="AF104" i="1"/>
  <c r="AM6" i="1"/>
  <c r="AM10" i="1"/>
  <c r="AM14" i="1"/>
  <c r="AM18" i="1"/>
  <c r="AM22" i="1"/>
  <c r="AM26" i="1"/>
  <c r="AM30" i="1"/>
  <c r="AM34" i="1"/>
  <c r="AM38" i="1"/>
  <c r="AM42" i="1"/>
  <c r="AM46" i="1"/>
  <c r="AM50" i="1"/>
  <c r="AM54" i="1"/>
  <c r="AM58" i="1"/>
  <c r="AM62" i="1"/>
  <c r="AM66" i="1"/>
  <c r="AM70" i="1"/>
  <c r="AM74" i="1"/>
  <c r="AM78" i="1"/>
  <c r="AM82" i="1"/>
  <c r="AM86" i="1"/>
  <c r="AM90" i="1"/>
  <c r="AM94" i="1"/>
  <c r="AM98" i="1"/>
  <c r="AM102" i="1"/>
  <c r="AM19" i="1"/>
  <c r="AM31" i="1"/>
  <c r="AM47" i="1"/>
  <c r="AM63" i="1"/>
  <c r="AM75" i="1"/>
  <c r="AM87" i="1"/>
  <c r="AM103" i="1"/>
  <c r="AM9" i="1"/>
  <c r="AM13" i="1"/>
  <c r="AM17" i="1"/>
  <c r="AM21" i="1"/>
  <c r="AM25" i="1"/>
  <c r="AM29" i="1"/>
  <c r="AM37" i="1"/>
  <c r="AM41" i="1"/>
  <c r="AM45" i="1"/>
  <c r="AM49" i="1"/>
  <c r="AM53" i="1"/>
  <c r="AM57" i="1"/>
  <c r="AM61" i="1"/>
  <c r="AM65" i="1"/>
  <c r="AM69" i="1"/>
  <c r="AM73" i="1"/>
  <c r="AM77" i="1"/>
  <c r="AM81" i="1"/>
  <c r="AM85" i="1"/>
  <c r="AM89" i="1"/>
  <c r="AM93" i="1"/>
  <c r="AM97" i="1"/>
  <c r="AM101" i="1"/>
  <c r="Q104" i="1"/>
  <c r="AM11" i="1"/>
  <c r="AM23" i="1"/>
  <c r="AM27" i="1"/>
  <c r="AM39" i="1"/>
  <c r="AM51" i="1"/>
  <c r="AM55" i="1"/>
  <c r="AM67" i="1"/>
  <c r="AM71" i="1"/>
  <c r="AM83" i="1"/>
  <c r="AM95" i="1"/>
  <c r="AM7" i="1"/>
  <c r="AM15" i="1"/>
  <c r="AM35" i="1"/>
  <c r="AM43" i="1"/>
  <c r="AM59" i="1"/>
  <c r="AM79" i="1"/>
  <c r="AM91" i="1"/>
  <c r="AM99" i="1"/>
  <c r="AM8" i="1"/>
  <c r="AM12" i="1"/>
  <c r="AM16" i="1"/>
  <c r="AM20" i="1"/>
  <c r="AM24" i="1"/>
  <c r="AM28" i="1"/>
  <c r="AM32" i="1"/>
  <c r="AM36" i="1"/>
  <c r="AM40" i="1"/>
  <c r="AM44" i="1"/>
  <c r="AM48" i="1"/>
  <c r="AM52" i="1"/>
  <c r="AM56" i="1"/>
  <c r="AM60" i="1"/>
  <c r="AM64" i="1"/>
  <c r="AM68" i="1"/>
  <c r="AM72" i="1"/>
  <c r="AM76" i="1"/>
  <c r="AM80" i="1"/>
  <c r="AM84" i="1"/>
  <c r="AM88" i="1"/>
  <c r="AM92" i="1"/>
  <c r="AM96" i="1"/>
  <c r="AM100" i="1"/>
  <c r="AM33" i="1"/>
  <c r="E104" i="1"/>
  <c r="AM104" i="1" l="1"/>
</calcChain>
</file>

<file path=xl/sharedStrings.xml><?xml version="1.0" encoding="utf-8"?>
<sst xmlns="http://schemas.openxmlformats.org/spreadsheetml/2006/main" count="154" uniqueCount="119">
  <si>
    <t>No.</t>
  </si>
  <si>
    <t>County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</si>
  <si>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</si>
  <si>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</si>
  <si>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</si>
  <si>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</si>
  <si>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</si>
  <si>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</si>
  <si>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</si>
  <si>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</si>
  <si>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</si>
  <si>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</si>
  <si>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</si>
  <si>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</si>
  <si>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</si>
  <si>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</si>
  <si>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</si>
  <si>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</si>
  <si>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</si>
  <si>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</si>
  <si>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</si>
  <si>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</si>
  <si>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</si>
  <si>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</si>
  <si>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</si>
  <si>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</si>
  <si>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</si>
  <si>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</si>
  <si>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</si>
  <si>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</si>
  <si>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</si>
  <si>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</si>
  <si>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</si>
  <si>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</si>
  <si>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</si>
  <si>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</si>
  <si>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</si>
  <si>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</si>
  <si>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</si>
  <si>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</si>
  <si>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</si>
  <si>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</si>
  <si>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</si>
  <si>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</si>
  <si>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</si>
  <si>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</si>
  <si>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</si>
  <si>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</si>
  <si>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</si>
  <si>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</si>
  <si>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</si>
  <si>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</si>
  <si>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</si>
  <si>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</si>
  <si>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</si>
  <si>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</si>
  <si>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</si>
  <si>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</si>
  <si>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</si>
  <si>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</si>
  <si>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</si>
  <si>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</si>
  <si>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</si>
  <si>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</si>
  <si>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</si>
  <si>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</si>
  <si>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</si>
  <si>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</si>
  <si>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</si>
  <si>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</si>
  <si>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</si>
  <si>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</si>
  <si>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</si>
  <si>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</si>
  <si>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</si>
  <si>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</si>
  <si>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</si>
  <si>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</si>
  <si>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</si>
  <si>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</si>
  <si>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</si>
  <si>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</si>
  <si>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</si>
  <si>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</si>
  <si>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</si>
  <si>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</si>
  <si>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</si>
  <si>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</si>
  <si>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</si>
  <si>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</si>
  <si>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</si>
  <si>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</si>
  <si>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</si>
  <si>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</si>
  <si>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</si>
  <si>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</si>
  <si>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</si>
  <si>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</si>
  <si>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</si>
  <si>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</si>
  <si>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</si>
  <si>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TOTALS</t>
  </si>
  <si>
    <t>July</t>
  </si>
  <si>
    <t>August</t>
  </si>
  <si>
    <t>September</t>
  </si>
  <si>
    <t>Total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</si>
  <si>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</si>
  <si>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</si>
  <si>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</si>
  <si>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</si>
  <si>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</si>
  <si>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</si>
  <si>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</si>
  <si>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</si>
  <si>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</si>
  <si>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FM TJ</t>
  </si>
  <si>
    <t>TIME-21 Report for FY 2023</t>
  </si>
  <si>
    <t>Original</t>
  </si>
  <si>
    <t>09.18.23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</si>
</sst>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;[Red]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2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 vertical="center"/>
    </xf>
    <xf numFmtId="165" fontId="0" fillId="0" borderId="5" xfId="0" applyNumberFormat="1" applyBorder="1"/>
    <xf numFmtId="165" fontId="1" fillId="0" borderId="1" xfId="0" applyNumberFormat="1" applyFont="1" applyBorder="1"/>
    <xf numFmtId="0" fontId="0" fillId="0" borderId="11" xfId="0" applyNumberFormat="1" applyFont="1" applyBorder="1" applyAlignment="1" applyProtection="1">
      <alignment horizontal="center"/>
      <protection locked="0"/>
    </xf>
    <xf numFmtId="0" fontId="0" fillId="0" borderId="0" xfId="0" applyFont="1"/>
    <xf numFmtId="164" fontId="3" fillId="0" borderId="7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3" fillId="0" borderId="25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28" xfId="0" applyNumberFormat="1" applyFon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164" fontId="1" fillId="0" borderId="29" xfId="0" applyNumberFormat="1" applyFont="1" applyBorder="1" applyAlignment="1">
      <alignment horizontal="right"/>
    </xf>
    <xf numFmtId="164" fontId="0" fillId="0" borderId="0" xfId="1" applyNumberFormat="1" applyFont="1" applyAlignment="1" applyProtection="1">
      <protection locked="0"/>
    </xf>
    <xf numFmtId="164" fontId="0" fillId="0" borderId="11" xfId="1" applyNumberFormat="1" applyFont="1" applyBorder="1" applyAlignment="1" applyProtection="1">
      <protection locked="0"/>
    </xf>
    <xf numFmtId="164" fontId="0" fillId="0" borderId="12" xfId="1" applyNumberFormat="1" applyFont="1" applyBorder="1" applyAlignment="1" applyProtection="1">
      <protection locked="0"/>
    </xf>
    <xf numFmtId="165" fontId="0" fillId="0" borderId="35" xfId="0" applyNumberFormat="1" applyBorder="1"/>
    <xf numFmtId="0" fontId="0" fillId="0" borderId="33" xfId="0" applyBorder="1"/>
    <xf numFmtId="164" fontId="0" fillId="0" borderId="33" xfId="1" applyNumberFormat="1" applyFont="1" applyBorder="1" applyAlignment="1" applyProtection="1">
      <protection locked="0"/>
    </xf>
    <xf numFmtId="164" fontId="0" fillId="0" borderId="34" xfId="1" applyNumberFormat="1" applyFont="1" applyBorder="1" applyAlignment="1" applyProtection="1">
      <protection locked="0"/>
    </xf>
    <xf numFmtId="164" fontId="0" fillId="0" borderId="2" xfId="1" applyNumberFormat="1" applyFont="1" applyBorder="1" applyAlignment="1" applyProtection="1">
      <protection locked="0"/>
    </xf>
    <xf numFmtId="164" fontId="0" fillId="0" borderId="19" xfId="1" applyNumberFormat="1" applyFont="1" applyBorder="1" applyAlignment="1" applyProtection="1">
      <protection locked="0"/>
    </xf>
    <xf numFmtId="164" fontId="1" fillId="0" borderId="3" xfId="0" applyNumberFormat="1" applyFont="1" applyBorder="1" applyAlignment="1">
      <alignment horizontal="right"/>
    </xf>
    <xf numFmtId="164" fontId="0" fillId="0" borderId="26" xfId="0" applyNumberFormat="1" applyFont="1" applyBorder="1" applyAlignment="1" applyProtection="1">
      <alignment horizontal="left" vertical="center"/>
      <protection locked="0"/>
    </xf>
    <xf numFmtId="164" fontId="0" fillId="0" borderId="27" xfId="0" applyNumberFormat="1" applyFont="1" applyBorder="1" applyAlignment="1" applyProtection="1">
      <alignment horizontal="left" vertical="center"/>
      <protection locked="0"/>
    </xf>
    <xf numFmtId="164" fontId="0" fillId="0" borderId="20" xfId="0" applyNumberFormat="1" applyFont="1" applyBorder="1" applyAlignment="1" applyProtection="1">
      <alignment horizontal="left" vertical="center"/>
      <protection locked="0"/>
    </xf>
    <xf numFmtId="0" fontId="1" fillId="0" borderId="28" xfId="0" applyFont="1" applyBorder="1"/>
    <xf numFmtId="164" fontId="0" fillId="2" borderId="27" xfId="0" applyNumberFormat="1" applyFont="1" applyFill="1" applyBorder="1" applyAlignment="1" applyProtection="1">
      <alignment horizontal="left" vertical="center"/>
      <protection locked="0"/>
    </xf>
    <xf numFmtId="164" fontId="0" fillId="2" borderId="26" xfId="0" applyNumberFormat="1" applyFont="1" applyFill="1" applyBorder="1" applyAlignment="1" applyProtection="1">
      <alignment horizontal="left" vertical="center"/>
      <protection locked="0"/>
    </xf>
    <xf numFmtId="8" fontId="0" fillId="0" borderId="0" xfId="0" applyNumberFormat="1"/>
    <xf numFmtId="8" fontId="0" fillId="0" borderId="33" xfId="0" applyNumberFormat="1" applyBorder="1"/>
    <xf numFmtId="164" fontId="3" fillId="0" borderId="0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0" fillId="0" borderId="33" xfId="0" applyNumberFormat="1" applyBorder="1"/>
    <xf numFmtId="164" fontId="0" fillId="2" borderId="36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/>
    <xf numFmtId="164" fontId="3" fillId="0" borderId="2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164" fontId="4" fillId="0" borderId="18" xfId="0" applyNumberFormat="1" applyFont="1" applyBorder="1" applyAlignment="1" applyProtection="1">
      <alignment horizontal="center" vertical="center"/>
      <protection locked="0"/>
    </xf>
    <xf numFmtId="164" fontId="4" fillId="0" borderId="20" xfId="0" applyNumberFormat="1" applyFont="1" applyBorder="1" applyAlignment="1" applyProtection="1">
      <alignment horizontal="center" vertical="center"/>
      <protection locked="0"/>
    </xf>
    <xf numFmtId="164" fontId="3" fillId="0" borderId="30" xfId="0" applyNumberFormat="1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0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U117" sqref="AU117"/>
    </sheetView>
  </sheetViews>
  <sheetFormatPr defaultRowHeight="15" x14ac:dyDescent="0.25"/>
  <cols>
    <col min="1" max="1" width="8.140625" bestFit="1" customWidth="1"/>
    <col min="2" max="2" width="18.42578125" customWidth="1"/>
    <col min="3" max="3" width="13.85546875" style="20" customWidth="1"/>
    <col min="4" max="4" width="11.5703125" style="20" customWidth="1"/>
    <col min="5" max="6" width="13.85546875" style="20" customWidth="1"/>
    <col min="7" max="7" width="11.140625" style="20" customWidth="1"/>
    <col min="8" max="8" width="13.85546875" style="20" customWidth="1"/>
    <col min="9" max="9" width="13.7109375" style="20" customWidth="1"/>
    <col min="10" max="10" width="12.7109375" style="20" customWidth="1"/>
    <col min="11" max="12" width="13.7109375" style="20" customWidth="1"/>
    <col min="13" max="13" width="12.7109375" style="20" customWidth="1"/>
    <col min="14" max="14" width="13.7109375" style="20" customWidth="1"/>
    <col min="15" max="15" width="11.7109375" style="20" bestFit="1" customWidth="1"/>
    <col min="16" max="16" width="10.7109375" style="20" bestFit="1" customWidth="1"/>
    <col min="17" max="18" width="12.7109375" style="20" customWidth="1"/>
    <col min="19" max="19" width="11" style="20" bestFit="1" customWidth="1"/>
    <col min="20" max="21" width="12" style="20" bestFit="1" customWidth="1"/>
    <col min="22" max="22" width="11" style="20" bestFit="1" customWidth="1"/>
    <col min="23" max="24" width="12" style="20" bestFit="1" customWidth="1"/>
    <col min="25" max="25" width="11" style="20" bestFit="1" customWidth="1"/>
    <col min="26" max="27" width="12" style="20" bestFit="1" customWidth="1"/>
    <col min="28" max="28" width="11" style="20" bestFit="1" customWidth="1"/>
    <col min="29" max="29" width="12" style="20" bestFit="1" customWidth="1"/>
    <col min="30" max="30" width="14.85546875" style="20" bestFit="1" customWidth="1"/>
    <col min="31" max="31" width="12" style="20" bestFit="1" customWidth="1"/>
    <col min="32" max="33" width="14.85546875" style="20" bestFit="1" customWidth="1"/>
    <col min="34" max="34" width="12" style="20" bestFit="1" customWidth="1"/>
    <col min="35" max="36" width="14.85546875" style="20" bestFit="1" customWidth="1"/>
    <col min="37" max="37" width="12" style="20" bestFit="1" customWidth="1"/>
    <col min="38" max="38" width="14.85546875" style="20" bestFit="1" customWidth="1"/>
    <col min="39" max="39" width="14.85546875" bestFit="1" customWidth="1"/>
    <col min="40" max="40" width="14.28515625" hidden="1" customWidth="1"/>
    <col min="41" max="41" width="12.7109375" hidden="1" customWidth="1"/>
    <col min="42" max="42" width="0" hidden="1" customWidth="1"/>
    <col min="43" max="43" width="16.85546875" hidden="1" customWidth="1"/>
    <col min="44" max="44" width="11" hidden="1" customWidth="1"/>
  </cols>
  <sheetData>
    <row r="1" spans="1:44" s="6" customFormat="1" ht="26.25" x14ac:dyDescent="0.25">
      <c r="A1" s="59" t="s">
        <v>116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</row>
    <row r="2" spans="1:44" s="6" customFormat="1" x14ac:dyDescent="0.25">
      <c r="A2" s="60">
        <v>45230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1:44" s="6" customFormat="1" x14ac:dyDescent="0.25">
      <c r="A3" s="62" t="s">
        <v>0</v>
      </c>
      <c r="B3" s="64" t="s">
        <v>1</v>
      </c>
      <c r="C3" s="58" t="s">
        <v>102</v>
      </c>
      <c r="D3" s="58"/>
      <c r="E3" s="58"/>
      <c r="F3" s="66" t="s">
        <v>103</v>
      </c>
      <c r="G3" s="67"/>
      <c r="H3" s="68"/>
      <c r="I3" s="58" t="s">
        <v>104</v>
      </c>
      <c r="J3" s="58"/>
      <c r="K3" s="58"/>
      <c r="L3" s="58" t="s">
        <v>106</v>
      </c>
      <c r="M3" s="58"/>
      <c r="N3" s="58"/>
      <c r="O3" s="58" t="s">
        <v>107</v>
      </c>
      <c r="P3" s="58"/>
      <c r="Q3" s="58"/>
      <c r="R3" s="58" t="s">
        <v>108</v>
      </c>
      <c r="S3" s="58"/>
      <c r="T3" s="58"/>
      <c r="U3" s="58" t="s">
        <v>109</v>
      </c>
      <c r="V3" s="58"/>
      <c r="W3" s="58"/>
      <c r="X3" s="58" t="s">
        <v>110</v>
      </c>
      <c r="Y3" s="58"/>
      <c r="Z3" s="58"/>
      <c r="AA3" s="58" t="s">
        <v>111</v>
      </c>
      <c r="AB3" s="58"/>
      <c r="AC3" s="58"/>
      <c r="AD3" s="58" t="s">
        <v>112</v>
      </c>
      <c r="AE3" s="58"/>
      <c r="AF3" s="58"/>
      <c r="AG3" s="58" t="s">
        <v>113</v>
      </c>
      <c r="AH3" s="58"/>
      <c r="AI3" s="58"/>
      <c r="AJ3" s="58" t="s">
        <v>114</v>
      </c>
      <c r="AK3" s="58"/>
      <c r="AL3" s="58"/>
      <c r="AM3" s="69" t="s">
        <v>105</v>
      </c>
    </row>
    <row r="4" spans="1:44" s="6" customFormat="1" ht="15.75" thickBot="1" x14ac:dyDescent="0.3">
      <c r="A4" s="63"/>
      <c r="B4" s="65"/>
      <c r="C4" s="7" t="s">
        <v>1</v>
      </c>
      <c r="D4" s="8" t="s">
        <v>115</v>
      </c>
      <c r="E4" s="9" t="s">
        <v>105</v>
      </c>
      <c r="F4" s="21" t="s">
        <v>1</v>
      </c>
      <c r="G4" s="8" t="s">
        <v>115</v>
      </c>
      <c r="H4" s="9" t="s">
        <v>105</v>
      </c>
      <c r="I4" s="21" t="s">
        <v>1</v>
      </c>
      <c r="J4" s="8" t="s">
        <v>115</v>
      </c>
      <c r="K4" s="9" t="s">
        <v>105</v>
      </c>
      <c r="L4" s="21" t="s">
        <v>1</v>
      </c>
      <c r="M4" s="8" t="s">
        <v>115</v>
      </c>
      <c r="N4" s="9" t="s">
        <v>105</v>
      </c>
      <c r="O4" s="21" t="s">
        <v>1</v>
      </c>
      <c r="P4" s="8" t="s">
        <v>115</v>
      </c>
      <c r="Q4" s="9" t="s">
        <v>105</v>
      </c>
      <c r="R4" s="21" t="s">
        <v>1</v>
      </c>
      <c r="S4" s="8" t="s">
        <v>115</v>
      </c>
      <c r="T4" s="9" t="s">
        <v>105</v>
      </c>
      <c r="U4" s="21" t="s">
        <v>1</v>
      </c>
      <c r="V4" s="8" t="s">
        <v>115</v>
      </c>
      <c r="W4" s="9" t="s">
        <v>105</v>
      </c>
      <c r="X4" s="21" t="s">
        <v>1</v>
      </c>
      <c r="Y4" s="8" t="s">
        <v>115</v>
      </c>
      <c r="Z4" s="9" t="s">
        <v>105</v>
      </c>
      <c r="AA4" s="21" t="s">
        <v>1</v>
      </c>
      <c r="AB4" s="8" t="s">
        <v>115</v>
      </c>
      <c r="AC4" s="9" t="s">
        <v>105</v>
      </c>
      <c r="AD4" s="21" t="s">
        <v>1</v>
      </c>
      <c r="AE4" s="8" t="s">
        <v>115</v>
      </c>
      <c r="AF4" s="9" t="s">
        <v>105</v>
      </c>
      <c r="AG4" s="21" t="s">
        <v>1</v>
      </c>
      <c r="AH4" s="8" t="s">
        <v>115</v>
      </c>
      <c r="AI4" s="9" t="s">
        <v>105</v>
      </c>
      <c r="AJ4" s="21" t="s">
        <v>1</v>
      </c>
      <c r="AK4" s="8" t="s">
        <v>115</v>
      </c>
      <c r="AL4" s="9" t="s">
        <v>105</v>
      </c>
      <c r="AM4" s="70"/>
      <c r="AN4" s="53" t="s">
        <v>117</v>
      </c>
      <c r="AQ4" s="57" t="s">
        <v>118</v>
      </c>
    </row>
    <row r="5" spans="1:44" x14ac:dyDescent="0.25">
      <c r="A5" s="1">
        <v>1</v>
      </c>
      <c r="B5" s="56" t="s">
        <v>2</v>
      </c>
      <c r="C5" s="35">
        <v>2829.7768275272383</v>
      </c>
      <c r="D5" s="41">
        <v>16.995085379000002</v>
      </c>
      <c r="E5" s="12">
        <f>C5+D5</f>
        <v>2846.7719129062384</v>
      </c>
      <c r="F5" s="11">
        <v>0</v>
      </c>
      <c r="G5" s="22">
        <v>0</v>
      </c>
      <c r="H5" s="12">
        <f t="shared" ref="H5:H68" si="0">F5+G5</f>
        <v>0</v>
      </c>
      <c r="I5" s="11">
        <v>3294.463705172886</v>
      </c>
      <c r="J5" s="22">
        <v>16.592179202000001</v>
      </c>
      <c r="K5" s="12">
        <f t="shared" ref="K5:K36" si="1">I5+J5</f>
        <v>3311.0558843748859</v>
      </c>
      <c r="L5" s="10">
        <v>3058.5084817622665</v>
      </c>
      <c r="M5" s="35">
        <v>15.402840092000002</v>
      </c>
      <c r="N5" s="12">
        <f t="shared" ref="N5:N36" si="2">L5+M5</f>
        <v>3073.9113218542666</v>
      </c>
      <c r="O5" s="11">
        <v>3382.8086014733149</v>
      </c>
      <c r="P5" s="22">
        <v>17.038703594000001</v>
      </c>
      <c r="Q5" s="12">
        <f t="shared" ref="Q5:Q36" si="3">O5+P5</f>
        <v>3399.8473050673147</v>
      </c>
      <c r="R5" s="11">
        <v>3095.0770329338834</v>
      </c>
      <c r="S5" s="27">
        <v>15.587896895000004</v>
      </c>
      <c r="T5" s="12">
        <f t="shared" ref="T5:T36" si="4">R5+S5</f>
        <v>3110.6649298288835</v>
      </c>
      <c r="U5" s="10">
        <v>3147.2433961033021</v>
      </c>
      <c r="V5" s="11">
        <v>15.849676205</v>
      </c>
      <c r="W5" s="12">
        <f t="shared" ref="W5:W36" si="5">U5+V5</f>
        <v>3163.093072308302</v>
      </c>
      <c r="X5" s="11">
        <v>3773.4940811071051</v>
      </c>
      <c r="Y5" s="22">
        <v>19.004744995999999</v>
      </c>
      <c r="Z5" s="12">
        <f t="shared" ref="Z5:Z36" si="6">X5+Y5</f>
        <v>3792.4988261031049</v>
      </c>
      <c r="AA5" s="11">
        <v>8079.8111080084373</v>
      </c>
      <c r="AB5" s="27">
        <v>40.693114910000006</v>
      </c>
      <c r="AC5" s="12">
        <f t="shared" ref="AC5:AC68" si="7">AA5+AB5</f>
        <v>8120.5042229184373</v>
      </c>
      <c r="AD5" s="10">
        <v>121471.39532600927</v>
      </c>
      <c r="AE5" s="35">
        <v>611.77295835299992</v>
      </c>
      <c r="AF5" s="12">
        <f t="shared" ref="AF5:AF68" si="8">AD5+AE5</f>
        <v>122083.16828436227</v>
      </c>
      <c r="AG5" s="11">
        <v>150529.13</v>
      </c>
      <c r="AH5" s="22">
        <v>758.11631680799997</v>
      </c>
      <c r="AI5" s="12">
        <f t="shared" ref="AI5:AI68" si="9">AG5+AH5</f>
        <v>151287.24631680801</v>
      </c>
      <c r="AJ5" s="11">
        <v>111907.66</v>
      </c>
      <c r="AK5" s="27">
        <v>563.60767648900014</v>
      </c>
      <c r="AL5" s="12">
        <f t="shared" ref="AL5:AL68" si="10">AJ5+AK5</f>
        <v>112471.26767648901</v>
      </c>
      <c r="AM5" s="3">
        <f t="shared" ref="AM5:AM36" si="11">E5+H5+K5+N5+Q5+T5+W5+Z5+AC5+AF5+AI5+AL5</f>
        <v>416660.02975302073</v>
      </c>
      <c r="AN5" s="51">
        <v>416660.04</v>
      </c>
      <c r="AO5" s="54">
        <f>ROUND(($AM5-AN5),2)</f>
        <v>-0.01</v>
      </c>
      <c r="AQ5" s="51">
        <v>416660.03</v>
      </c>
      <c r="AR5" s="54">
        <f>ROUND(($AM5-AQ5),2)</f>
        <v>0</v>
      </c>
    </row>
    <row r="6" spans="1:44" x14ac:dyDescent="0.25">
      <c r="A6" s="1">
        <v>2</v>
      </c>
      <c r="B6" s="50" t="s">
        <v>3</v>
      </c>
      <c r="C6" s="35">
        <v>2069.1427049257295</v>
      </c>
      <c r="D6" s="42">
        <v>9.3007234500000013</v>
      </c>
      <c r="E6" s="12">
        <f t="shared" ref="E6:E69" si="12">C6+D6</f>
        <v>2078.4434283757296</v>
      </c>
      <c r="F6" s="11">
        <v>0</v>
      </c>
      <c r="G6" s="22">
        <v>0</v>
      </c>
      <c r="H6" s="12">
        <f t="shared" si="0"/>
        <v>0</v>
      </c>
      <c r="I6" s="11">
        <v>2394.044426373754</v>
      </c>
      <c r="J6" s="22">
        <v>7.7885382339999998</v>
      </c>
      <c r="K6" s="12">
        <f t="shared" si="1"/>
        <v>2401.8329646077541</v>
      </c>
      <c r="L6" s="10">
        <v>2222.5787985712695</v>
      </c>
      <c r="M6" s="35">
        <v>7.2322348359999999</v>
      </c>
      <c r="N6" s="12">
        <f t="shared" si="2"/>
        <v>2229.8110334072694</v>
      </c>
      <c r="O6" s="11">
        <v>2458.2435268994373</v>
      </c>
      <c r="P6" s="22">
        <v>7.9998801899999998</v>
      </c>
      <c r="Q6" s="12">
        <f t="shared" si="3"/>
        <v>2466.2434070894374</v>
      </c>
      <c r="R6" s="11">
        <v>2249.1526946428849</v>
      </c>
      <c r="S6" s="27">
        <v>7.3218444040000001</v>
      </c>
      <c r="T6" s="12">
        <f t="shared" si="4"/>
        <v>2256.4745390468847</v>
      </c>
      <c r="U6" s="10">
        <v>2287.0613201936349</v>
      </c>
      <c r="V6" s="11">
        <v>7.4447032740000001</v>
      </c>
      <c r="W6" s="12">
        <f t="shared" si="5"/>
        <v>2294.5060234676348</v>
      </c>
      <c r="X6" s="11">
        <v>2742.1496429430949</v>
      </c>
      <c r="Y6" s="22">
        <v>8.9239448550000002</v>
      </c>
      <c r="Z6" s="12">
        <f t="shared" si="6"/>
        <v>2751.0735877980951</v>
      </c>
      <c r="AA6" s="11">
        <v>5871.4948715045093</v>
      </c>
      <c r="AB6" s="27">
        <v>19.108235576999999</v>
      </c>
      <c r="AC6" s="12">
        <f t="shared" si="7"/>
        <v>5890.6031070815097</v>
      </c>
      <c r="AD6" s="10">
        <v>88271.701548102006</v>
      </c>
      <c r="AE6" s="35">
        <v>287.25868600500002</v>
      </c>
      <c r="AF6" s="12">
        <f t="shared" si="8"/>
        <v>88558.960234107013</v>
      </c>
      <c r="AG6" s="11">
        <v>109387.58</v>
      </c>
      <c r="AH6" s="22">
        <v>355.97520061600005</v>
      </c>
      <c r="AI6" s="12">
        <f t="shared" si="9"/>
        <v>109743.555200616</v>
      </c>
      <c r="AJ6" s="11">
        <v>81321.86</v>
      </c>
      <c r="AK6" s="27">
        <v>264.63904331399999</v>
      </c>
      <c r="AL6" s="12">
        <f t="shared" si="10"/>
        <v>81586.499043314005</v>
      </c>
      <c r="AM6" s="3">
        <f t="shared" si="11"/>
        <v>302258.00256891135</v>
      </c>
      <c r="AN6" s="51">
        <v>302195.63</v>
      </c>
      <c r="AO6" s="54">
        <f t="shared" ref="AO6:AO69" si="13">ROUND(($AM6-AN6),2)</f>
        <v>62.37</v>
      </c>
      <c r="AQ6" s="51">
        <v>302195.64</v>
      </c>
      <c r="AR6" s="54">
        <f t="shared" ref="AR6:AR69" si="14">ROUND(($AM6-AQ6),2)</f>
        <v>62.36</v>
      </c>
    </row>
    <row r="7" spans="1:44" x14ac:dyDescent="0.25">
      <c r="A7" s="1">
        <v>3</v>
      </c>
      <c r="B7" s="50" t="s">
        <v>4</v>
      </c>
      <c r="C7" s="35">
        <v>3143.5107473853091</v>
      </c>
      <c r="D7" s="42">
        <v>12.496788565999999</v>
      </c>
      <c r="E7" s="12">
        <f t="shared" si="12"/>
        <v>3156.0075359513089</v>
      </c>
      <c r="F7" s="11">
        <v>0</v>
      </c>
      <c r="G7" s="22">
        <v>0</v>
      </c>
      <c r="H7" s="12">
        <f t="shared" si="0"/>
        <v>0</v>
      </c>
      <c r="I7" s="11">
        <v>3630.4332535202507</v>
      </c>
      <c r="J7" s="22">
        <v>10.548339774</v>
      </c>
      <c r="K7" s="12">
        <f t="shared" si="1"/>
        <v>3640.9815932942506</v>
      </c>
      <c r="L7" s="10">
        <v>3370.4153064211005</v>
      </c>
      <c r="M7" s="35">
        <v>9.7905119559999996</v>
      </c>
      <c r="N7" s="12">
        <f t="shared" si="2"/>
        <v>3380.2058183771005</v>
      </c>
      <c r="O7" s="11">
        <v>3727.7875660914506</v>
      </c>
      <c r="P7" s="22">
        <v>10.830191369000001</v>
      </c>
      <c r="Q7" s="12">
        <f t="shared" si="3"/>
        <v>3738.6177574604508</v>
      </c>
      <c r="R7" s="11">
        <v>3410.7131199918003</v>
      </c>
      <c r="S7" s="27">
        <v>9.9079365510000006</v>
      </c>
      <c r="T7" s="12">
        <f t="shared" si="4"/>
        <v>3420.6210565428005</v>
      </c>
      <c r="U7" s="10">
        <v>3468.199411089226</v>
      </c>
      <c r="V7" s="11">
        <v>10.073892303000001</v>
      </c>
      <c r="W7" s="12">
        <f t="shared" si="5"/>
        <v>3478.2733033922259</v>
      </c>
      <c r="X7" s="11">
        <v>4158.3151675043755</v>
      </c>
      <c r="Y7" s="22">
        <v>12.0796086</v>
      </c>
      <c r="Z7" s="12">
        <f t="shared" si="6"/>
        <v>4170.3947761043755</v>
      </c>
      <c r="AA7" s="11">
        <v>8903.7905874081534</v>
      </c>
      <c r="AB7" s="27">
        <v>25.864248373000002</v>
      </c>
      <c r="AC7" s="12">
        <f t="shared" si="7"/>
        <v>8929.6548357811535</v>
      </c>
      <c r="AD7" s="10">
        <v>133859.05337205893</v>
      </c>
      <c r="AE7" s="35">
        <v>388.86763538900004</v>
      </c>
      <c r="AF7" s="12">
        <f t="shared" si="8"/>
        <v>134247.92100744793</v>
      </c>
      <c r="AG7" s="11">
        <v>165880.1</v>
      </c>
      <c r="AH7" s="22">
        <v>481.88759869400008</v>
      </c>
      <c r="AI7" s="12">
        <f t="shared" si="9"/>
        <v>166361.98759869402</v>
      </c>
      <c r="AJ7" s="11">
        <v>123320.01</v>
      </c>
      <c r="AK7" s="27">
        <v>358.24821104200004</v>
      </c>
      <c r="AL7" s="12">
        <f t="shared" si="10"/>
        <v>123678.25821104199</v>
      </c>
      <c r="AM7" s="3">
        <f t="shared" si="11"/>
        <v>458202.92349408759</v>
      </c>
      <c r="AN7" s="51">
        <v>457902.07</v>
      </c>
      <c r="AO7" s="54">
        <f t="shared" si="13"/>
        <v>300.85000000000002</v>
      </c>
      <c r="AQ7" s="51">
        <v>457902.07</v>
      </c>
      <c r="AR7" s="54">
        <f t="shared" si="14"/>
        <v>300.85000000000002</v>
      </c>
    </row>
    <row r="8" spans="1:44" x14ac:dyDescent="0.25">
      <c r="A8" s="1">
        <v>4</v>
      </c>
      <c r="B8" s="50" t="s">
        <v>5</v>
      </c>
      <c r="C8" s="35">
        <v>2485.4976925659048</v>
      </c>
      <c r="D8" s="42">
        <v>53.112477742000003</v>
      </c>
      <c r="E8" s="12">
        <f t="shared" si="12"/>
        <v>2538.6101703079048</v>
      </c>
      <c r="F8" s="11">
        <v>0</v>
      </c>
      <c r="G8" s="22">
        <v>0</v>
      </c>
      <c r="H8" s="12">
        <f t="shared" si="0"/>
        <v>0</v>
      </c>
      <c r="I8" s="11">
        <v>2897.072531116728</v>
      </c>
      <c r="J8" s="22">
        <v>46.358541224</v>
      </c>
      <c r="K8" s="12">
        <f t="shared" si="1"/>
        <v>2943.431072340728</v>
      </c>
      <c r="L8" s="10">
        <v>2689.5791551104671</v>
      </c>
      <c r="M8" s="35">
        <v>43.040123401000002</v>
      </c>
      <c r="N8" s="12">
        <f t="shared" si="2"/>
        <v>2732.6192785114672</v>
      </c>
      <c r="O8" s="11">
        <v>2974.7609184358707</v>
      </c>
      <c r="P8" s="22">
        <v>47.608302007999995</v>
      </c>
      <c r="Q8" s="12">
        <f t="shared" si="3"/>
        <v>3022.3692204438707</v>
      </c>
      <c r="R8" s="11">
        <v>2721.7366637622335</v>
      </c>
      <c r="S8" s="27">
        <v>43.554632794</v>
      </c>
      <c r="T8" s="12">
        <f t="shared" si="4"/>
        <v>2765.2912965562336</v>
      </c>
      <c r="U8" s="10">
        <v>2767.6105149596478</v>
      </c>
      <c r="V8" s="11">
        <v>44.289347629000005</v>
      </c>
      <c r="W8" s="12">
        <f t="shared" si="5"/>
        <v>2811.8998625886479</v>
      </c>
      <c r="X8" s="11">
        <v>3318.3203783795402</v>
      </c>
      <c r="Y8" s="22">
        <v>53.107174843999999</v>
      </c>
      <c r="Z8" s="12">
        <f t="shared" si="6"/>
        <v>3371.4275532235401</v>
      </c>
      <c r="AA8" s="11">
        <v>7105.1925024606298</v>
      </c>
      <c r="AB8" s="27">
        <v>113.70752907100001</v>
      </c>
      <c r="AC8" s="12">
        <f t="shared" si="7"/>
        <v>7218.9000315316298</v>
      </c>
      <c r="AD8" s="10">
        <v>106819.0376973465</v>
      </c>
      <c r="AE8" s="35">
        <v>1709.4649776550004</v>
      </c>
      <c r="AF8" s="12">
        <f t="shared" si="8"/>
        <v>108528.50267500151</v>
      </c>
      <c r="AG8" s="11">
        <v>132371.71</v>
      </c>
      <c r="AH8" s="22">
        <v>2118.3935338159999</v>
      </c>
      <c r="AI8" s="12">
        <f t="shared" si="9"/>
        <v>134490.103533816</v>
      </c>
      <c r="AJ8" s="11">
        <v>98408.92</v>
      </c>
      <c r="AK8" s="27">
        <v>1574.87314414</v>
      </c>
      <c r="AL8" s="12">
        <f t="shared" si="10"/>
        <v>99983.79314414</v>
      </c>
      <c r="AM8" s="3">
        <f t="shared" si="11"/>
        <v>370406.94783846155</v>
      </c>
      <c r="AN8" s="51">
        <v>370406.94</v>
      </c>
      <c r="AO8" s="54">
        <f t="shared" si="13"/>
        <v>0.01</v>
      </c>
      <c r="AQ8" s="51">
        <v>370406.94</v>
      </c>
      <c r="AR8" s="54">
        <f t="shared" si="14"/>
        <v>0.01</v>
      </c>
    </row>
    <row r="9" spans="1:44" s="39" customFormat="1" x14ac:dyDescent="0.25">
      <c r="A9" s="5">
        <v>5</v>
      </c>
      <c r="B9" s="49" t="s">
        <v>6</v>
      </c>
      <c r="C9" s="40">
        <v>2236.9961084611773</v>
      </c>
      <c r="D9" s="36">
        <v>13.562485026000003</v>
      </c>
      <c r="E9" s="15">
        <f t="shared" si="12"/>
        <v>2250.5585934871774</v>
      </c>
      <c r="F9" s="14">
        <v>0</v>
      </c>
      <c r="G9" s="23">
        <v>0</v>
      </c>
      <c r="H9" s="15">
        <f t="shared" si="0"/>
        <v>0</v>
      </c>
      <c r="I9" s="14">
        <v>2590.8221009746962</v>
      </c>
      <c r="J9" s="23">
        <v>15.782002090000001</v>
      </c>
      <c r="K9" s="15">
        <f t="shared" si="1"/>
        <v>2606.6041030646961</v>
      </c>
      <c r="L9" s="13">
        <v>2405.2629136955106</v>
      </c>
      <c r="M9" s="37">
        <v>14.651474422</v>
      </c>
      <c r="N9" s="15">
        <f t="shared" si="2"/>
        <v>2419.9143881175105</v>
      </c>
      <c r="O9" s="14">
        <v>2660.298024926773</v>
      </c>
      <c r="P9" s="23">
        <v>16.205658501999999</v>
      </c>
      <c r="Q9" s="15">
        <f t="shared" si="3"/>
        <v>2676.503683428773</v>
      </c>
      <c r="R9" s="14">
        <v>2434.0210421967554</v>
      </c>
      <c r="S9" s="28">
        <v>14.823044838000001</v>
      </c>
      <c r="T9" s="15">
        <f t="shared" si="4"/>
        <v>2448.8440870347554</v>
      </c>
      <c r="U9" s="13">
        <v>2475.0455544457709</v>
      </c>
      <c r="V9" s="14">
        <v>15.076077804000001</v>
      </c>
      <c r="W9" s="15">
        <f t="shared" si="5"/>
        <v>2490.1216322497708</v>
      </c>
      <c r="X9" s="14">
        <v>2967.5397084747806</v>
      </c>
      <c r="Y9" s="23">
        <v>18.074695476000002</v>
      </c>
      <c r="Z9" s="15">
        <f t="shared" si="6"/>
        <v>2985.6144039507808</v>
      </c>
      <c r="AA9" s="14">
        <v>6354.1004132053631</v>
      </c>
      <c r="AB9" s="28">
        <v>38.702255295999997</v>
      </c>
      <c r="AC9" s="15">
        <f t="shared" si="7"/>
        <v>6392.8026685013629</v>
      </c>
      <c r="AD9" s="13">
        <v>95527.164300735225</v>
      </c>
      <c r="AE9" s="36">
        <v>581.85546712999997</v>
      </c>
      <c r="AF9" s="15">
        <f t="shared" si="8"/>
        <v>96109.019767865218</v>
      </c>
      <c r="AG9" s="14">
        <v>118378.66</v>
      </c>
      <c r="AH9" s="23">
        <v>721.04320149</v>
      </c>
      <c r="AI9" s="15">
        <f t="shared" si="9"/>
        <v>119099.70320149</v>
      </c>
      <c r="AJ9" s="14">
        <v>88006.080000000002</v>
      </c>
      <c r="AK9" s="28">
        <v>536.04230168599997</v>
      </c>
      <c r="AL9" s="15">
        <f t="shared" si="10"/>
        <v>88542.122301686002</v>
      </c>
      <c r="AM9" s="38">
        <f t="shared" si="11"/>
        <v>328021.80883087602</v>
      </c>
      <c r="AN9" s="52">
        <v>328021.8</v>
      </c>
      <c r="AO9" s="55">
        <f t="shared" si="13"/>
        <v>0.01</v>
      </c>
      <c r="AQ9" s="52">
        <v>328021.81</v>
      </c>
      <c r="AR9" s="55">
        <f t="shared" si="14"/>
        <v>0</v>
      </c>
    </row>
    <row r="10" spans="1:44" x14ac:dyDescent="0.25">
      <c r="A10" s="1">
        <v>6</v>
      </c>
      <c r="B10" s="45" t="s">
        <v>7</v>
      </c>
      <c r="C10" s="35">
        <v>4240.7948336392656</v>
      </c>
      <c r="D10" s="42">
        <v>17.406795077000002</v>
      </c>
      <c r="E10" s="12">
        <f t="shared" si="12"/>
        <v>4258.201628716266</v>
      </c>
      <c r="F10" s="11">
        <v>0</v>
      </c>
      <c r="G10" s="22">
        <v>0</v>
      </c>
      <c r="H10" s="12">
        <f t="shared" si="0"/>
        <v>0</v>
      </c>
      <c r="I10" s="11">
        <v>4949.5250396724405</v>
      </c>
      <c r="J10" s="22">
        <v>34.303266254000008</v>
      </c>
      <c r="K10" s="12">
        <f t="shared" si="1"/>
        <v>4983.8283059264404</v>
      </c>
      <c r="L10" s="10">
        <v>4595.0314434374559</v>
      </c>
      <c r="M10" s="35">
        <v>31.849593175000003</v>
      </c>
      <c r="N10" s="12">
        <f t="shared" si="2"/>
        <v>4626.8810366124562</v>
      </c>
      <c r="O10" s="11">
        <v>5082.2523408351926</v>
      </c>
      <c r="P10" s="22">
        <v>35.224880836000004</v>
      </c>
      <c r="Q10" s="12">
        <f t="shared" si="3"/>
        <v>5117.4772216711926</v>
      </c>
      <c r="R10" s="11">
        <v>4649.9711774537282</v>
      </c>
      <c r="S10" s="27">
        <v>32.231581362999997</v>
      </c>
      <c r="T10" s="12">
        <f t="shared" si="4"/>
        <v>4682.2027588167284</v>
      </c>
      <c r="U10" s="10">
        <v>4728.3446985613573</v>
      </c>
      <c r="V10" s="11">
        <v>32.771207756999999</v>
      </c>
      <c r="W10" s="12">
        <f t="shared" si="5"/>
        <v>4761.1159063183577</v>
      </c>
      <c r="X10" s="11">
        <v>5669.2090467317003</v>
      </c>
      <c r="Y10" s="22">
        <v>39.291540072000004</v>
      </c>
      <c r="Z10" s="12">
        <f t="shared" si="6"/>
        <v>5708.5005868037006</v>
      </c>
      <c r="AA10" s="11">
        <v>12138.918796439626</v>
      </c>
      <c r="AB10" s="27">
        <v>84.136480365000011</v>
      </c>
      <c r="AC10" s="12">
        <f t="shared" si="7"/>
        <v>12223.055276804625</v>
      </c>
      <c r="AD10" s="10">
        <v>182495.77672566337</v>
      </c>
      <c r="AE10" s="35">
        <v>1264.870747807</v>
      </c>
      <c r="AF10" s="12">
        <f t="shared" si="8"/>
        <v>183760.64747347037</v>
      </c>
      <c r="AG10" s="11">
        <v>226151.44</v>
      </c>
      <c r="AH10" s="22">
        <v>1567.4458460179999</v>
      </c>
      <c r="AI10" s="12">
        <f t="shared" si="9"/>
        <v>227718.88584601801</v>
      </c>
      <c r="AJ10" s="11">
        <v>168127.44</v>
      </c>
      <c r="AK10" s="27">
        <v>1165.2803047500001</v>
      </c>
      <c r="AL10" s="12">
        <f t="shared" si="10"/>
        <v>169292.72030474999</v>
      </c>
      <c r="AM10" s="3">
        <f t="shared" si="11"/>
        <v>627133.51634590817</v>
      </c>
      <c r="AN10" s="51">
        <v>627133.52</v>
      </c>
      <c r="AO10" s="54">
        <f t="shared" si="13"/>
        <v>0</v>
      </c>
      <c r="AQ10" s="51">
        <v>627133.52</v>
      </c>
      <c r="AR10" s="54">
        <f t="shared" si="14"/>
        <v>0</v>
      </c>
    </row>
    <row r="11" spans="1:44" x14ac:dyDescent="0.25">
      <c r="A11" s="1">
        <v>7</v>
      </c>
      <c r="B11" s="45" t="s">
        <v>8</v>
      </c>
      <c r="C11" s="35">
        <v>3698.4620995892315</v>
      </c>
      <c r="D11" s="42">
        <v>0</v>
      </c>
      <c r="E11" s="12">
        <f t="shared" si="12"/>
        <v>3698.4620995892315</v>
      </c>
      <c r="F11" s="11">
        <v>0</v>
      </c>
      <c r="G11" s="32">
        <v>0</v>
      </c>
      <c r="H11" s="12">
        <f t="shared" si="0"/>
        <v>0</v>
      </c>
      <c r="I11" s="11">
        <v>4329.7971314961724</v>
      </c>
      <c r="J11" s="32">
        <v>0</v>
      </c>
      <c r="K11" s="12">
        <f t="shared" si="1"/>
        <v>4329.7971314961724</v>
      </c>
      <c r="L11" s="10">
        <v>4019.6895264614927</v>
      </c>
      <c r="M11" s="35">
        <v>0</v>
      </c>
      <c r="N11" s="12">
        <f t="shared" si="2"/>
        <v>4019.6895264614927</v>
      </c>
      <c r="O11" s="11">
        <v>4445.9057041853494</v>
      </c>
      <c r="P11" s="32">
        <v>0</v>
      </c>
      <c r="Q11" s="12">
        <f t="shared" si="3"/>
        <v>4445.9057041853494</v>
      </c>
      <c r="R11" s="11">
        <v>4067.7502799362464</v>
      </c>
      <c r="S11" s="30">
        <v>0</v>
      </c>
      <c r="T11" s="12">
        <f t="shared" si="4"/>
        <v>4067.7502799362464</v>
      </c>
      <c r="U11" s="10">
        <v>4136.3106860675634</v>
      </c>
      <c r="V11" s="33">
        <v>0</v>
      </c>
      <c r="W11" s="12">
        <f t="shared" si="5"/>
        <v>4136.3106860675634</v>
      </c>
      <c r="X11" s="11">
        <v>4959.3698125862102</v>
      </c>
      <c r="Y11" s="32">
        <v>0</v>
      </c>
      <c r="Z11" s="12">
        <f t="shared" si="6"/>
        <v>4959.3698125862102</v>
      </c>
      <c r="AA11" s="11">
        <v>10619.009978332713</v>
      </c>
      <c r="AB11" s="30">
        <v>0</v>
      </c>
      <c r="AC11" s="12">
        <f t="shared" si="7"/>
        <v>10619.009978332713</v>
      </c>
      <c r="AD11" s="10">
        <v>159645.55876440956</v>
      </c>
      <c r="AE11" s="35">
        <v>0</v>
      </c>
      <c r="AF11" s="12">
        <f t="shared" si="8"/>
        <v>159645.55876440956</v>
      </c>
      <c r="AG11" s="11">
        <v>197835.11</v>
      </c>
      <c r="AH11" s="32">
        <v>0</v>
      </c>
      <c r="AI11" s="12">
        <f t="shared" si="9"/>
        <v>197835.11</v>
      </c>
      <c r="AJ11" s="11">
        <v>147076.28</v>
      </c>
      <c r="AK11" s="30">
        <v>0</v>
      </c>
      <c r="AL11" s="12">
        <f t="shared" si="10"/>
        <v>147076.28</v>
      </c>
      <c r="AM11" s="3">
        <f t="shared" si="11"/>
        <v>544833.24398306455</v>
      </c>
      <c r="AN11" s="51">
        <v>544833.24</v>
      </c>
      <c r="AO11" s="54">
        <f t="shared" si="13"/>
        <v>0</v>
      </c>
      <c r="AQ11" s="51">
        <v>544833.24</v>
      </c>
      <c r="AR11" s="54">
        <f t="shared" si="14"/>
        <v>0</v>
      </c>
    </row>
    <row r="12" spans="1:44" x14ac:dyDescent="0.25">
      <c r="A12" s="1">
        <v>8</v>
      </c>
      <c r="B12" s="45" t="s">
        <v>9</v>
      </c>
      <c r="C12" s="35">
        <v>3260.8579303179026</v>
      </c>
      <c r="D12" s="42">
        <v>26.656459112</v>
      </c>
      <c r="E12" s="12">
        <f t="shared" si="12"/>
        <v>3287.5143894299026</v>
      </c>
      <c r="F12" s="11">
        <v>0</v>
      </c>
      <c r="G12" s="22">
        <v>0</v>
      </c>
      <c r="H12" s="12">
        <f t="shared" si="0"/>
        <v>0</v>
      </c>
      <c r="I12" s="11">
        <v>3792.4326099470804</v>
      </c>
      <c r="J12" s="22">
        <v>27.747032929999996</v>
      </c>
      <c r="K12" s="12">
        <f t="shared" si="1"/>
        <v>3820.1796428770804</v>
      </c>
      <c r="L12" s="10">
        <v>3520.8119870381925</v>
      </c>
      <c r="M12" s="35">
        <v>25.762860732999997</v>
      </c>
      <c r="N12" s="12">
        <f t="shared" si="2"/>
        <v>3546.5748477711923</v>
      </c>
      <c r="O12" s="11">
        <v>3894.1311246783443</v>
      </c>
      <c r="P12" s="22">
        <v>28.489550864999998</v>
      </c>
      <c r="Q12" s="12">
        <f t="shared" si="3"/>
        <v>3922.6206755433445</v>
      </c>
      <c r="R12" s="11">
        <v>3562.9079936640965</v>
      </c>
      <c r="S12" s="27">
        <v>26.068815702999999</v>
      </c>
      <c r="T12" s="12">
        <f t="shared" si="4"/>
        <v>3588.9768093670964</v>
      </c>
      <c r="U12" s="10">
        <v>3622.9594723054929</v>
      </c>
      <c r="V12" s="11">
        <v>26.506781779000004</v>
      </c>
      <c r="W12" s="12">
        <f t="shared" si="5"/>
        <v>3649.4662540844929</v>
      </c>
      <c r="X12" s="11">
        <v>4343.8699853219005</v>
      </c>
      <c r="Y12" s="22">
        <v>31.780784146999999</v>
      </c>
      <c r="Z12" s="12">
        <f t="shared" si="6"/>
        <v>4375.6507694689008</v>
      </c>
      <c r="AA12" s="11">
        <v>9301.1008377813705</v>
      </c>
      <c r="AB12" s="27">
        <v>68.052978097999997</v>
      </c>
      <c r="AC12" s="12">
        <f t="shared" si="7"/>
        <v>9369.1538158793701</v>
      </c>
      <c r="AD12" s="10">
        <v>139832.19183346743</v>
      </c>
      <c r="AE12" s="35">
        <v>1023.104021288</v>
      </c>
      <c r="AF12" s="12">
        <f t="shared" si="8"/>
        <v>140855.29585475542</v>
      </c>
      <c r="AG12" s="11">
        <v>173282.1</v>
      </c>
      <c r="AH12" s="22">
        <v>1267.8393070959999</v>
      </c>
      <c r="AI12" s="12">
        <f t="shared" si="9"/>
        <v>174549.93930709601</v>
      </c>
      <c r="AJ12" s="11">
        <v>128822.87</v>
      </c>
      <c r="AK12" s="27">
        <v>942.55208491099995</v>
      </c>
      <c r="AL12" s="12">
        <f t="shared" si="10"/>
        <v>129765.422084911</v>
      </c>
      <c r="AM12" s="3">
        <f t="shared" si="11"/>
        <v>480730.79445118376</v>
      </c>
      <c r="AN12" s="51">
        <v>480730.79</v>
      </c>
      <c r="AO12" s="54">
        <f t="shared" si="13"/>
        <v>0</v>
      </c>
      <c r="AQ12" s="51">
        <v>480730.79</v>
      </c>
      <c r="AR12" s="54">
        <f t="shared" si="14"/>
        <v>0</v>
      </c>
    </row>
    <row r="13" spans="1:44" x14ac:dyDescent="0.25">
      <c r="A13" s="1">
        <v>9</v>
      </c>
      <c r="B13" s="45" t="s">
        <v>10</v>
      </c>
      <c r="C13" s="35">
        <v>2767.5361671222408</v>
      </c>
      <c r="D13" s="42">
        <v>6.0641132970000005</v>
      </c>
      <c r="E13" s="12">
        <f t="shared" si="12"/>
        <v>2773.6002804192408</v>
      </c>
      <c r="F13" s="11">
        <v>0</v>
      </c>
      <c r="G13" s="22">
        <v>0</v>
      </c>
      <c r="H13" s="12">
        <f t="shared" si="0"/>
        <v>0</v>
      </c>
      <c r="I13" s="11">
        <v>3202.2252110014961</v>
      </c>
      <c r="J13" s="22">
        <v>7.9006288689999993</v>
      </c>
      <c r="K13" s="12">
        <f t="shared" si="1"/>
        <v>3210.1258398704958</v>
      </c>
      <c r="L13" s="10">
        <v>2972.8762690518301</v>
      </c>
      <c r="M13" s="35">
        <v>7.3349184539999994</v>
      </c>
      <c r="N13" s="12">
        <f t="shared" si="2"/>
        <v>2980.2111875058304</v>
      </c>
      <c r="O13" s="11">
        <v>3288.0966242310128</v>
      </c>
      <c r="P13" s="22">
        <v>8.1131152199999992</v>
      </c>
      <c r="Q13" s="12">
        <f t="shared" si="3"/>
        <v>3296.2097394510129</v>
      </c>
      <c r="R13" s="11">
        <v>3008.4209728249152</v>
      </c>
      <c r="S13" s="27">
        <v>7.4204649069999995</v>
      </c>
      <c r="T13" s="12">
        <f t="shared" si="4"/>
        <v>3015.8414377319154</v>
      </c>
      <c r="U13" s="10">
        <v>3059.1267805850907</v>
      </c>
      <c r="V13" s="11">
        <v>7.5474048050000002</v>
      </c>
      <c r="W13" s="12">
        <f t="shared" si="5"/>
        <v>3066.6741853900908</v>
      </c>
      <c r="X13" s="11">
        <v>3667.8436800237801</v>
      </c>
      <c r="Y13" s="22">
        <v>9.0486070769999998</v>
      </c>
      <c r="Z13" s="12">
        <f t="shared" si="6"/>
        <v>3676.8922871007799</v>
      </c>
      <c r="AA13" s="11">
        <v>7853.5923129366429</v>
      </c>
      <c r="AB13" s="27">
        <v>19.374891822999999</v>
      </c>
      <c r="AC13" s="12">
        <f t="shared" si="7"/>
        <v>7872.9672047596432</v>
      </c>
      <c r="AD13" s="10">
        <v>118070.4355363549</v>
      </c>
      <c r="AE13" s="35">
        <v>291.28015333899998</v>
      </c>
      <c r="AF13" s="12">
        <f t="shared" si="8"/>
        <v>118361.7156896939</v>
      </c>
      <c r="AG13" s="11">
        <v>146314.60999999999</v>
      </c>
      <c r="AH13" s="22">
        <v>360.95911908899996</v>
      </c>
      <c r="AI13" s="12">
        <f t="shared" si="9"/>
        <v>146675.56911908899</v>
      </c>
      <c r="AJ13" s="11">
        <v>108774.47</v>
      </c>
      <c r="AK13" s="27">
        <v>268.34818480899997</v>
      </c>
      <c r="AL13" s="12">
        <f t="shared" si="10"/>
        <v>109042.818184809</v>
      </c>
      <c r="AM13" s="3">
        <f t="shared" si="11"/>
        <v>403972.62515582092</v>
      </c>
      <c r="AN13" s="51">
        <v>403972.63</v>
      </c>
      <c r="AO13" s="54">
        <f t="shared" si="13"/>
        <v>0</v>
      </c>
      <c r="AQ13" s="51">
        <v>403972.62</v>
      </c>
      <c r="AR13" s="54">
        <f t="shared" si="14"/>
        <v>0.01</v>
      </c>
    </row>
    <row r="14" spans="1:44" s="39" customFormat="1" x14ac:dyDescent="0.25">
      <c r="A14" s="5">
        <v>10</v>
      </c>
      <c r="B14" s="46" t="s">
        <v>11</v>
      </c>
      <c r="C14" s="40">
        <v>3585.5073713780257</v>
      </c>
      <c r="D14" s="36">
        <v>38.933780315999996</v>
      </c>
      <c r="E14" s="15">
        <f t="shared" si="12"/>
        <v>3624.4411516940258</v>
      </c>
      <c r="F14" s="14">
        <v>0</v>
      </c>
      <c r="G14" s="23">
        <v>0</v>
      </c>
      <c r="H14" s="15">
        <f t="shared" si="0"/>
        <v>0</v>
      </c>
      <c r="I14" s="14">
        <v>4201.4185010507545</v>
      </c>
      <c r="J14" s="23">
        <v>39.086101055999997</v>
      </c>
      <c r="K14" s="15">
        <f t="shared" si="1"/>
        <v>4240.5046021067546</v>
      </c>
      <c r="L14" s="13">
        <v>3900.5055969260698</v>
      </c>
      <c r="M14" s="37">
        <v>36.287597992999999</v>
      </c>
      <c r="N14" s="15">
        <f t="shared" si="2"/>
        <v>3936.7931949190697</v>
      </c>
      <c r="O14" s="14">
        <v>4314.0844506580379</v>
      </c>
      <c r="P14" s="23">
        <v>40.133622824999996</v>
      </c>
      <c r="Q14" s="15">
        <f t="shared" si="3"/>
        <v>4354.2180734830381</v>
      </c>
      <c r="R14" s="14">
        <v>3947.1413474452847</v>
      </c>
      <c r="S14" s="28">
        <v>36.720828427999997</v>
      </c>
      <c r="T14" s="15">
        <f t="shared" si="4"/>
        <v>3983.8621758732847</v>
      </c>
      <c r="U14" s="13">
        <v>4013.6689352309354</v>
      </c>
      <c r="V14" s="14">
        <v>37.339427053999998</v>
      </c>
      <c r="W14" s="15">
        <f t="shared" si="5"/>
        <v>4051.0083622849352</v>
      </c>
      <c r="X14" s="14">
        <v>4812.3243309905956</v>
      </c>
      <c r="Y14" s="23">
        <v>44.766092713000006</v>
      </c>
      <c r="Z14" s="15">
        <f t="shared" si="6"/>
        <v>4857.0904237035957</v>
      </c>
      <c r="AA14" s="14">
        <v>10304.155975638711</v>
      </c>
      <c r="AB14" s="28">
        <v>95.855867728999996</v>
      </c>
      <c r="AC14" s="15">
        <f t="shared" si="7"/>
        <v>10400.011843367711</v>
      </c>
      <c r="AD14" s="13">
        <v>154912.06258238724</v>
      </c>
      <c r="AE14" s="36">
        <v>1441.0886332990001</v>
      </c>
      <c r="AF14" s="15">
        <f t="shared" si="8"/>
        <v>156353.15121568623</v>
      </c>
      <c r="AG14" s="14">
        <v>191969.29</v>
      </c>
      <c r="AH14" s="23">
        <v>1785.8199649339999</v>
      </c>
      <c r="AI14" s="15">
        <f t="shared" si="9"/>
        <v>193755.109964934</v>
      </c>
      <c r="AJ14" s="14">
        <v>142715.46</v>
      </c>
      <c r="AK14" s="28">
        <v>1327.625876825</v>
      </c>
      <c r="AL14" s="15">
        <f t="shared" si="10"/>
        <v>144043.085876825</v>
      </c>
      <c r="AM14" s="38">
        <f t="shared" si="11"/>
        <v>533599.27688487771</v>
      </c>
      <c r="AN14" s="52">
        <v>533599.28</v>
      </c>
      <c r="AO14" s="55">
        <f t="shared" si="13"/>
        <v>0</v>
      </c>
      <c r="AQ14" s="52">
        <v>533599.29</v>
      </c>
      <c r="AR14" s="55">
        <f t="shared" si="14"/>
        <v>-0.01</v>
      </c>
    </row>
    <row r="15" spans="1:44" x14ac:dyDescent="0.25">
      <c r="A15" s="1">
        <v>11</v>
      </c>
      <c r="B15" s="45" t="s">
        <v>12</v>
      </c>
      <c r="C15" s="35">
        <v>3007.7120117485524</v>
      </c>
      <c r="D15" s="42">
        <v>20.398377629999999</v>
      </c>
      <c r="E15" s="12">
        <f t="shared" si="12"/>
        <v>3028.1103893785526</v>
      </c>
      <c r="F15" s="11">
        <v>0</v>
      </c>
      <c r="G15" s="22">
        <v>0</v>
      </c>
      <c r="H15" s="12">
        <f t="shared" si="0"/>
        <v>0</v>
      </c>
      <c r="I15" s="11">
        <v>3483.1789571860463</v>
      </c>
      <c r="J15" s="22">
        <v>27.836765156000002</v>
      </c>
      <c r="K15" s="12">
        <f t="shared" si="1"/>
        <v>3511.0157223420465</v>
      </c>
      <c r="L15" s="10">
        <v>3233.7076190342505</v>
      </c>
      <c r="M15" s="35">
        <v>25.843652662000004</v>
      </c>
      <c r="N15" s="12">
        <f t="shared" si="2"/>
        <v>3259.5512716962503</v>
      </c>
      <c r="O15" s="11">
        <v>3576.5844736242029</v>
      </c>
      <c r="P15" s="22">
        <v>28.583904473</v>
      </c>
      <c r="Q15" s="12">
        <f t="shared" si="3"/>
        <v>3605.168378097203</v>
      </c>
      <c r="R15" s="11">
        <v>3272.3709097348751</v>
      </c>
      <c r="S15" s="27">
        <v>26.152278773999996</v>
      </c>
      <c r="T15" s="12">
        <f t="shared" si="4"/>
        <v>3298.5231885088751</v>
      </c>
      <c r="U15" s="10">
        <v>3327.525494737386</v>
      </c>
      <c r="V15" s="11">
        <v>26.591983536000001</v>
      </c>
      <c r="W15" s="12">
        <f t="shared" si="5"/>
        <v>3354.117478273386</v>
      </c>
      <c r="X15" s="11">
        <v>3989.649410233405</v>
      </c>
      <c r="Y15" s="22">
        <v>31.883849233999999</v>
      </c>
      <c r="Z15" s="12">
        <f t="shared" si="6"/>
        <v>4021.5332594674051</v>
      </c>
      <c r="AA15" s="11">
        <v>8542.6432184585738</v>
      </c>
      <c r="AB15" s="27">
        <v>68.273294632000002</v>
      </c>
      <c r="AC15" s="12">
        <f t="shared" si="7"/>
        <v>8610.9165130905731</v>
      </c>
      <c r="AD15" s="10">
        <v>128429.58549982848</v>
      </c>
      <c r="AE15" s="35">
        <v>1026.3931447269999</v>
      </c>
      <c r="AF15" s="12">
        <f t="shared" si="8"/>
        <v>129455.97864455548</v>
      </c>
      <c r="AG15" s="11">
        <v>159151.82</v>
      </c>
      <c r="AH15" s="22">
        <v>1271.9204668880002</v>
      </c>
      <c r="AI15" s="12">
        <f t="shared" si="9"/>
        <v>160423.740466888</v>
      </c>
      <c r="AJ15" s="11">
        <v>118318.02</v>
      </c>
      <c r="AK15" s="27">
        <v>945.58500297899991</v>
      </c>
      <c r="AL15" s="12">
        <f t="shared" si="10"/>
        <v>119263.60500297901</v>
      </c>
      <c r="AM15" s="3">
        <f t="shared" si="11"/>
        <v>441832.26031527674</v>
      </c>
      <c r="AN15" s="51">
        <v>441832.26</v>
      </c>
      <c r="AO15" s="54">
        <f t="shared" si="13"/>
        <v>0</v>
      </c>
      <c r="AQ15" s="51">
        <v>441832.26</v>
      </c>
      <c r="AR15" s="54">
        <f t="shared" si="14"/>
        <v>0</v>
      </c>
    </row>
    <row r="16" spans="1:44" x14ac:dyDescent="0.25">
      <c r="A16" s="1">
        <v>12</v>
      </c>
      <c r="B16" s="45" t="s">
        <v>13</v>
      </c>
      <c r="C16" s="35">
        <v>3292.8124342449905</v>
      </c>
      <c r="D16" s="42">
        <v>12.117698827</v>
      </c>
      <c r="E16" s="12">
        <f t="shared" si="12"/>
        <v>3304.9301330719904</v>
      </c>
      <c r="F16" s="11">
        <v>0</v>
      </c>
      <c r="G16" s="22">
        <v>0</v>
      </c>
      <c r="H16" s="12">
        <f t="shared" si="0"/>
        <v>0</v>
      </c>
      <c r="I16" s="11">
        <v>3851.8534554703697</v>
      </c>
      <c r="J16" s="22">
        <v>11.870558040000002</v>
      </c>
      <c r="K16" s="12">
        <f t="shared" si="1"/>
        <v>3863.7240135103698</v>
      </c>
      <c r="L16" s="10">
        <v>3575.9770082041878</v>
      </c>
      <c r="M16" s="35">
        <v>11.020749936000001</v>
      </c>
      <c r="N16" s="12">
        <f t="shared" si="2"/>
        <v>3586.9977581401877</v>
      </c>
      <c r="O16" s="11">
        <v>3955.1454096520656</v>
      </c>
      <c r="P16" s="22">
        <v>12.185172156</v>
      </c>
      <c r="Q16" s="12">
        <f t="shared" si="3"/>
        <v>3967.3305818080657</v>
      </c>
      <c r="R16" s="11">
        <v>3618.7325862883436</v>
      </c>
      <c r="S16" s="27">
        <v>11.151246684</v>
      </c>
      <c r="T16" s="12">
        <f t="shared" si="4"/>
        <v>3629.8838329723435</v>
      </c>
      <c r="U16" s="10">
        <v>3679.7249675120133</v>
      </c>
      <c r="V16" s="11">
        <v>11.339315172000001</v>
      </c>
      <c r="W16" s="12">
        <f t="shared" si="5"/>
        <v>3691.0642826840135</v>
      </c>
      <c r="X16" s="11">
        <v>4411.9308987034747</v>
      </c>
      <c r="Y16" s="22">
        <v>13.599185724</v>
      </c>
      <c r="Z16" s="12">
        <f t="shared" si="6"/>
        <v>4425.5300844274743</v>
      </c>
      <c r="AA16" s="11">
        <v>9446.8329661859025</v>
      </c>
      <c r="AB16" s="27">
        <v>29.110665288</v>
      </c>
      <c r="AC16" s="12">
        <f t="shared" si="7"/>
        <v>9475.9436314739032</v>
      </c>
      <c r="AD16" s="10">
        <v>142023.1199064742</v>
      </c>
      <c r="AE16" s="35">
        <v>437.66353967999999</v>
      </c>
      <c r="AF16" s="12">
        <f t="shared" si="8"/>
        <v>142460.78344615421</v>
      </c>
      <c r="AG16" s="11">
        <v>175997.13</v>
      </c>
      <c r="AH16" s="22">
        <v>542.35778608800001</v>
      </c>
      <c r="AI16" s="12">
        <f t="shared" si="9"/>
        <v>176539.48778608799</v>
      </c>
      <c r="AJ16" s="11">
        <v>130841.3</v>
      </c>
      <c r="AK16" s="27">
        <v>403.20398320800007</v>
      </c>
      <c r="AL16" s="12">
        <f t="shared" si="10"/>
        <v>131244.50398320801</v>
      </c>
      <c r="AM16" s="3">
        <f t="shared" si="11"/>
        <v>486190.17953353852</v>
      </c>
      <c r="AN16" s="51">
        <v>486190.18</v>
      </c>
      <c r="AO16" s="54">
        <f t="shared" si="13"/>
        <v>0</v>
      </c>
      <c r="AQ16" s="51">
        <v>486190.17</v>
      </c>
      <c r="AR16" s="54">
        <f t="shared" si="14"/>
        <v>0.01</v>
      </c>
    </row>
    <row r="17" spans="1:44" x14ac:dyDescent="0.25">
      <c r="A17" s="1">
        <v>13</v>
      </c>
      <c r="B17" s="50" t="s">
        <v>14</v>
      </c>
      <c r="C17" s="35">
        <v>2919.9547265589094</v>
      </c>
      <c r="D17" s="42">
        <v>28.821792847000001</v>
      </c>
      <c r="E17" s="12">
        <f t="shared" si="12"/>
        <v>2948.7765194059093</v>
      </c>
      <c r="F17" s="11">
        <v>0</v>
      </c>
      <c r="G17" s="22">
        <v>0</v>
      </c>
      <c r="H17" s="12">
        <f t="shared" si="0"/>
        <v>0</v>
      </c>
      <c r="I17" s="11">
        <v>3397.3659458246239</v>
      </c>
      <c r="J17" s="22">
        <v>30.513747727000002</v>
      </c>
      <c r="K17" s="12">
        <f t="shared" si="1"/>
        <v>3427.8796935516239</v>
      </c>
      <c r="L17" s="10">
        <v>3154.0406848736575</v>
      </c>
      <c r="M17" s="35">
        <v>28.328658823000005</v>
      </c>
      <c r="N17" s="12">
        <f t="shared" si="2"/>
        <v>3182.3693436966573</v>
      </c>
      <c r="O17" s="11">
        <v>3488.4702860264033</v>
      </c>
      <c r="P17" s="22">
        <v>31.332511839999995</v>
      </c>
      <c r="Q17" s="12">
        <f t="shared" si="3"/>
        <v>3519.8027978664031</v>
      </c>
      <c r="R17" s="11">
        <v>3191.7514510428286</v>
      </c>
      <c r="S17" s="27">
        <v>28.666239585</v>
      </c>
      <c r="T17" s="12">
        <f t="shared" si="4"/>
        <v>3220.4176906278285</v>
      </c>
      <c r="U17" s="10">
        <v>3245.5472252900981</v>
      </c>
      <c r="V17" s="11">
        <v>29.148532922000001</v>
      </c>
      <c r="W17" s="12">
        <f t="shared" si="5"/>
        <v>3274.6957582120981</v>
      </c>
      <c r="X17" s="11">
        <v>3891.3587871053201</v>
      </c>
      <c r="Y17" s="22">
        <v>34.947802238000001</v>
      </c>
      <c r="Z17" s="12">
        <f t="shared" si="6"/>
        <v>3926.30658934332</v>
      </c>
      <c r="AA17" s="11">
        <v>8332.1831908307122</v>
      </c>
      <c r="AB17" s="27">
        <v>74.83473065199999</v>
      </c>
      <c r="AC17" s="12">
        <f t="shared" si="7"/>
        <v>8407.0179214827131</v>
      </c>
      <c r="AD17" s="10">
        <v>125265.54207423802</v>
      </c>
      <c r="AE17" s="35">
        <v>1125.036708564</v>
      </c>
      <c r="AF17" s="12">
        <f t="shared" si="8"/>
        <v>126390.57878280203</v>
      </c>
      <c r="AG17" s="11">
        <v>155230.89000000001</v>
      </c>
      <c r="AH17" s="22">
        <v>1394.1592710749999</v>
      </c>
      <c r="AI17" s="12">
        <f t="shared" si="9"/>
        <v>156625.04927107503</v>
      </c>
      <c r="AJ17" s="11">
        <v>115403.08</v>
      </c>
      <c r="AK17" s="27">
        <v>1036.458638047</v>
      </c>
      <c r="AL17" s="12">
        <f t="shared" si="10"/>
        <v>116439.538638047</v>
      </c>
      <c r="AM17" s="3">
        <f t="shared" si="11"/>
        <v>431362.4330061106</v>
      </c>
      <c r="AN17" s="51">
        <v>431362.44</v>
      </c>
      <c r="AO17" s="54">
        <f t="shared" si="13"/>
        <v>-0.01</v>
      </c>
      <c r="AQ17" s="51">
        <v>431362.43</v>
      </c>
      <c r="AR17" s="54">
        <f t="shared" si="14"/>
        <v>0</v>
      </c>
    </row>
    <row r="18" spans="1:44" x14ac:dyDescent="0.25">
      <c r="A18" s="1">
        <v>14</v>
      </c>
      <c r="B18" s="50" t="s">
        <v>15</v>
      </c>
      <c r="C18" s="35">
        <v>3150.7716606076765</v>
      </c>
      <c r="D18" s="42">
        <v>79.678727788000003</v>
      </c>
      <c r="E18" s="12">
        <f t="shared" si="12"/>
        <v>3230.4503883956763</v>
      </c>
      <c r="F18" s="11">
        <v>0</v>
      </c>
      <c r="G18" s="22">
        <v>0</v>
      </c>
      <c r="H18" s="12">
        <f t="shared" si="0"/>
        <v>0</v>
      </c>
      <c r="I18" s="11">
        <v>3656.3333256570563</v>
      </c>
      <c r="J18" s="22">
        <v>89.033874471000019</v>
      </c>
      <c r="K18" s="12">
        <f t="shared" si="1"/>
        <v>3745.3672001280565</v>
      </c>
      <c r="L18" s="10">
        <v>3394.4603703215748</v>
      </c>
      <c r="M18" s="35">
        <v>82.659997314999998</v>
      </c>
      <c r="N18" s="12">
        <f t="shared" si="2"/>
        <v>3477.1203676365749</v>
      </c>
      <c r="O18" s="11">
        <v>3754.3821789462213</v>
      </c>
      <c r="P18" s="22">
        <v>91.426109480999997</v>
      </c>
      <c r="Q18" s="12">
        <f t="shared" si="3"/>
        <v>3845.8082884272212</v>
      </c>
      <c r="R18" s="11">
        <v>3435.0456747247877</v>
      </c>
      <c r="S18" s="27">
        <v>83.649922117999992</v>
      </c>
      <c r="T18" s="12">
        <f t="shared" si="4"/>
        <v>3518.6955968427878</v>
      </c>
      <c r="U18" s="10">
        <v>3492.942081910935</v>
      </c>
      <c r="V18" s="11">
        <v>85.059704599</v>
      </c>
      <c r="W18" s="12">
        <f t="shared" si="5"/>
        <v>3578.0017865099348</v>
      </c>
      <c r="X18" s="11">
        <v>4187.9812308320807</v>
      </c>
      <c r="Y18" s="22">
        <v>101.982126213</v>
      </c>
      <c r="Z18" s="12">
        <f t="shared" si="6"/>
        <v>4289.9633570450806</v>
      </c>
      <c r="AA18" s="11">
        <v>8967.3116060858192</v>
      </c>
      <c r="AB18" s="27">
        <v>218.36628098600002</v>
      </c>
      <c r="AC18" s="12">
        <f t="shared" si="7"/>
        <v>9185.677887071819</v>
      </c>
      <c r="AD18" s="10">
        <v>134814.02455494436</v>
      </c>
      <c r="AE18" s="35">
        <v>3282.932530129</v>
      </c>
      <c r="AF18" s="12">
        <f t="shared" si="8"/>
        <v>138096.95708507337</v>
      </c>
      <c r="AG18" s="11">
        <v>167063.51</v>
      </c>
      <c r="AH18" s="22">
        <v>4068.2570822120006</v>
      </c>
      <c r="AI18" s="12">
        <f t="shared" si="9"/>
        <v>171131.767082212</v>
      </c>
      <c r="AJ18" s="11">
        <v>124199.79</v>
      </c>
      <c r="AK18" s="27">
        <v>3024.4570075009997</v>
      </c>
      <c r="AL18" s="12">
        <f t="shared" si="10"/>
        <v>127224.24700750099</v>
      </c>
      <c r="AM18" s="3">
        <f t="shared" si="11"/>
        <v>471324.05604684353</v>
      </c>
      <c r="AN18" s="51">
        <v>474801.91999999998</v>
      </c>
      <c r="AO18" s="54">
        <f t="shared" si="13"/>
        <v>-3477.86</v>
      </c>
      <c r="AQ18" s="51">
        <v>474801.91999999998</v>
      </c>
      <c r="AR18" s="54">
        <f t="shared" si="14"/>
        <v>-3477.86</v>
      </c>
    </row>
    <row r="19" spans="1:44" s="39" customFormat="1" x14ac:dyDescent="0.25">
      <c r="A19" s="5">
        <v>15</v>
      </c>
      <c r="B19" s="49" t="s">
        <v>16</v>
      </c>
      <c r="C19" s="40">
        <v>2739.3066365969653</v>
      </c>
      <c r="D19" s="36">
        <v>27.273797113000001</v>
      </c>
      <c r="E19" s="15">
        <f t="shared" si="12"/>
        <v>2766.5804337099653</v>
      </c>
      <c r="F19" s="14">
        <v>0</v>
      </c>
      <c r="G19" s="23">
        <v>0</v>
      </c>
      <c r="H19" s="15">
        <f t="shared" si="0"/>
        <v>0</v>
      </c>
      <c r="I19" s="14">
        <v>3174.1039300818702</v>
      </c>
      <c r="J19" s="23">
        <v>29.601100954000003</v>
      </c>
      <c r="K19" s="15">
        <f t="shared" si="1"/>
        <v>3203.70503103587</v>
      </c>
      <c r="L19" s="13">
        <v>2946.7690832067879</v>
      </c>
      <c r="M19" s="37">
        <v>27.479765901</v>
      </c>
      <c r="N19" s="15">
        <f t="shared" si="2"/>
        <v>2974.2488491077879</v>
      </c>
      <c r="O19" s="14">
        <v>3259.2212382827661</v>
      </c>
      <c r="P19" s="23">
        <v>30.394258631999996</v>
      </c>
      <c r="Q19" s="15">
        <f t="shared" si="3"/>
        <v>3289.615496914766</v>
      </c>
      <c r="R19" s="14">
        <v>2982.0016407271441</v>
      </c>
      <c r="S19" s="28">
        <v>27.808401011000001</v>
      </c>
      <c r="T19" s="15">
        <f t="shared" si="4"/>
        <v>3009.8100417381443</v>
      </c>
      <c r="U19" s="13">
        <v>3032.2621605483637</v>
      </c>
      <c r="V19" s="14">
        <v>28.279292298000001</v>
      </c>
      <c r="W19" s="15">
        <f t="shared" si="5"/>
        <v>3060.5414528463639</v>
      </c>
      <c r="X19" s="14">
        <v>3635.633433804725</v>
      </c>
      <c r="Y19" s="23">
        <v>33.901711962</v>
      </c>
      <c r="Z19" s="15">
        <f t="shared" si="6"/>
        <v>3669.5351457667248</v>
      </c>
      <c r="AA19" s="14">
        <v>7784.623686088803</v>
      </c>
      <c r="AB19" s="28">
        <v>72.598246236999998</v>
      </c>
      <c r="AC19" s="15">
        <f t="shared" si="7"/>
        <v>7857.2219323258032</v>
      </c>
      <c r="AD19" s="13">
        <v>117033.56533915162</v>
      </c>
      <c r="AE19" s="36">
        <v>1091.39782642</v>
      </c>
      <c r="AF19" s="15">
        <f t="shared" si="8"/>
        <v>118124.96316557162</v>
      </c>
      <c r="AG19" s="14">
        <v>145029.71</v>
      </c>
      <c r="AH19" s="23">
        <v>1352.4764564239999</v>
      </c>
      <c r="AI19" s="15">
        <f t="shared" si="9"/>
        <v>146382.18645642398</v>
      </c>
      <c r="AJ19" s="14">
        <v>107819.23</v>
      </c>
      <c r="AK19" s="28">
        <v>1005.4699104399999</v>
      </c>
      <c r="AL19" s="15">
        <f t="shared" si="10"/>
        <v>108824.69991044</v>
      </c>
      <c r="AM19" s="38">
        <f t="shared" si="11"/>
        <v>403163.10791588103</v>
      </c>
      <c r="AN19" s="52">
        <v>403170.36</v>
      </c>
      <c r="AO19" s="55">
        <f t="shared" si="13"/>
        <v>-7.25</v>
      </c>
      <c r="AQ19" s="52">
        <v>403163.11</v>
      </c>
      <c r="AR19" s="55">
        <f t="shared" si="14"/>
        <v>0</v>
      </c>
    </row>
    <row r="20" spans="1:44" x14ac:dyDescent="0.25">
      <c r="A20" s="1">
        <v>16</v>
      </c>
      <c r="B20" s="45" t="s">
        <v>17</v>
      </c>
      <c r="C20" s="35">
        <v>3306.6440049855032</v>
      </c>
      <c r="D20" s="42">
        <v>6.7349059080000009</v>
      </c>
      <c r="E20" s="12">
        <f t="shared" si="12"/>
        <v>3313.3789108935034</v>
      </c>
      <c r="F20" s="11">
        <v>0</v>
      </c>
      <c r="G20" s="22">
        <v>0</v>
      </c>
      <c r="H20" s="12">
        <f t="shared" si="0"/>
        <v>0</v>
      </c>
      <c r="I20" s="11">
        <v>3876.5899584221288</v>
      </c>
      <c r="J20" s="22">
        <v>6.571655217</v>
      </c>
      <c r="K20" s="12">
        <f t="shared" si="1"/>
        <v>3883.161613639129</v>
      </c>
      <c r="L20" s="10">
        <v>3598.9418397694276</v>
      </c>
      <c r="M20" s="35">
        <v>6.1019620530000012</v>
      </c>
      <c r="N20" s="12">
        <f t="shared" si="2"/>
        <v>3605.0438018224277</v>
      </c>
      <c r="O20" s="11">
        <v>3980.5452508535909</v>
      </c>
      <c r="P20" s="22">
        <v>6.7484650000000004</v>
      </c>
      <c r="Q20" s="12">
        <f t="shared" si="3"/>
        <v>3987.293715853591</v>
      </c>
      <c r="R20" s="11">
        <v>3641.9719930667138</v>
      </c>
      <c r="S20" s="27">
        <v>6.1748454750000006</v>
      </c>
      <c r="T20" s="12">
        <f t="shared" si="4"/>
        <v>3648.1468385417138</v>
      </c>
      <c r="U20" s="10">
        <v>3703.3560657801081</v>
      </c>
      <c r="V20" s="11">
        <v>6.2787718360000007</v>
      </c>
      <c r="W20" s="12">
        <f t="shared" si="5"/>
        <v>3709.6348376161081</v>
      </c>
      <c r="X20" s="11">
        <v>4440.2642044640406</v>
      </c>
      <c r="Y20" s="22">
        <v>7.5285875540000013</v>
      </c>
      <c r="Z20" s="12">
        <f t="shared" si="6"/>
        <v>4447.7927920180409</v>
      </c>
      <c r="AA20" s="11">
        <v>9507.500282389472</v>
      </c>
      <c r="AB20" s="27">
        <v>16.119383499000001</v>
      </c>
      <c r="AC20" s="12">
        <f t="shared" si="7"/>
        <v>9523.6196658884728</v>
      </c>
      <c r="AD20" s="10">
        <v>142935.18869761555</v>
      </c>
      <c r="AE20" s="35">
        <v>242.32927999200004</v>
      </c>
      <c r="AF20" s="12">
        <f t="shared" si="8"/>
        <v>143177.51797760755</v>
      </c>
      <c r="AG20" s="11">
        <v>177127.38</v>
      </c>
      <c r="AH20" s="22">
        <v>300.29859434200006</v>
      </c>
      <c r="AI20" s="12">
        <f t="shared" si="9"/>
        <v>177427.678594342</v>
      </c>
      <c r="AJ20" s="11">
        <v>131681.56</v>
      </c>
      <c r="AK20" s="27">
        <v>223.25001974400001</v>
      </c>
      <c r="AL20" s="12">
        <f t="shared" si="10"/>
        <v>131904.81001974401</v>
      </c>
      <c r="AM20" s="3">
        <f t="shared" si="11"/>
        <v>488628.07876796648</v>
      </c>
      <c r="AN20" s="51">
        <v>488628.08</v>
      </c>
      <c r="AO20" s="54">
        <f t="shared" si="13"/>
        <v>0</v>
      </c>
      <c r="AQ20" s="51">
        <v>488628.08</v>
      </c>
      <c r="AR20" s="54">
        <f t="shared" si="14"/>
        <v>0</v>
      </c>
    </row>
    <row r="21" spans="1:44" x14ac:dyDescent="0.25">
      <c r="A21" s="1">
        <v>17</v>
      </c>
      <c r="B21" s="45" t="s">
        <v>18</v>
      </c>
      <c r="C21" s="35">
        <v>3285.6238668260239</v>
      </c>
      <c r="D21" s="42">
        <v>55.919364085000005</v>
      </c>
      <c r="E21" s="12">
        <f t="shared" si="12"/>
        <v>3341.5432309110238</v>
      </c>
      <c r="F21" s="11">
        <v>0</v>
      </c>
      <c r="G21" s="22">
        <v>0</v>
      </c>
      <c r="H21" s="12">
        <f t="shared" si="0"/>
        <v>0</v>
      </c>
      <c r="I21" s="11">
        <v>3837.5765811096785</v>
      </c>
      <c r="J21" s="22">
        <v>58.213054225999997</v>
      </c>
      <c r="K21" s="12">
        <f t="shared" si="1"/>
        <v>3895.7896353356787</v>
      </c>
      <c r="L21" s="10">
        <v>3562.7226684290476</v>
      </c>
      <c r="M21" s="35">
        <v>54.043725898999995</v>
      </c>
      <c r="N21" s="12">
        <f t="shared" si="2"/>
        <v>3616.7663943280477</v>
      </c>
      <c r="O21" s="11">
        <v>3940.4856842121808</v>
      </c>
      <c r="P21" s="22">
        <v>59.775080818999996</v>
      </c>
      <c r="Q21" s="12">
        <f t="shared" si="3"/>
        <v>4000.2607650311807</v>
      </c>
      <c r="R21" s="11">
        <v>3605.3197731902737</v>
      </c>
      <c r="S21" s="27">
        <v>54.693629479999991</v>
      </c>
      <c r="T21" s="12">
        <f t="shared" si="4"/>
        <v>3660.0134026702735</v>
      </c>
      <c r="U21" s="10">
        <v>3666.086086477103</v>
      </c>
      <c r="V21" s="11">
        <v>55.610669847000004</v>
      </c>
      <c r="W21" s="12">
        <f t="shared" si="5"/>
        <v>3721.6967563241028</v>
      </c>
      <c r="X21" s="11">
        <v>4395.5781002761651</v>
      </c>
      <c r="Y21" s="22">
        <v>66.682523312000001</v>
      </c>
      <c r="Z21" s="12">
        <f t="shared" si="6"/>
        <v>4462.2606235881649</v>
      </c>
      <c r="AA21" s="11">
        <v>9411.8183300052006</v>
      </c>
      <c r="AB21" s="27">
        <v>142.78035371999999</v>
      </c>
      <c r="AC21" s="12">
        <f t="shared" si="7"/>
        <v>9554.5986837252003</v>
      </c>
      <c r="AD21" s="10">
        <v>141496.71196737193</v>
      </c>
      <c r="AE21" s="35">
        <v>2146.4836364759999</v>
      </c>
      <c r="AF21" s="12">
        <f t="shared" si="8"/>
        <v>143643.19560384794</v>
      </c>
      <c r="AG21" s="11">
        <v>175344.8</v>
      </c>
      <c r="AH21" s="22">
        <v>2659.9547266489999</v>
      </c>
      <c r="AI21" s="12">
        <f t="shared" si="9"/>
        <v>178004.754726649</v>
      </c>
      <c r="AJ21" s="11">
        <v>130356.34</v>
      </c>
      <c r="AK21" s="27">
        <v>1977.481246696</v>
      </c>
      <c r="AL21" s="12">
        <f t="shared" si="10"/>
        <v>132333.821246696</v>
      </c>
      <c r="AM21" s="3">
        <f t="shared" si="11"/>
        <v>490234.70106910664</v>
      </c>
      <c r="AN21" s="51">
        <v>490234.7</v>
      </c>
      <c r="AO21" s="54">
        <f t="shared" si="13"/>
        <v>0</v>
      </c>
      <c r="AQ21" s="51">
        <v>490234.69</v>
      </c>
      <c r="AR21" s="54">
        <f t="shared" si="14"/>
        <v>0.01</v>
      </c>
    </row>
    <row r="22" spans="1:44" x14ac:dyDescent="0.25">
      <c r="A22" s="1">
        <v>18</v>
      </c>
      <c r="B22" s="50" t="s">
        <v>19</v>
      </c>
      <c r="C22" s="35">
        <v>3024.9076623472206</v>
      </c>
      <c r="D22" s="42">
        <v>18.004986496000001</v>
      </c>
      <c r="E22" s="12">
        <f t="shared" si="12"/>
        <v>3042.9126488432207</v>
      </c>
      <c r="F22" s="11">
        <v>0</v>
      </c>
      <c r="G22" s="22">
        <v>0</v>
      </c>
      <c r="H22" s="12">
        <f t="shared" si="0"/>
        <v>0</v>
      </c>
      <c r="I22" s="11">
        <v>3525.9571915701322</v>
      </c>
      <c r="J22" s="22">
        <v>16.563329463999999</v>
      </c>
      <c r="K22" s="12">
        <f t="shared" si="1"/>
        <v>3542.5205210341323</v>
      </c>
      <c r="L22" s="10">
        <v>3273.4220018313972</v>
      </c>
      <c r="M22" s="35">
        <v>15.377541835000001</v>
      </c>
      <c r="N22" s="12">
        <f t="shared" si="2"/>
        <v>3288.7995436663973</v>
      </c>
      <c r="O22" s="11">
        <v>3620.5098563816778</v>
      </c>
      <c r="P22" s="22">
        <v>17.008808936000001</v>
      </c>
      <c r="Q22" s="12">
        <f t="shared" si="3"/>
        <v>3637.5186653176779</v>
      </c>
      <c r="R22" s="11">
        <v>3312.5601309861986</v>
      </c>
      <c r="S22" s="27">
        <v>15.560478818</v>
      </c>
      <c r="T22" s="12">
        <f t="shared" si="4"/>
        <v>3328.1206098041985</v>
      </c>
      <c r="U22" s="10">
        <v>3368.3920902475675</v>
      </c>
      <c r="V22" s="11">
        <v>15.823521823</v>
      </c>
      <c r="W22" s="12">
        <f t="shared" si="5"/>
        <v>3384.2156120705677</v>
      </c>
      <c r="X22" s="11">
        <v>4038.6477992565106</v>
      </c>
      <c r="Y22" s="22">
        <v>18.970380626000001</v>
      </c>
      <c r="Z22" s="12">
        <f t="shared" si="6"/>
        <v>4057.6181798825105</v>
      </c>
      <c r="AA22" s="11">
        <v>8647.5586415105299</v>
      </c>
      <c r="AB22" s="27">
        <v>40.622666778999999</v>
      </c>
      <c r="AC22" s="12">
        <f t="shared" si="7"/>
        <v>8688.1813082895296</v>
      </c>
      <c r="AD22" s="10">
        <v>130006.87767398686</v>
      </c>
      <c r="AE22" s="35">
        <v>610.71740730500005</v>
      </c>
      <c r="AF22" s="12">
        <f t="shared" si="8"/>
        <v>130617.59508129186</v>
      </c>
      <c r="AG22" s="11">
        <v>161106.42000000001</v>
      </c>
      <c r="AH22" s="22">
        <v>756.81135836199996</v>
      </c>
      <c r="AI22" s="12">
        <f t="shared" si="9"/>
        <v>161863.23135836201</v>
      </c>
      <c r="AJ22" s="11">
        <v>119771.12</v>
      </c>
      <c r="AK22" s="27">
        <v>562.63385438</v>
      </c>
      <c r="AL22" s="12">
        <f t="shared" si="10"/>
        <v>120333.75385437999</v>
      </c>
      <c r="AM22" s="3">
        <f t="shared" si="11"/>
        <v>445784.46738294209</v>
      </c>
      <c r="AN22" s="51">
        <v>445802.91</v>
      </c>
      <c r="AO22" s="54">
        <f t="shared" si="13"/>
        <v>-18.440000000000001</v>
      </c>
      <c r="AQ22" s="51">
        <v>445784.46</v>
      </c>
      <c r="AR22" s="54">
        <f t="shared" si="14"/>
        <v>0.01</v>
      </c>
    </row>
    <row r="23" spans="1:44" x14ac:dyDescent="0.25">
      <c r="A23" s="1">
        <v>19</v>
      </c>
      <c r="B23" s="45" t="s">
        <v>20</v>
      </c>
      <c r="C23" s="35">
        <v>2894.8561478837382</v>
      </c>
      <c r="D23" s="42">
        <v>51.721199868000006</v>
      </c>
      <c r="E23" s="12">
        <f t="shared" si="12"/>
        <v>2946.5773477517382</v>
      </c>
      <c r="F23" s="11">
        <v>0</v>
      </c>
      <c r="G23" s="22">
        <v>0</v>
      </c>
      <c r="H23" s="12">
        <f t="shared" si="0"/>
        <v>0</v>
      </c>
      <c r="I23" s="11">
        <v>3367.4242746692739</v>
      </c>
      <c r="J23" s="22">
        <v>50.150012319999995</v>
      </c>
      <c r="K23" s="12">
        <f t="shared" si="1"/>
        <v>3417.5742869892738</v>
      </c>
      <c r="L23" s="10">
        <v>3126.2434883093174</v>
      </c>
      <c r="M23" s="35">
        <v>46.553995162999996</v>
      </c>
      <c r="N23" s="12">
        <f t="shared" si="2"/>
        <v>3172.7974834723173</v>
      </c>
      <c r="O23" s="11">
        <v>3457.7256939497734</v>
      </c>
      <c r="P23" s="22">
        <v>51.496333310000004</v>
      </c>
      <c r="Q23" s="12">
        <f t="shared" si="3"/>
        <v>3509.2220272597733</v>
      </c>
      <c r="R23" s="11">
        <v>3163.6219018919087</v>
      </c>
      <c r="S23" s="27">
        <v>47.120143910999992</v>
      </c>
      <c r="T23" s="12">
        <f t="shared" si="4"/>
        <v>3210.7420458029087</v>
      </c>
      <c r="U23" s="10">
        <v>3216.9435631328829</v>
      </c>
      <c r="V23" s="11">
        <v>47.906590261000005</v>
      </c>
      <c r="W23" s="12">
        <f t="shared" si="5"/>
        <v>3264.8501533938829</v>
      </c>
      <c r="X23" s="11">
        <v>3857.0634574266951</v>
      </c>
      <c r="Y23" s="22">
        <v>57.443788923</v>
      </c>
      <c r="Z23" s="12">
        <f t="shared" si="6"/>
        <v>3914.5072463496949</v>
      </c>
      <c r="AA23" s="11">
        <v>8258.7499801951017</v>
      </c>
      <c r="AB23" s="27">
        <v>123.00175514699998</v>
      </c>
      <c r="AC23" s="12">
        <f t="shared" si="7"/>
        <v>8381.7517353421008</v>
      </c>
      <c r="AD23" s="10">
        <v>124161.55159229036</v>
      </c>
      <c r="AE23" s="35">
        <v>1849.1455325859997</v>
      </c>
      <c r="AF23" s="12">
        <f t="shared" si="8"/>
        <v>126010.69712487636</v>
      </c>
      <c r="AG23" s="11">
        <v>153862.81</v>
      </c>
      <c r="AH23" s="22">
        <v>2291.4907553290004</v>
      </c>
      <c r="AI23" s="12">
        <f t="shared" si="9"/>
        <v>156154.30075532899</v>
      </c>
      <c r="AJ23" s="11">
        <v>114386.01</v>
      </c>
      <c r="AK23" s="27">
        <v>1703.5567824899999</v>
      </c>
      <c r="AL23" s="12">
        <f t="shared" si="10"/>
        <v>116089.56678249</v>
      </c>
      <c r="AM23" s="3">
        <f t="shared" si="11"/>
        <v>430072.58698905702</v>
      </c>
      <c r="AN23" s="51">
        <v>430072.59</v>
      </c>
      <c r="AO23" s="54">
        <f t="shared" si="13"/>
        <v>0</v>
      </c>
      <c r="AQ23" s="51">
        <v>430072.59</v>
      </c>
      <c r="AR23" s="54">
        <f t="shared" si="14"/>
        <v>0</v>
      </c>
    </row>
    <row r="24" spans="1:44" s="39" customFormat="1" x14ac:dyDescent="0.25">
      <c r="A24" s="5">
        <v>20</v>
      </c>
      <c r="B24" s="46" t="s">
        <v>21</v>
      </c>
      <c r="C24" s="40">
        <v>1915.069289387309</v>
      </c>
      <c r="D24" s="36">
        <v>4.9241991509999998</v>
      </c>
      <c r="E24" s="15">
        <f t="shared" si="12"/>
        <v>1919.9934885383091</v>
      </c>
      <c r="F24" s="14">
        <v>0</v>
      </c>
      <c r="G24" s="23">
        <v>0</v>
      </c>
      <c r="H24" s="15">
        <f t="shared" si="0"/>
        <v>0</v>
      </c>
      <c r="I24" s="14">
        <v>2244.9189353688685</v>
      </c>
      <c r="J24" s="23">
        <v>5.0415725939999998</v>
      </c>
      <c r="K24" s="15">
        <f t="shared" si="1"/>
        <v>2249.9605079628686</v>
      </c>
      <c r="L24" s="13">
        <v>2084.1339347322032</v>
      </c>
      <c r="M24" s="37">
        <v>4.6802619639999996</v>
      </c>
      <c r="N24" s="15">
        <f t="shared" si="2"/>
        <v>2088.814196696203</v>
      </c>
      <c r="O24" s="14">
        <v>2305.1190614885227</v>
      </c>
      <c r="P24" s="23">
        <v>5.1772405919999995</v>
      </c>
      <c r="Q24" s="15">
        <f t="shared" si="3"/>
        <v>2310.2963020805228</v>
      </c>
      <c r="R24" s="14">
        <v>2109.0525376706019</v>
      </c>
      <c r="S24" s="28">
        <v>4.7366726219999995</v>
      </c>
      <c r="T24" s="15">
        <f t="shared" si="4"/>
        <v>2113.7892102926016</v>
      </c>
      <c r="U24" s="13">
        <v>2144.5998275935335</v>
      </c>
      <c r="V24" s="14">
        <v>4.8154963579999999</v>
      </c>
      <c r="W24" s="15">
        <f t="shared" si="5"/>
        <v>2149.4153239515335</v>
      </c>
      <c r="X24" s="14">
        <v>2571.3406105759905</v>
      </c>
      <c r="Y24" s="23">
        <v>5.7750224299999999</v>
      </c>
      <c r="Z24" s="15">
        <f t="shared" si="6"/>
        <v>2577.1156330059903</v>
      </c>
      <c r="AA24" s="14">
        <v>5505.7583187488744</v>
      </c>
      <c r="AB24" s="28">
        <v>12.364808774</v>
      </c>
      <c r="AC24" s="15">
        <f t="shared" si="7"/>
        <v>5518.1231275228747</v>
      </c>
      <c r="AD24" s="13">
        <v>82773.240161929571</v>
      </c>
      <c r="AE24" s="36">
        <v>185.88443860999999</v>
      </c>
      <c r="AF24" s="15">
        <f t="shared" si="8"/>
        <v>82959.124600539566</v>
      </c>
      <c r="AG24" s="14">
        <v>102573.81</v>
      </c>
      <c r="AH24" s="23">
        <v>230.35060713999997</v>
      </c>
      <c r="AI24" s="15">
        <f t="shared" si="9"/>
        <v>102804.16060714</v>
      </c>
      <c r="AJ24" s="14">
        <v>76256.3</v>
      </c>
      <c r="AK24" s="28">
        <v>171.24879482599999</v>
      </c>
      <c r="AL24" s="15">
        <f t="shared" si="10"/>
        <v>76427.548794825998</v>
      </c>
      <c r="AM24" s="38">
        <f t="shared" si="11"/>
        <v>283118.34179255646</v>
      </c>
      <c r="AN24" s="52">
        <v>283118.34000000003</v>
      </c>
      <c r="AO24" s="55">
        <f t="shared" si="13"/>
        <v>0</v>
      </c>
      <c r="AQ24" s="52">
        <v>283118.33</v>
      </c>
      <c r="AR24" s="55">
        <f t="shared" si="14"/>
        <v>0.01</v>
      </c>
    </row>
    <row r="25" spans="1:44" x14ac:dyDescent="0.25">
      <c r="A25" s="1">
        <v>21</v>
      </c>
      <c r="B25" s="50" t="s">
        <v>22</v>
      </c>
      <c r="C25" s="35">
        <v>3061.6719554056494</v>
      </c>
      <c r="D25" s="42">
        <v>42.014340783999998</v>
      </c>
      <c r="E25" s="12">
        <f t="shared" si="12"/>
        <v>3103.6862961896495</v>
      </c>
      <c r="F25" s="11">
        <v>0</v>
      </c>
      <c r="G25" s="22">
        <v>0</v>
      </c>
      <c r="H25" s="12">
        <f t="shared" si="0"/>
        <v>0</v>
      </c>
      <c r="I25" s="11">
        <v>3543.7306064544046</v>
      </c>
      <c r="J25" s="22">
        <v>40.521332294000004</v>
      </c>
      <c r="K25" s="12">
        <f t="shared" si="1"/>
        <v>3584.2519387484044</v>
      </c>
      <c r="L25" s="10">
        <v>3289.9224538133303</v>
      </c>
      <c r="M25" s="35">
        <v>37.614517716000002</v>
      </c>
      <c r="N25" s="12">
        <f t="shared" si="2"/>
        <v>3327.5369715293305</v>
      </c>
      <c r="O25" s="11">
        <v>3638.7598861676079</v>
      </c>
      <c r="P25" s="22">
        <v>41.600591888000004</v>
      </c>
      <c r="Q25" s="12">
        <f t="shared" si="3"/>
        <v>3680.3604780556079</v>
      </c>
      <c r="R25" s="11">
        <v>3329.2578678951654</v>
      </c>
      <c r="S25" s="27">
        <v>38.066194325000005</v>
      </c>
      <c r="T25" s="12">
        <f t="shared" si="4"/>
        <v>3367.3240622201656</v>
      </c>
      <c r="U25" s="10">
        <v>3385.3712612528207</v>
      </c>
      <c r="V25" s="11">
        <v>38.705281305</v>
      </c>
      <c r="W25" s="12">
        <f t="shared" si="5"/>
        <v>3424.0765425578206</v>
      </c>
      <c r="X25" s="11">
        <v>4059.0055514944706</v>
      </c>
      <c r="Y25" s="22">
        <v>46.409278551</v>
      </c>
      <c r="Z25" s="12">
        <f t="shared" si="6"/>
        <v>4105.4148300454708</v>
      </c>
      <c r="AA25" s="11">
        <v>8691.1486907145008</v>
      </c>
      <c r="AB25" s="27">
        <v>99.373727934000001</v>
      </c>
      <c r="AC25" s="12">
        <f t="shared" si="7"/>
        <v>8790.5224186485011</v>
      </c>
      <c r="AD25" s="10">
        <v>130662.20785786798</v>
      </c>
      <c r="AE25" s="35">
        <v>1493.9208610809997</v>
      </c>
      <c r="AF25" s="12">
        <f t="shared" si="8"/>
        <v>132156.12871894898</v>
      </c>
      <c r="AG25" s="11">
        <v>161918.51999999999</v>
      </c>
      <c r="AH25" s="22">
        <v>1851.2826714069997</v>
      </c>
      <c r="AI25" s="12">
        <f t="shared" si="9"/>
        <v>163769.802671407</v>
      </c>
      <c r="AJ25" s="11">
        <v>120374.86</v>
      </c>
      <c r="AK25" s="27">
        <v>1376.2910422890002</v>
      </c>
      <c r="AL25" s="12">
        <f t="shared" si="10"/>
        <v>121751.151042289</v>
      </c>
      <c r="AM25" s="3">
        <f t="shared" si="11"/>
        <v>451060.25597063993</v>
      </c>
      <c r="AN25" s="51">
        <v>519353.89</v>
      </c>
      <c r="AO25" s="54">
        <f t="shared" si="13"/>
        <v>-68293.63</v>
      </c>
      <c r="AQ25" s="51">
        <v>519353.89</v>
      </c>
      <c r="AR25" s="54">
        <f t="shared" si="14"/>
        <v>-68293.63</v>
      </c>
    </row>
    <row r="26" spans="1:44" x14ac:dyDescent="0.25">
      <c r="A26" s="1">
        <v>22</v>
      </c>
      <c r="B26" s="50" t="s">
        <v>23</v>
      </c>
      <c r="C26" s="35">
        <v>3795.8789729319747</v>
      </c>
      <c r="D26" s="42">
        <v>75.796355816000002</v>
      </c>
      <c r="E26" s="12">
        <f t="shared" si="12"/>
        <v>3871.6753287479746</v>
      </c>
      <c r="F26" s="11">
        <v>0</v>
      </c>
      <c r="G26" s="22">
        <v>0</v>
      </c>
      <c r="H26" s="12">
        <f t="shared" si="0"/>
        <v>0</v>
      </c>
      <c r="I26" s="11">
        <v>4396.0640096524703</v>
      </c>
      <c r="J26" s="22">
        <v>81.653767268999999</v>
      </c>
      <c r="K26" s="12">
        <f t="shared" si="1"/>
        <v>4477.7177769214704</v>
      </c>
      <c r="L26" s="10">
        <v>4081.2102554902281</v>
      </c>
      <c r="M26" s="35">
        <v>75.681894283999995</v>
      </c>
      <c r="N26" s="12">
        <f t="shared" si="2"/>
        <v>4156.8921497742276</v>
      </c>
      <c r="O26" s="11">
        <v>4513.9496061618456</v>
      </c>
      <c r="P26" s="22">
        <v>83.707310249000002</v>
      </c>
      <c r="Q26" s="12">
        <f t="shared" si="3"/>
        <v>4597.656916410846</v>
      </c>
      <c r="R26" s="11">
        <v>4130.0065713938639</v>
      </c>
      <c r="S26" s="27">
        <v>76.581090498999998</v>
      </c>
      <c r="T26" s="12">
        <f t="shared" si="4"/>
        <v>4206.5876618928642</v>
      </c>
      <c r="U26" s="10">
        <v>4199.6162839803037</v>
      </c>
      <c r="V26" s="11">
        <v>77.873131395999991</v>
      </c>
      <c r="W26" s="12">
        <f t="shared" si="5"/>
        <v>4277.4894153763034</v>
      </c>
      <c r="X26" s="11">
        <v>5035.2722036502246</v>
      </c>
      <c r="Y26" s="22">
        <v>93.376092940000007</v>
      </c>
      <c r="Z26" s="12">
        <f t="shared" si="6"/>
        <v>5128.6482965902242</v>
      </c>
      <c r="AA26" s="11">
        <v>10781.532290349563</v>
      </c>
      <c r="AB26" s="27">
        <v>199.93539342600002</v>
      </c>
      <c r="AC26" s="12">
        <f t="shared" si="7"/>
        <v>10981.467683775563</v>
      </c>
      <c r="AD26" s="10">
        <v>162088.90945026017</v>
      </c>
      <c r="AE26" s="35">
        <v>3005.8304101300005</v>
      </c>
      <c r="AF26" s="12">
        <f t="shared" si="8"/>
        <v>165094.73986039017</v>
      </c>
      <c r="AG26" s="11">
        <v>200862.95</v>
      </c>
      <c r="AH26" s="22">
        <v>3724.871899189</v>
      </c>
      <c r="AI26" s="12">
        <f t="shared" si="9"/>
        <v>204587.821899189</v>
      </c>
      <c r="AJ26" s="11">
        <v>149327.26</v>
      </c>
      <c r="AK26" s="27">
        <v>2769.1772468690001</v>
      </c>
      <c r="AL26" s="12">
        <f t="shared" si="10"/>
        <v>152096.437246869</v>
      </c>
      <c r="AM26" s="3">
        <f t="shared" si="11"/>
        <v>563477.13423593761</v>
      </c>
      <c r="AN26" s="51">
        <v>571050.54</v>
      </c>
      <c r="AO26" s="54">
        <f t="shared" si="13"/>
        <v>-7573.41</v>
      </c>
      <c r="AQ26" s="51">
        <v>563477.14</v>
      </c>
      <c r="AR26" s="54">
        <f t="shared" si="14"/>
        <v>-0.01</v>
      </c>
    </row>
    <row r="27" spans="1:44" x14ac:dyDescent="0.25">
      <c r="A27" s="1">
        <v>23</v>
      </c>
      <c r="B27" s="50" t="s">
        <v>24</v>
      </c>
      <c r="C27" s="35">
        <v>3786.0383036661697</v>
      </c>
      <c r="D27" s="42">
        <v>70.030996980000012</v>
      </c>
      <c r="E27" s="12">
        <f t="shared" si="12"/>
        <v>3856.0693006461697</v>
      </c>
      <c r="F27" s="11">
        <v>0</v>
      </c>
      <c r="G27" s="22">
        <v>0</v>
      </c>
      <c r="H27" s="12">
        <f t="shared" si="0"/>
        <v>0</v>
      </c>
      <c r="I27" s="11">
        <v>4399.1210612085824</v>
      </c>
      <c r="J27" s="22">
        <v>73.320472030999994</v>
      </c>
      <c r="K27" s="12">
        <f t="shared" si="1"/>
        <v>4472.441533239582</v>
      </c>
      <c r="L27" s="10">
        <v>4084.0483556941772</v>
      </c>
      <c r="M27" s="35">
        <v>68.069331528999996</v>
      </c>
      <c r="N27" s="12">
        <f t="shared" si="2"/>
        <v>4152.1176872231772</v>
      </c>
      <c r="O27" s="11">
        <v>4517.0886361298881</v>
      </c>
      <c r="P27" s="22">
        <v>75.288560296</v>
      </c>
      <c r="Q27" s="12">
        <f t="shared" si="3"/>
        <v>4592.3771964258876</v>
      </c>
      <c r="R27" s="11">
        <v>4132.8786048738384</v>
      </c>
      <c r="S27" s="27">
        <v>68.880838978</v>
      </c>
      <c r="T27" s="12">
        <f t="shared" si="4"/>
        <v>4201.7594438518381</v>
      </c>
      <c r="U27" s="10">
        <v>4202.5367245079724</v>
      </c>
      <c r="V27" s="11">
        <v>70.040605480999986</v>
      </c>
      <c r="W27" s="12">
        <f t="shared" si="5"/>
        <v>4272.5773299889725</v>
      </c>
      <c r="X27" s="11">
        <v>5038.7737647493859</v>
      </c>
      <c r="Y27" s="22">
        <v>83.983215634000004</v>
      </c>
      <c r="Z27" s="12">
        <f t="shared" si="6"/>
        <v>5122.7569803833858</v>
      </c>
      <c r="AA27" s="11">
        <v>10789.0298381544</v>
      </c>
      <c r="AB27" s="27">
        <v>179.818623296</v>
      </c>
      <c r="AC27" s="12">
        <f t="shared" si="7"/>
        <v>10968.8484614504</v>
      </c>
      <c r="AD27" s="10">
        <v>162201.62713402809</v>
      </c>
      <c r="AE27" s="35">
        <v>2703.405330912</v>
      </c>
      <c r="AF27" s="12">
        <f t="shared" si="8"/>
        <v>164905.0324649401</v>
      </c>
      <c r="AG27" s="11">
        <v>201002.63</v>
      </c>
      <c r="AH27" s="22">
        <v>3350.0952757569999</v>
      </c>
      <c r="AI27" s="12">
        <f t="shared" si="9"/>
        <v>204352.72527575699</v>
      </c>
      <c r="AJ27" s="11">
        <v>149431.1</v>
      </c>
      <c r="AK27" s="27">
        <v>2490.5528129120003</v>
      </c>
      <c r="AL27" s="12">
        <f t="shared" si="10"/>
        <v>151921.65281291201</v>
      </c>
      <c r="AM27" s="3">
        <f t="shared" si="11"/>
        <v>562818.3584868185</v>
      </c>
      <c r="AN27" s="51">
        <v>584824.64</v>
      </c>
      <c r="AO27" s="54">
        <f t="shared" si="13"/>
        <v>-22006.28</v>
      </c>
      <c r="AQ27" s="51">
        <v>584824.64</v>
      </c>
      <c r="AR27" s="54">
        <f t="shared" si="14"/>
        <v>-22006.28</v>
      </c>
    </row>
    <row r="28" spans="1:44" x14ac:dyDescent="0.25">
      <c r="A28" s="1">
        <v>24</v>
      </c>
      <c r="B28" s="50" t="s">
        <v>25</v>
      </c>
      <c r="C28" s="35">
        <v>3426.1383234836253</v>
      </c>
      <c r="D28" s="42">
        <v>50.281668312000001</v>
      </c>
      <c r="E28" s="12">
        <f t="shared" si="12"/>
        <v>3476.4199917956253</v>
      </c>
      <c r="F28" s="11">
        <v>0</v>
      </c>
      <c r="G28" s="22">
        <v>0</v>
      </c>
      <c r="H28" s="12">
        <f t="shared" si="0"/>
        <v>0</v>
      </c>
      <c r="I28" s="11">
        <v>3964.3209362196544</v>
      </c>
      <c r="J28" s="22">
        <v>61.354829834</v>
      </c>
      <c r="K28" s="12">
        <f t="shared" si="1"/>
        <v>4025.6757660536546</v>
      </c>
      <c r="L28" s="10">
        <v>3680.3893722724297</v>
      </c>
      <c r="M28" s="35">
        <v>56.961569559000004</v>
      </c>
      <c r="N28" s="12">
        <f t="shared" si="2"/>
        <v>3737.3509418314297</v>
      </c>
      <c r="O28" s="11">
        <v>4070.6288374000574</v>
      </c>
      <c r="P28" s="22">
        <v>63.003360976000003</v>
      </c>
      <c r="Q28" s="12">
        <f t="shared" si="3"/>
        <v>4133.6321983760572</v>
      </c>
      <c r="R28" s="11">
        <v>3724.393339530965</v>
      </c>
      <c r="S28" s="27">
        <v>57.641291396</v>
      </c>
      <c r="T28" s="12">
        <f t="shared" si="4"/>
        <v>3782.0346309269648</v>
      </c>
      <c r="U28" s="10">
        <v>3787.1665931425455</v>
      </c>
      <c r="V28" s="11">
        <v>58.612089943000001</v>
      </c>
      <c r="W28" s="12">
        <f t="shared" si="5"/>
        <v>3845.7786830855457</v>
      </c>
      <c r="X28" s="11">
        <v>4540.7516752863448</v>
      </c>
      <c r="Y28" s="22">
        <v>70.277991749999998</v>
      </c>
      <c r="Z28" s="12">
        <f t="shared" si="6"/>
        <v>4611.029667036345</v>
      </c>
      <c r="AA28" s="11">
        <v>9722.6642035496498</v>
      </c>
      <c r="AB28" s="27">
        <v>150.47485818800001</v>
      </c>
      <c r="AC28" s="12">
        <f t="shared" si="7"/>
        <v>9873.1390617376492</v>
      </c>
      <c r="AD28" s="10">
        <v>146169.95017628887</v>
      </c>
      <c r="AE28" s="35">
        <v>2262.2753772740002</v>
      </c>
      <c r="AF28" s="12">
        <f t="shared" si="8"/>
        <v>148432.22555356286</v>
      </c>
      <c r="AG28" s="11">
        <v>181135.94</v>
      </c>
      <c r="AH28" s="22">
        <v>2803.4399339350007</v>
      </c>
      <c r="AI28" s="12">
        <f t="shared" si="9"/>
        <v>183939.37993393501</v>
      </c>
      <c r="AJ28" s="11">
        <v>134661.64000000001</v>
      </c>
      <c r="AK28" s="27">
        <v>2084.1564669009999</v>
      </c>
      <c r="AL28" s="12">
        <f t="shared" si="10"/>
        <v>136745.79646690103</v>
      </c>
      <c r="AM28" s="3">
        <f t="shared" si="11"/>
        <v>506602.46289524221</v>
      </c>
      <c r="AN28" s="51">
        <v>506602.47</v>
      </c>
      <c r="AO28" s="54">
        <f t="shared" si="13"/>
        <v>-0.01</v>
      </c>
      <c r="AQ28" s="51">
        <v>506602.47</v>
      </c>
      <c r="AR28" s="54">
        <f t="shared" si="14"/>
        <v>-0.01</v>
      </c>
    </row>
    <row r="29" spans="1:44" s="39" customFormat="1" x14ac:dyDescent="0.25">
      <c r="A29" s="5">
        <v>25</v>
      </c>
      <c r="B29" s="49" t="s">
        <v>26</v>
      </c>
      <c r="C29" s="40">
        <v>3433.7460200330747</v>
      </c>
      <c r="D29" s="36">
        <v>36.172452997000001</v>
      </c>
      <c r="E29" s="15">
        <f t="shared" si="12"/>
        <v>3469.9184730300749</v>
      </c>
      <c r="F29" s="17">
        <v>0</v>
      </c>
      <c r="G29" s="24">
        <v>0</v>
      </c>
      <c r="H29" s="15">
        <f t="shared" si="0"/>
        <v>0</v>
      </c>
      <c r="I29" s="17">
        <v>4025.6754467854566</v>
      </c>
      <c r="J29" s="24">
        <v>37.362685705000004</v>
      </c>
      <c r="K29" s="15">
        <f t="shared" si="1"/>
        <v>4063.0381324904565</v>
      </c>
      <c r="L29" s="16">
        <v>3737.3495660257349</v>
      </c>
      <c r="M29" s="37">
        <v>34.686065638999999</v>
      </c>
      <c r="N29" s="15">
        <f t="shared" si="2"/>
        <v>3772.0356316647349</v>
      </c>
      <c r="O29" s="17">
        <v>4133.6286409053419</v>
      </c>
      <c r="P29" s="24">
        <v>38.360246050000001</v>
      </c>
      <c r="Q29" s="15">
        <f t="shared" si="3"/>
        <v>4171.9888869553415</v>
      </c>
      <c r="R29" s="17">
        <v>3782.0345684268677</v>
      </c>
      <c r="S29" s="29">
        <v>35.098545983999998</v>
      </c>
      <c r="T29" s="15">
        <f t="shared" si="4"/>
        <v>3817.1331144108676</v>
      </c>
      <c r="U29" s="16">
        <v>3845.7793433440957</v>
      </c>
      <c r="V29" s="17">
        <v>35.690448054000001</v>
      </c>
      <c r="W29" s="15">
        <f t="shared" si="5"/>
        <v>3881.4697913980958</v>
      </c>
      <c r="X29" s="17">
        <v>4611.0274176190806</v>
      </c>
      <c r="Y29" s="24">
        <v>42.795055916999999</v>
      </c>
      <c r="Z29" s="15">
        <f t="shared" si="6"/>
        <v>4653.8224735360809</v>
      </c>
      <c r="AA29" s="17">
        <v>9873.13872698046</v>
      </c>
      <c r="AB29" s="29">
        <v>91.622908828999982</v>
      </c>
      <c r="AC29" s="15">
        <f t="shared" si="7"/>
        <v>9964.7616358094601</v>
      </c>
      <c r="AD29" s="16">
        <v>148432.1751315282</v>
      </c>
      <c r="AE29" s="36">
        <v>1377.5162053700001</v>
      </c>
      <c r="AF29" s="15">
        <f t="shared" si="8"/>
        <v>149809.69133689819</v>
      </c>
      <c r="AG29" s="17">
        <v>183939.32</v>
      </c>
      <c r="AH29" s="24">
        <v>1707.0353133560002</v>
      </c>
      <c r="AI29" s="15">
        <f t="shared" si="9"/>
        <v>185646.35531335601</v>
      </c>
      <c r="AJ29" s="17">
        <v>136745.75</v>
      </c>
      <c r="AK29" s="29">
        <v>1269.0554379119999</v>
      </c>
      <c r="AL29" s="15">
        <f t="shared" si="10"/>
        <v>138014.805437912</v>
      </c>
      <c r="AM29" s="38">
        <f t="shared" si="11"/>
        <v>511265.02022746135</v>
      </c>
      <c r="AN29" s="52">
        <v>511736.1</v>
      </c>
      <c r="AO29" s="55">
        <f t="shared" si="13"/>
        <v>-471.08</v>
      </c>
      <c r="AQ29" s="52">
        <v>511265.04</v>
      </c>
      <c r="AR29" s="55">
        <f t="shared" si="14"/>
        <v>-0.02</v>
      </c>
    </row>
    <row r="30" spans="1:44" x14ac:dyDescent="0.25">
      <c r="A30" s="1">
        <v>26</v>
      </c>
      <c r="B30" s="45" t="s">
        <v>27</v>
      </c>
      <c r="C30" s="35">
        <v>2508.7756510380332</v>
      </c>
      <c r="D30" s="42">
        <v>22.395188916000002</v>
      </c>
      <c r="E30" s="12">
        <f t="shared" si="12"/>
        <v>2531.170839954033</v>
      </c>
      <c r="F30" s="11">
        <v>0</v>
      </c>
      <c r="G30" s="22">
        <v>0</v>
      </c>
      <c r="H30" s="12">
        <f t="shared" si="0"/>
        <v>0</v>
      </c>
      <c r="I30" s="11">
        <v>2940.3100937621607</v>
      </c>
      <c r="J30" s="22">
        <v>24.637611018000001</v>
      </c>
      <c r="K30" s="12">
        <f t="shared" si="1"/>
        <v>2964.9477047801606</v>
      </c>
      <c r="L30" s="10">
        <v>2729.7199682795845</v>
      </c>
      <c r="M30" s="35">
        <v>22.872019793</v>
      </c>
      <c r="N30" s="12">
        <f t="shared" si="2"/>
        <v>2752.5919880725846</v>
      </c>
      <c r="O30" s="11">
        <v>3019.1579468790887</v>
      </c>
      <c r="P30" s="22">
        <v>25.295512168999998</v>
      </c>
      <c r="Q30" s="12">
        <f t="shared" si="3"/>
        <v>3044.4534590480889</v>
      </c>
      <c r="R30" s="11">
        <v>2762.3574139297925</v>
      </c>
      <c r="S30" s="27">
        <v>23.146077861000002</v>
      </c>
      <c r="T30" s="12">
        <f t="shared" si="4"/>
        <v>2785.5034917907924</v>
      </c>
      <c r="U30" s="10">
        <v>2808.915912644185</v>
      </c>
      <c r="V30" s="11">
        <v>23.536915960999998</v>
      </c>
      <c r="W30" s="12">
        <f t="shared" si="5"/>
        <v>2832.452828605185</v>
      </c>
      <c r="X30" s="11">
        <v>3367.8448841338004</v>
      </c>
      <c r="Y30" s="22">
        <v>28.220384144999997</v>
      </c>
      <c r="Z30" s="12">
        <f t="shared" si="6"/>
        <v>3396.0652682788004</v>
      </c>
      <c r="AA30" s="11">
        <v>7211.2344474355386</v>
      </c>
      <c r="AB30" s="27">
        <v>60.42200244</v>
      </c>
      <c r="AC30" s="12">
        <f t="shared" si="7"/>
        <v>7271.6564498755388</v>
      </c>
      <c r="AD30" s="10">
        <v>108413.26593449165</v>
      </c>
      <c r="AE30" s="35">
        <v>908.42199218300004</v>
      </c>
      <c r="AF30" s="12">
        <f t="shared" si="8"/>
        <v>109321.68792667464</v>
      </c>
      <c r="AG30" s="11">
        <v>134347.29999999999</v>
      </c>
      <c r="AH30" s="22">
        <v>1125.724640358</v>
      </c>
      <c r="AI30" s="12">
        <f t="shared" si="9"/>
        <v>135473.02464035799</v>
      </c>
      <c r="AJ30" s="11">
        <v>99877.63</v>
      </c>
      <c r="AK30" s="27">
        <v>836.89741364300005</v>
      </c>
      <c r="AL30" s="12">
        <f t="shared" si="10"/>
        <v>100714.52741364301</v>
      </c>
      <c r="AM30" s="3">
        <f t="shared" si="11"/>
        <v>373088.08201108087</v>
      </c>
      <c r="AN30" s="51">
        <v>373088.08</v>
      </c>
      <c r="AO30" s="54">
        <f t="shared" si="13"/>
        <v>0</v>
      </c>
      <c r="AQ30" s="51">
        <v>373088.08</v>
      </c>
      <c r="AR30" s="54">
        <f t="shared" si="14"/>
        <v>0</v>
      </c>
    </row>
    <row r="31" spans="1:44" x14ac:dyDescent="0.25">
      <c r="A31" s="1">
        <v>27</v>
      </c>
      <c r="B31" s="50" t="s">
        <v>28</v>
      </c>
      <c r="C31" s="35">
        <v>2471.1577208203098</v>
      </c>
      <c r="D31" s="42">
        <v>30.287437121000004</v>
      </c>
      <c r="E31" s="12">
        <f t="shared" si="12"/>
        <v>2501.4451579413098</v>
      </c>
      <c r="F31" s="11">
        <v>0</v>
      </c>
      <c r="G31" s="22">
        <v>0</v>
      </c>
      <c r="H31" s="12">
        <f t="shared" si="0"/>
        <v>0</v>
      </c>
      <c r="I31" s="11">
        <v>2874.8478772022058</v>
      </c>
      <c r="J31" s="22">
        <v>26.805716488999998</v>
      </c>
      <c r="K31" s="12">
        <f t="shared" si="1"/>
        <v>2901.653593691206</v>
      </c>
      <c r="L31" s="10">
        <v>2668.9462695834341</v>
      </c>
      <c r="M31" s="35">
        <v>24.886341813000001</v>
      </c>
      <c r="N31" s="12">
        <f t="shared" si="2"/>
        <v>2693.832611396434</v>
      </c>
      <c r="O31" s="11">
        <v>2951.9402844404908</v>
      </c>
      <c r="P31" s="22">
        <v>27.524153291000001</v>
      </c>
      <c r="Q31" s="12">
        <f t="shared" si="3"/>
        <v>2979.4644377314908</v>
      </c>
      <c r="R31" s="11">
        <v>2700.8570845494669</v>
      </c>
      <c r="S31" s="27">
        <v>25.184589387999999</v>
      </c>
      <c r="T31" s="12">
        <f t="shared" si="4"/>
        <v>2726.0416739374668</v>
      </c>
      <c r="U31" s="10">
        <v>2746.3790182661696</v>
      </c>
      <c r="V31" s="11">
        <v>25.609719106</v>
      </c>
      <c r="W31" s="12">
        <f t="shared" si="5"/>
        <v>2771.9887373721695</v>
      </c>
      <c r="X31" s="11">
        <v>3292.8641562122048</v>
      </c>
      <c r="Y31" s="22">
        <v>30.702049070999998</v>
      </c>
      <c r="Z31" s="12">
        <f t="shared" si="6"/>
        <v>3323.5662052832049</v>
      </c>
      <c r="AA31" s="11">
        <v>7050.6856019025081</v>
      </c>
      <c r="AB31" s="27">
        <v>65.744449392999996</v>
      </c>
      <c r="AC31" s="12">
        <f t="shared" si="7"/>
        <v>7116.4300512955078</v>
      </c>
      <c r="AD31" s="10">
        <v>105999.58422533049</v>
      </c>
      <c r="AE31" s="35">
        <v>988.37413334799999</v>
      </c>
      <c r="AF31" s="12">
        <f t="shared" si="8"/>
        <v>106987.95835867849</v>
      </c>
      <c r="AG31" s="11">
        <v>131356.24</v>
      </c>
      <c r="AH31" s="22">
        <v>1224.8092546620001</v>
      </c>
      <c r="AI31" s="12">
        <f t="shared" si="9"/>
        <v>132581.04925466198</v>
      </c>
      <c r="AJ31" s="11">
        <v>97653.98</v>
      </c>
      <c r="AK31" s="27">
        <v>910.55757683999991</v>
      </c>
      <c r="AL31" s="12">
        <f t="shared" si="10"/>
        <v>98564.537576839997</v>
      </c>
      <c r="AM31" s="3">
        <f t="shared" si="11"/>
        <v>365147.96765882929</v>
      </c>
      <c r="AN31" s="51">
        <v>639729.87</v>
      </c>
      <c r="AO31" s="54">
        <f t="shared" si="13"/>
        <v>-274581.90000000002</v>
      </c>
      <c r="AQ31" s="51">
        <v>365147.96</v>
      </c>
      <c r="AR31" s="54">
        <f t="shared" si="14"/>
        <v>0.01</v>
      </c>
    </row>
    <row r="32" spans="1:44" x14ac:dyDescent="0.25">
      <c r="A32" s="1">
        <v>28</v>
      </c>
      <c r="B32" s="50" t="s">
        <v>29</v>
      </c>
      <c r="C32" s="35">
        <v>3491.1445863372051</v>
      </c>
      <c r="D32" s="42">
        <v>44.296852725000008</v>
      </c>
      <c r="E32" s="12">
        <f t="shared" si="12"/>
        <v>3535.4414390622051</v>
      </c>
      <c r="F32" s="11">
        <v>0</v>
      </c>
      <c r="G32" s="22">
        <v>0</v>
      </c>
      <c r="H32" s="12">
        <f t="shared" si="0"/>
        <v>0</v>
      </c>
      <c r="I32" s="11">
        <v>4077.2878918957545</v>
      </c>
      <c r="J32" s="22">
        <v>49.572915667999993</v>
      </c>
      <c r="K32" s="12">
        <f t="shared" si="1"/>
        <v>4126.8608075637549</v>
      </c>
      <c r="L32" s="10">
        <v>3785.2654380040699</v>
      </c>
      <c r="M32" s="35">
        <v>46.022954087999999</v>
      </c>
      <c r="N32" s="12">
        <f t="shared" si="2"/>
        <v>3831.2883920920699</v>
      </c>
      <c r="O32" s="11">
        <v>4186.6251340790377</v>
      </c>
      <c r="P32" s="22">
        <v>50.899035317000006</v>
      </c>
      <c r="Q32" s="12">
        <f t="shared" si="3"/>
        <v>4237.5241693960379</v>
      </c>
      <c r="R32" s="11">
        <v>3830.523338609285</v>
      </c>
      <c r="S32" s="27">
        <v>46.567429611999998</v>
      </c>
      <c r="T32" s="12">
        <f t="shared" si="4"/>
        <v>3877.0907682212851</v>
      </c>
      <c r="U32" s="10">
        <v>3895.0853735714354</v>
      </c>
      <c r="V32" s="11">
        <v>47.355151994000003</v>
      </c>
      <c r="W32" s="12">
        <f t="shared" si="5"/>
        <v>3942.4405255654356</v>
      </c>
      <c r="X32" s="11">
        <v>4670.1445527780952</v>
      </c>
      <c r="Y32" s="22">
        <v>56.778696577999995</v>
      </c>
      <c r="Z32" s="12">
        <f t="shared" si="6"/>
        <v>4726.9232493560949</v>
      </c>
      <c r="AA32" s="11">
        <v>9999.7204242257103</v>
      </c>
      <c r="AB32" s="27">
        <v>121.57445247400003</v>
      </c>
      <c r="AC32" s="12">
        <f t="shared" si="7"/>
        <v>10121.294876699711</v>
      </c>
      <c r="AD32" s="10">
        <v>150335.19677170922</v>
      </c>
      <c r="AE32" s="35">
        <v>1827.7142623530001</v>
      </c>
      <c r="AF32" s="12">
        <f t="shared" si="8"/>
        <v>152162.91103406221</v>
      </c>
      <c r="AG32" s="11">
        <v>186297.57</v>
      </c>
      <c r="AH32" s="22">
        <v>2264.9249594270004</v>
      </c>
      <c r="AI32" s="12">
        <f t="shared" si="9"/>
        <v>188562.49495942701</v>
      </c>
      <c r="AJ32" s="11">
        <v>138498.94</v>
      </c>
      <c r="AK32" s="27">
        <v>1683.8114146099999</v>
      </c>
      <c r="AL32" s="12">
        <f t="shared" si="10"/>
        <v>140182.75141461001</v>
      </c>
      <c r="AM32" s="3">
        <f t="shared" si="11"/>
        <v>519307.02163605584</v>
      </c>
      <c r="AN32" s="51">
        <v>518396.05</v>
      </c>
      <c r="AO32" s="54">
        <f t="shared" si="13"/>
        <v>910.97</v>
      </c>
      <c r="AQ32" s="51">
        <v>519307.01</v>
      </c>
      <c r="AR32" s="54">
        <f t="shared" si="14"/>
        <v>0.01</v>
      </c>
    </row>
    <row r="33" spans="1:44" x14ac:dyDescent="0.25">
      <c r="A33" s="1">
        <v>29</v>
      </c>
      <c r="B33" s="50" t="s">
        <v>30</v>
      </c>
      <c r="C33" s="35">
        <v>2515.206815450219</v>
      </c>
      <c r="D33" s="42">
        <v>7.8300781250000009</v>
      </c>
      <c r="E33" s="12">
        <f t="shared" si="12"/>
        <v>2523.036893575219</v>
      </c>
      <c r="F33" s="11">
        <v>0</v>
      </c>
      <c r="G33" s="32">
        <v>0</v>
      </c>
      <c r="H33" s="12">
        <f t="shared" si="0"/>
        <v>0</v>
      </c>
      <c r="I33" s="11">
        <v>2899.3103386554062</v>
      </c>
      <c r="J33" s="32">
        <v>9.9882336959999982</v>
      </c>
      <c r="K33" s="12">
        <f t="shared" si="1"/>
        <v>2909.2985723514062</v>
      </c>
      <c r="L33" s="10">
        <v>2691.6566869791145</v>
      </c>
      <c r="M33" s="35">
        <v>9.2725475359999994</v>
      </c>
      <c r="N33" s="12">
        <f t="shared" si="2"/>
        <v>2700.9292345151143</v>
      </c>
      <c r="O33" s="11">
        <v>2977.058735400251</v>
      </c>
      <c r="P33" s="22">
        <v>10.256861104</v>
      </c>
      <c r="Q33" s="12">
        <f t="shared" si="3"/>
        <v>2987.3155965042511</v>
      </c>
      <c r="R33" s="11">
        <v>2723.839035297307</v>
      </c>
      <c r="S33" s="27">
        <v>9.3843122239999985</v>
      </c>
      <c r="T33" s="12">
        <f t="shared" si="4"/>
        <v>2733.223347521307</v>
      </c>
      <c r="U33" s="10">
        <v>2769.7483211788499</v>
      </c>
      <c r="V33" s="11">
        <v>9.541174943999998</v>
      </c>
      <c r="W33" s="12">
        <f t="shared" si="5"/>
        <v>2779.2894961228499</v>
      </c>
      <c r="X33" s="11">
        <v>3320.8835735632051</v>
      </c>
      <c r="Y33" s="22">
        <v>11.44117464</v>
      </c>
      <c r="Z33" s="12">
        <f t="shared" si="6"/>
        <v>3332.3247482032052</v>
      </c>
      <c r="AA33" s="11">
        <v>7110.6808197792288</v>
      </c>
      <c r="AB33" s="27">
        <v>24.496074512</v>
      </c>
      <c r="AC33" s="12">
        <f t="shared" si="7"/>
        <v>7135.1768942912286</v>
      </c>
      <c r="AD33" s="10">
        <v>106901.54873055882</v>
      </c>
      <c r="AE33" s="35">
        <v>368.28033323199998</v>
      </c>
      <c r="AF33" s="12">
        <f t="shared" si="8"/>
        <v>107269.82906379082</v>
      </c>
      <c r="AG33" s="11">
        <v>132473.96</v>
      </c>
      <c r="AH33" s="22">
        <v>456.37835835200002</v>
      </c>
      <c r="AI33" s="12">
        <f t="shared" si="9"/>
        <v>132930.33835835199</v>
      </c>
      <c r="AJ33" s="11">
        <v>98484.93</v>
      </c>
      <c r="AK33" s="27">
        <v>339.28425943999997</v>
      </c>
      <c r="AL33" s="12">
        <f t="shared" si="10"/>
        <v>98824.214259439992</v>
      </c>
      <c r="AM33" s="3">
        <f t="shared" si="11"/>
        <v>366124.97646466736</v>
      </c>
      <c r="AN33" s="51">
        <v>366124.97</v>
      </c>
      <c r="AO33" s="54">
        <f t="shared" si="13"/>
        <v>0.01</v>
      </c>
      <c r="AQ33" s="51">
        <v>366124.98</v>
      </c>
      <c r="AR33" s="54">
        <f t="shared" si="14"/>
        <v>0</v>
      </c>
    </row>
    <row r="34" spans="1:44" s="39" customFormat="1" x14ac:dyDescent="0.25">
      <c r="A34" s="5">
        <v>30</v>
      </c>
      <c r="B34" s="46" t="s">
        <v>31</v>
      </c>
      <c r="C34" s="40">
        <v>2253.2769466852728</v>
      </c>
      <c r="D34" s="36">
        <v>9.765250374999999</v>
      </c>
      <c r="E34" s="15">
        <f t="shared" si="12"/>
        <v>2263.0421970602729</v>
      </c>
      <c r="F34" s="14">
        <v>0</v>
      </c>
      <c r="G34" s="23">
        <v>0</v>
      </c>
      <c r="H34" s="15">
        <f t="shared" si="0"/>
        <v>0</v>
      </c>
      <c r="I34" s="14">
        <v>2604.9638448999544</v>
      </c>
      <c r="J34" s="23">
        <v>9.9167454479999986</v>
      </c>
      <c r="K34" s="15">
        <f t="shared" si="1"/>
        <v>2614.8805903479542</v>
      </c>
      <c r="L34" s="13">
        <v>2418.3918013121502</v>
      </c>
      <c r="M34" s="37">
        <v>9.2065834300000002</v>
      </c>
      <c r="N34" s="15">
        <f t="shared" si="2"/>
        <v>2427.5983847421503</v>
      </c>
      <c r="O34" s="14">
        <v>2674.8189962505976</v>
      </c>
      <c r="P34" s="23">
        <v>10.183510808000001</v>
      </c>
      <c r="Q34" s="15">
        <f t="shared" si="3"/>
        <v>2685.0025070585975</v>
      </c>
      <c r="R34" s="14">
        <v>2447.3069031883251</v>
      </c>
      <c r="S34" s="28">
        <v>9.3160743789999998</v>
      </c>
      <c r="T34" s="15">
        <f t="shared" si="4"/>
        <v>2456.6229775673251</v>
      </c>
      <c r="U34" s="13">
        <v>2488.5553436440155</v>
      </c>
      <c r="V34" s="14">
        <v>9.4750416350000002</v>
      </c>
      <c r="W34" s="15">
        <f t="shared" si="5"/>
        <v>2498.0303852790153</v>
      </c>
      <c r="X34" s="14">
        <v>2983.7377278715953</v>
      </c>
      <c r="Y34" s="23">
        <v>11.36013945</v>
      </c>
      <c r="Z34" s="15">
        <f t="shared" si="6"/>
        <v>2995.0978673215955</v>
      </c>
      <c r="AA34" s="14">
        <v>6388.7836362970302</v>
      </c>
      <c r="AB34" s="28">
        <v>24.321997837000001</v>
      </c>
      <c r="AC34" s="15">
        <f t="shared" si="7"/>
        <v>6413.10563413403</v>
      </c>
      <c r="AD34" s="13">
        <v>96048.589795345149</v>
      </c>
      <c r="AE34" s="36">
        <v>365.65982690700002</v>
      </c>
      <c r="AF34" s="15">
        <f t="shared" si="8"/>
        <v>96414.249622252144</v>
      </c>
      <c r="AG34" s="14">
        <v>119024.82</v>
      </c>
      <c r="AH34" s="23">
        <v>453.12989985299998</v>
      </c>
      <c r="AI34" s="15">
        <f t="shared" si="9"/>
        <v>119477.949899853</v>
      </c>
      <c r="AJ34" s="14">
        <v>88486.45</v>
      </c>
      <c r="AK34" s="28">
        <v>336.86982817000001</v>
      </c>
      <c r="AL34" s="15">
        <f t="shared" si="10"/>
        <v>88823.319828170002</v>
      </c>
      <c r="AM34" s="38">
        <f t="shared" si="11"/>
        <v>329068.89989378606</v>
      </c>
      <c r="AN34" s="52">
        <v>329068.90000000002</v>
      </c>
      <c r="AO34" s="55">
        <f t="shared" si="13"/>
        <v>0</v>
      </c>
      <c r="AQ34" s="52">
        <v>329068.90000000002</v>
      </c>
      <c r="AR34" s="55">
        <f t="shared" si="14"/>
        <v>0</v>
      </c>
    </row>
    <row r="35" spans="1:44" x14ac:dyDescent="0.25">
      <c r="A35" s="1">
        <v>31</v>
      </c>
      <c r="B35" s="50" t="s">
        <v>32</v>
      </c>
      <c r="C35" s="35">
        <v>4348.5622625388505</v>
      </c>
      <c r="D35" s="42">
        <v>107.4450624885</v>
      </c>
      <c r="E35" s="12">
        <f t="shared" si="12"/>
        <v>4456.0073250273508</v>
      </c>
      <c r="F35" s="11">
        <v>0</v>
      </c>
      <c r="G35" s="22">
        <v>0</v>
      </c>
      <c r="H35" s="12">
        <f t="shared" si="0"/>
        <v>0</v>
      </c>
      <c r="I35" s="11">
        <v>5093.7563821116992</v>
      </c>
      <c r="J35" s="22">
        <v>106.62851355699999</v>
      </c>
      <c r="K35" s="12">
        <f t="shared" si="1"/>
        <v>5200.3848956686988</v>
      </c>
      <c r="L35" s="10">
        <v>4728.9326861476957</v>
      </c>
      <c r="M35" s="35">
        <v>98.982521715999994</v>
      </c>
      <c r="N35" s="12">
        <f t="shared" si="2"/>
        <v>4827.9152078636953</v>
      </c>
      <c r="O35" s="11">
        <v>5230.3514153642172</v>
      </c>
      <c r="P35" s="22">
        <v>109.46718517600002</v>
      </c>
      <c r="Q35" s="12">
        <f t="shared" si="3"/>
        <v>5339.8186005402176</v>
      </c>
      <c r="R35" s="11">
        <v>4785.4733882420978</v>
      </c>
      <c r="S35" s="27">
        <v>100.16603990499999</v>
      </c>
      <c r="T35" s="12">
        <f t="shared" si="4"/>
        <v>4885.6394281470975</v>
      </c>
      <c r="U35" s="10">
        <v>4866.1307483182018</v>
      </c>
      <c r="V35" s="11">
        <v>101.85668329800001</v>
      </c>
      <c r="W35" s="12">
        <f t="shared" si="5"/>
        <v>4967.9874316162022</v>
      </c>
      <c r="X35" s="11">
        <v>5834.4122985235153</v>
      </c>
      <c r="Y35" s="22">
        <v>122.12669007199999</v>
      </c>
      <c r="Z35" s="12">
        <f t="shared" si="6"/>
        <v>5956.5389885955155</v>
      </c>
      <c r="AA35" s="11">
        <v>12492.652243535695</v>
      </c>
      <c r="AB35" s="27">
        <v>261.49368836600001</v>
      </c>
      <c r="AC35" s="12">
        <f t="shared" si="7"/>
        <v>12754.145931901694</v>
      </c>
      <c r="AD35" s="10">
        <v>187813.78414165971</v>
      </c>
      <c r="AE35" s="35">
        <v>3931.2070909080003</v>
      </c>
      <c r="AF35" s="12">
        <f t="shared" si="8"/>
        <v>191744.9912325677</v>
      </c>
      <c r="AG35" s="11">
        <v>232741.59</v>
      </c>
      <c r="AH35" s="22">
        <v>4871.5988656019999</v>
      </c>
      <c r="AI35" s="12">
        <f t="shared" si="9"/>
        <v>237613.18886560199</v>
      </c>
      <c r="AJ35" s="11">
        <v>173026.75</v>
      </c>
      <c r="AK35" s="27">
        <v>3621.6983155079997</v>
      </c>
      <c r="AL35" s="12">
        <f t="shared" si="10"/>
        <v>176648.44831550799</v>
      </c>
      <c r="AM35" s="3">
        <f t="shared" si="11"/>
        <v>654395.06622303813</v>
      </c>
      <c r="AN35" s="51">
        <v>655852.53</v>
      </c>
      <c r="AO35" s="54">
        <f t="shared" si="13"/>
        <v>-1457.46</v>
      </c>
      <c r="AQ35" s="51">
        <v>655852.54</v>
      </c>
      <c r="AR35" s="54">
        <f t="shared" si="14"/>
        <v>-1457.47</v>
      </c>
    </row>
    <row r="36" spans="1:44" x14ac:dyDescent="0.25">
      <c r="A36" s="1">
        <v>32</v>
      </c>
      <c r="B36" s="50" t="s">
        <v>33</v>
      </c>
      <c r="C36" s="35">
        <v>1956.2882025730416</v>
      </c>
      <c r="D36" s="42">
        <v>20.898657664000002</v>
      </c>
      <c r="E36" s="12">
        <f t="shared" si="12"/>
        <v>1977.1868602370416</v>
      </c>
      <c r="F36" s="11">
        <v>0</v>
      </c>
      <c r="G36" s="22">
        <v>0</v>
      </c>
      <c r="H36" s="12">
        <f t="shared" si="0"/>
        <v>0</v>
      </c>
      <c r="I36" s="11">
        <v>2235.2388722074802</v>
      </c>
      <c r="J36" s="22">
        <v>19.839319139999997</v>
      </c>
      <c r="K36" s="12">
        <f t="shared" si="1"/>
        <v>2255.0781913474802</v>
      </c>
      <c r="L36" s="10">
        <v>2075.1471745391523</v>
      </c>
      <c r="M36" s="35">
        <v>18.422676726999999</v>
      </c>
      <c r="N36" s="12">
        <f t="shared" si="2"/>
        <v>2093.5698512661525</v>
      </c>
      <c r="O36" s="11">
        <v>2295.1794161150642</v>
      </c>
      <c r="P36" s="22">
        <v>20.376574290999997</v>
      </c>
      <c r="Q36" s="12">
        <f t="shared" si="3"/>
        <v>2315.5559904060642</v>
      </c>
      <c r="R36" s="11">
        <v>2099.9583287645764</v>
      </c>
      <c r="S36" s="27">
        <v>18.639940435</v>
      </c>
      <c r="T36" s="12">
        <f t="shared" si="4"/>
        <v>2118.5982691995764</v>
      </c>
      <c r="U36" s="10">
        <v>2135.3523392054526</v>
      </c>
      <c r="V36" s="11">
        <v>18.953834234999999</v>
      </c>
      <c r="W36" s="12">
        <f t="shared" si="5"/>
        <v>2154.3061734404528</v>
      </c>
      <c r="X36" s="11">
        <v>2560.2530211189005</v>
      </c>
      <c r="Y36" s="22">
        <v>22.727492845</v>
      </c>
      <c r="Z36" s="12">
        <f t="shared" si="6"/>
        <v>2582.9805139639006</v>
      </c>
      <c r="AA36" s="11">
        <v>5482.0175558032097</v>
      </c>
      <c r="AB36" s="27">
        <v>48.663336329000003</v>
      </c>
      <c r="AC36" s="12">
        <f t="shared" si="7"/>
        <v>5530.6808921322099</v>
      </c>
      <c r="AD36" s="10">
        <v>82416.322956494463</v>
      </c>
      <c r="AE36" s="35">
        <v>731.59403329799989</v>
      </c>
      <c r="AF36" s="12">
        <f t="shared" si="8"/>
        <v>83147.916989792458</v>
      </c>
      <c r="AG36" s="11">
        <v>102131.51</v>
      </c>
      <c r="AH36" s="22">
        <v>906.60504520999996</v>
      </c>
      <c r="AI36" s="12">
        <f t="shared" si="9"/>
        <v>103038.11504521</v>
      </c>
      <c r="AJ36" s="11">
        <v>75927.490000000005</v>
      </c>
      <c r="AK36" s="27">
        <v>673.99295895199998</v>
      </c>
      <c r="AL36" s="12">
        <f t="shared" si="10"/>
        <v>76601.482958952009</v>
      </c>
      <c r="AM36" s="3">
        <f t="shared" si="11"/>
        <v>283815.47173594736</v>
      </c>
      <c r="AN36" s="51">
        <v>283815.28999999998</v>
      </c>
      <c r="AO36" s="54">
        <f t="shared" si="13"/>
        <v>0.18</v>
      </c>
      <c r="AQ36" s="51">
        <v>283815.28000000003</v>
      </c>
      <c r="AR36" s="54">
        <f t="shared" si="14"/>
        <v>0.19</v>
      </c>
    </row>
    <row r="37" spans="1:44" x14ac:dyDescent="0.25">
      <c r="A37" s="1">
        <v>33</v>
      </c>
      <c r="B37" s="50" t="s">
        <v>34</v>
      </c>
      <c r="C37" s="35">
        <v>3860.2192706953911</v>
      </c>
      <c r="D37" s="42">
        <v>71.906072895000008</v>
      </c>
      <c r="E37" s="12">
        <f t="shared" si="12"/>
        <v>3932.1253435903909</v>
      </c>
      <c r="F37" s="11">
        <v>0</v>
      </c>
      <c r="G37" s="22">
        <v>0</v>
      </c>
      <c r="H37" s="12">
        <f t="shared" si="0"/>
        <v>0</v>
      </c>
      <c r="I37" s="11">
        <v>4472.4863739036691</v>
      </c>
      <c r="J37" s="22">
        <v>79.002760508999998</v>
      </c>
      <c r="K37" s="12">
        <f t="shared" ref="K37:K68" si="15">I37+J37</f>
        <v>4551.489134412669</v>
      </c>
      <c r="L37" s="10">
        <v>4152.1591170277243</v>
      </c>
      <c r="M37" s="35">
        <v>73.337872775999998</v>
      </c>
      <c r="N37" s="12">
        <f t="shared" ref="N37:N68" si="16">L37+M37</f>
        <v>4225.4969898037243</v>
      </c>
      <c r="O37" s="11">
        <v>4592.4213254671631</v>
      </c>
      <c r="P37" s="22">
        <v>81.116503680999998</v>
      </c>
      <c r="Q37" s="12">
        <f t="shared" ref="Q37:Q68" si="17">O37+P37</f>
        <v>4673.5378291481629</v>
      </c>
      <c r="R37" s="11">
        <v>4201.8037212683621</v>
      </c>
      <c r="S37" s="27">
        <v>74.213846402000001</v>
      </c>
      <c r="T37" s="12">
        <f t="shared" ref="T37:T68" si="18">R37+S37</f>
        <v>4276.017567670362</v>
      </c>
      <c r="U37" s="10">
        <v>4272.6235479020543</v>
      </c>
      <c r="V37" s="11">
        <v>75.468768009000001</v>
      </c>
      <c r="W37" s="12">
        <f t="shared" ref="W37:W68" si="19">U37+V37</f>
        <v>4348.0923159110544</v>
      </c>
      <c r="X37" s="11">
        <v>5122.806735814991</v>
      </c>
      <c r="Y37" s="22">
        <v>90.483852055999989</v>
      </c>
      <c r="Z37" s="12">
        <f t="shared" ref="Z37:Z68" si="20">X37+Y37</f>
        <v>5213.2905878709907</v>
      </c>
      <c r="AA37" s="11">
        <v>10968.961360096957</v>
      </c>
      <c r="AB37" s="27">
        <v>193.750262883</v>
      </c>
      <c r="AC37" s="12">
        <f t="shared" si="7"/>
        <v>11162.711622979958</v>
      </c>
      <c r="AD37" s="10">
        <v>164906.70683717006</v>
      </c>
      <c r="AE37" s="35">
        <v>2912.7752099190002</v>
      </c>
      <c r="AF37" s="12">
        <f t="shared" si="8"/>
        <v>167819.48204708906</v>
      </c>
      <c r="AG37" s="11">
        <v>204354.8</v>
      </c>
      <c r="AH37" s="22">
        <v>3609.5578865959997</v>
      </c>
      <c r="AI37" s="12">
        <f t="shared" si="9"/>
        <v>207964.357886596</v>
      </c>
      <c r="AJ37" s="11">
        <v>151923.20000000001</v>
      </c>
      <c r="AK37" s="27">
        <v>2683.4474292519994</v>
      </c>
      <c r="AL37" s="12">
        <f t="shared" si="10"/>
        <v>154606.64742925201</v>
      </c>
      <c r="AM37" s="3">
        <f t="shared" ref="AM37:AM68" si="21">E37+H37+K37+N37+Q37+T37+W37+Z37+AC37+AF37+AI37+AL37</f>
        <v>572773.24875432439</v>
      </c>
      <c r="AN37" s="51">
        <v>570992.68000000005</v>
      </c>
      <c r="AO37" s="54">
        <f t="shared" si="13"/>
        <v>1780.57</v>
      </c>
      <c r="AQ37" s="51">
        <v>570992.68000000005</v>
      </c>
      <c r="AR37" s="54">
        <f t="shared" si="14"/>
        <v>1780.57</v>
      </c>
    </row>
    <row r="38" spans="1:44" x14ac:dyDescent="0.25">
      <c r="A38" s="1">
        <v>34</v>
      </c>
      <c r="B38" s="50" t="s">
        <v>35</v>
      </c>
      <c r="C38" s="35">
        <v>2882.7388137397279</v>
      </c>
      <c r="D38" s="42">
        <v>36.318074511000006</v>
      </c>
      <c r="E38" s="12">
        <f t="shared" si="12"/>
        <v>2919.0568882507278</v>
      </c>
      <c r="F38" s="11">
        <v>0</v>
      </c>
      <c r="G38" s="22">
        <v>0</v>
      </c>
      <c r="H38" s="12">
        <f t="shared" si="0"/>
        <v>0</v>
      </c>
      <c r="I38" s="11">
        <v>3355.5433821086149</v>
      </c>
      <c r="J38" s="22">
        <v>31.279857627160002</v>
      </c>
      <c r="K38" s="12">
        <f t="shared" si="15"/>
        <v>3386.8232397357747</v>
      </c>
      <c r="L38" s="10">
        <v>3115.2135259483343</v>
      </c>
      <c r="M38" s="35">
        <v>29.041846392440004</v>
      </c>
      <c r="N38" s="12">
        <f t="shared" si="16"/>
        <v>3144.2553723407746</v>
      </c>
      <c r="O38" s="11">
        <v>3445.526201363386</v>
      </c>
      <c r="P38" s="22">
        <v>32.121235600799999</v>
      </c>
      <c r="Q38" s="12">
        <f t="shared" si="17"/>
        <v>3477.647436964186</v>
      </c>
      <c r="R38" s="11">
        <v>3152.4600616089174</v>
      </c>
      <c r="S38" s="27">
        <v>29.385880005960001</v>
      </c>
      <c r="T38" s="12">
        <f t="shared" si="18"/>
        <v>3181.8459416148776</v>
      </c>
      <c r="U38" s="10">
        <v>3205.5935942160495</v>
      </c>
      <c r="V38" s="11">
        <v>29.877569194080003</v>
      </c>
      <c r="W38" s="12">
        <f t="shared" si="19"/>
        <v>3235.4711634101295</v>
      </c>
      <c r="X38" s="11">
        <v>3843.4550277191456</v>
      </c>
      <c r="Y38" s="22">
        <v>35.825210200880001</v>
      </c>
      <c r="Z38" s="12">
        <f t="shared" si="20"/>
        <v>3879.2802379200257</v>
      </c>
      <c r="AA38" s="11">
        <v>8229.6115903764676</v>
      </c>
      <c r="AB38" s="27">
        <v>76.711350302559993</v>
      </c>
      <c r="AC38" s="12">
        <f t="shared" si="7"/>
        <v>8306.3229406790269</v>
      </c>
      <c r="AD38" s="10">
        <v>123723.48678836017</v>
      </c>
      <c r="AE38" s="35">
        <v>1153.27053408096</v>
      </c>
      <c r="AF38" s="12">
        <f t="shared" si="8"/>
        <v>124876.75732244113</v>
      </c>
      <c r="AG38" s="11">
        <v>153319.95000000001</v>
      </c>
      <c r="AH38" s="22">
        <v>1429.1526652786401</v>
      </c>
      <c r="AI38" s="12">
        <f t="shared" si="9"/>
        <v>154749.10266527865</v>
      </c>
      <c r="AJ38" s="11">
        <v>113982.44</v>
      </c>
      <c r="AK38" s="27">
        <v>1062.4768542654801</v>
      </c>
      <c r="AL38" s="12">
        <f t="shared" si="10"/>
        <v>115044.91685426548</v>
      </c>
      <c r="AM38" s="3">
        <f t="shared" si="21"/>
        <v>426201.48006290081</v>
      </c>
      <c r="AN38" s="51">
        <v>443806.41</v>
      </c>
      <c r="AO38" s="54">
        <f t="shared" si="13"/>
        <v>-17604.93</v>
      </c>
      <c r="AQ38" s="51">
        <v>426201.49</v>
      </c>
      <c r="AR38" s="54">
        <f t="shared" si="14"/>
        <v>-0.01</v>
      </c>
    </row>
    <row r="39" spans="1:44" s="39" customFormat="1" x14ac:dyDescent="0.25">
      <c r="A39" s="5">
        <v>35</v>
      </c>
      <c r="B39" s="49" t="s">
        <v>36</v>
      </c>
      <c r="C39" s="40">
        <v>3028.0789335223171</v>
      </c>
      <c r="D39" s="36">
        <v>39.298508599000002</v>
      </c>
      <c r="E39" s="15">
        <f t="shared" si="12"/>
        <v>3067.377442121317</v>
      </c>
      <c r="F39" s="14">
        <v>0</v>
      </c>
      <c r="G39" s="23">
        <v>0</v>
      </c>
      <c r="H39" s="15">
        <f t="shared" si="0"/>
        <v>0</v>
      </c>
      <c r="I39" s="14">
        <v>3544.0321925261323</v>
      </c>
      <c r="J39" s="23">
        <v>61.597670677000004</v>
      </c>
      <c r="K39" s="15">
        <f t="shared" si="15"/>
        <v>3605.6298632031326</v>
      </c>
      <c r="L39" s="13">
        <v>3290.2024397657974</v>
      </c>
      <c r="M39" s="37">
        <v>57.185356113000005</v>
      </c>
      <c r="N39" s="15">
        <f t="shared" si="16"/>
        <v>3347.3877958787975</v>
      </c>
      <c r="O39" s="14">
        <v>3639.0695596224782</v>
      </c>
      <c r="P39" s="23">
        <v>63.254972290000012</v>
      </c>
      <c r="Q39" s="15">
        <f t="shared" si="17"/>
        <v>3702.3245319124781</v>
      </c>
      <c r="R39" s="14">
        <v>3329.5412014533986</v>
      </c>
      <c r="S39" s="28">
        <v>57.869131321000005</v>
      </c>
      <c r="T39" s="15">
        <f t="shared" si="18"/>
        <v>3387.4103327743987</v>
      </c>
      <c r="U39" s="13">
        <v>3385.6593702919677</v>
      </c>
      <c r="V39" s="14">
        <v>58.845749521999998</v>
      </c>
      <c r="W39" s="15">
        <f t="shared" si="19"/>
        <v>3444.5051198139677</v>
      </c>
      <c r="X39" s="14">
        <v>4059.3509895865104</v>
      </c>
      <c r="Y39" s="23">
        <v>70.55508969200001</v>
      </c>
      <c r="Z39" s="15">
        <f t="shared" si="20"/>
        <v>4129.9060792785103</v>
      </c>
      <c r="AA39" s="14">
        <v>8691.8883432681287</v>
      </c>
      <c r="AB39" s="28">
        <v>151.07073267700002</v>
      </c>
      <c r="AC39" s="15">
        <f t="shared" si="7"/>
        <v>8842.9590759451294</v>
      </c>
      <c r="AD39" s="13">
        <v>130673.32774997246</v>
      </c>
      <c r="AE39" s="36">
        <v>2271.214748119</v>
      </c>
      <c r="AF39" s="15">
        <f t="shared" si="8"/>
        <v>132944.54249809147</v>
      </c>
      <c r="AG39" s="14">
        <v>161932.29999999999</v>
      </c>
      <c r="AH39" s="23">
        <v>2814.5235035689998</v>
      </c>
      <c r="AI39" s="15">
        <f t="shared" si="9"/>
        <v>164746.823503569</v>
      </c>
      <c r="AJ39" s="14">
        <v>120385.1</v>
      </c>
      <c r="AK39" s="28">
        <v>2092.397916417</v>
      </c>
      <c r="AL39" s="15">
        <f t="shared" si="10"/>
        <v>122477.49791641701</v>
      </c>
      <c r="AM39" s="38">
        <f t="shared" si="21"/>
        <v>453696.36415900523</v>
      </c>
      <c r="AN39" s="52">
        <v>457522.88</v>
      </c>
      <c r="AO39" s="55">
        <f t="shared" si="13"/>
        <v>-3826.52</v>
      </c>
      <c r="AQ39" s="52">
        <v>458446.77</v>
      </c>
      <c r="AR39" s="55">
        <f t="shared" si="14"/>
        <v>-4750.41</v>
      </c>
    </row>
    <row r="40" spans="1:44" x14ac:dyDescent="0.25">
      <c r="A40" s="1">
        <v>36</v>
      </c>
      <c r="B40" s="50" t="s">
        <v>37</v>
      </c>
      <c r="C40" s="35">
        <v>2480.5036042022894</v>
      </c>
      <c r="D40" s="42">
        <v>31.680199549000001</v>
      </c>
      <c r="E40" s="12">
        <f t="shared" si="12"/>
        <v>2512.1838037512894</v>
      </c>
      <c r="F40" s="11">
        <v>0</v>
      </c>
      <c r="G40" s="22">
        <v>0</v>
      </c>
      <c r="H40" s="12">
        <f t="shared" si="0"/>
        <v>0</v>
      </c>
      <c r="I40" s="11">
        <v>2861.1492588481942</v>
      </c>
      <c r="J40" s="22">
        <v>31.919034127000003</v>
      </c>
      <c r="K40" s="12">
        <f t="shared" si="15"/>
        <v>2893.0682929751943</v>
      </c>
      <c r="L40" s="10">
        <v>2656.228770113526</v>
      </c>
      <c r="M40" s="35">
        <v>29.634037058000004</v>
      </c>
      <c r="N40" s="12">
        <f t="shared" si="16"/>
        <v>2685.8628071715261</v>
      </c>
      <c r="O40" s="11">
        <v>2937.8743216182293</v>
      </c>
      <c r="P40" s="22">
        <v>32.773704674000001</v>
      </c>
      <c r="Q40" s="12">
        <f t="shared" si="17"/>
        <v>2970.6480262922291</v>
      </c>
      <c r="R40" s="11">
        <v>2687.9875303990129</v>
      </c>
      <c r="S40" s="27">
        <v>29.988479752</v>
      </c>
      <c r="T40" s="12">
        <f t="shared" si="18"/>
        <v>2717.9760101510128</v>
      </c>
      <c r="U40" s="10">
        <v>2733.2925526047911</v>
      </c>
      <c r="V40" s="11">
        <v>30.494276454999998</v>
      </c>
      <c r="W40" s="12">
        <f t="shared" si="19"/>
        <v>2763.7868290597912</v>
      </c>
      <c r="X40" s="11">
        <v>3277.1736949097954</v>
      </c>
      <c r="Y40" s="22">
        <v>36.559929357000001</v>
      </c>
      <c r="Z40" s="12">
        <f t="shared" si="20"/>
        <v>3313.7336242667952</v>
      </c>
      <c r="AA40" s="11">
        <v>7017.0891629533344</v>
      </c>
      <c r="AB40" s="27">
        <v>78.284018854999985</v>
      </c>
      <c r="AC40" s="12">
        <f t="shared" si="7"/>
        <v>7095.3731818083343</v>
      </c>
      <c r="AD40" s="10">
        <v>105494.49737830057</v>
      </c>
      <c r="AE40" s="35">
        <v>1176.904658685</v>
      </c>
      <c r="AF40" s="12">
        <f t="shared" si="8"/>
        <v>106671.40203698557</v>
      </c>
      <c r="AG40" s="11">
        <v>130730.32</v>
      </c>
      <c r="AH40" s="22">
        <v>1458.437050255</v>
      </c>
      <c r="AI40" s="12">
        <f t="shared" si="9"/>
        <v>132188.75705025499</v>
      </c>
      <c r="AJ40" s="11">
        <v>97188.66</v>
      </c>
      <c r="AK40" s="27">
        <v>1084.2482577619999</v>
      </c>
      <c r="AL40" s="12">
        <f t="shared" si="10"/>
        <v>98272.908257761999</v>
      </c>
      <c r="AM40" s="3">
        <f t="shared" si="21"/>
        <v>364085.69992047874</v>
      </c>
      <c r="AN40" s="51">
        <v>393501.97</v>
      </c>
      <c r="AO40" s="54">
        <f t="shared" si="13"/>
        <v>-29416.27</v>
      </c>
      <c r="AQ40" s="51">
        <v>393501.97</v>
      </c>
      <c r="AR40" s="54">
        <f t="shared" si="14"/>
        <v>-29416.27</v>
      </c>
    </row>
    <row r="41" spans="1:44" x14ac:dyDescent="0.25">
      <c r="A41" s="1">
        <v>37</v>
      </c>
      <c r="B41" s="50" t="s">
        <v>38</v>
      </c>
      <c r="C41" s="35">
        <v>2816.0228320344268</v>
      </c>
      <c r="D41" s="42">
        <v>38.718742879000004</v>
      </c>
      <c r="E41" s="12">
        <f t="shared" si="12"/>
        <v>2854.7415749134266</v>
      </c>
      <c r="F41" s="11">
        <v>0</v>
      </c>
      <c r="G41" s="22">
        <v>0</v>
      </c>
      <c r="H41" s="12">
        <f t="shared" si="0"/>
        <v>0</v>
      </c>
      <c r="I41" s="11">
        <v>3261.5089457605618</v>
      </c>
      <c r="J41" s="22">
        <v>36.132055160999997</v>
      </c>
      <c r="K41" s="12">
        <f t="shared" si="15"/>
        <v>3297.641000921562</v>
      </c>
      <c r="L41" s="10">
        <v>3027.9139995651285</v>
      </c>
      <c r="M41" s="35">
        <v>33.543940394000003</v>
      </c>
      <c r="N41" s="12">
        <f t="shared" si="16"/>
        <v>3061.4579399591285</v>
      </c>
      <c r="O41" s="11">
        <v>3348.9701216550516</v>
      </c>
      <c r="P41" s="22">
        <v>37.102196105000004</v>
      </c>
      <c r="Q41" s="12">
        <f t="shared" si="17"/>
        <v>3386.0723177600516</v>
      </c>
      <c r="R41" s="11">
        <v>3064.1167528668143</v>
      </c>
      <c r="S41" s="27">
        <v>33.946537173999999</v>
      </c>
      <c r="T41" s="12">
        <f t="shared" si="18"/>
        <v>3098.0632900408141</v>
      </c>
      <c r="U41" s="10">
        <v>3115.7612921214741</v>
      </c>
      <c r="V41" s="11">
        <v>34.517137439999999</v>
      </c>
      <c r="W41" s="12">
        <f t="shared" si="19"/>
        <v>3150.2784295614742</v>
      </c>
      <c r="X41" s="11">
        <v>3735.747546097035</v>
      </c>
      <c r="Y41" s="22">
        <v>41.388294883</v>
      </c>
      <c r="Z41" s="12">
        <f t="shared" si="20"/>
        <v>3777.135840980035</v>
      </c>
      <c r="AA41" s="11">
        <v>7998.9881714123057</v>
      </c>
      <c r="AB41" s="27">
        <v>88.622882451999999</v>
      </c>
      <c r="AC41" s="12">
        <f t="shared" si="7"/>
        <v>8087.6110538643061</v>
      </c>
      <c r="AD41" s="10">
        <v>120256.30814743071</v>
      </c>
      <c r="AE41" s="35">
        <v>1332.320681419</v>
      </c>
      <c r="AF41" s="12">
        <f t="shared" si="8"/>
        <v>121588.62882884972</v>
      </c>
      <c r="AG41" s="11">
        <v>149023.38</v>
      </c>
      <c r="AH41" s="22">
        <v>1651.0277566699999</v>
      </c>
      <c r="AI41" s="12">
        <f t="shared" si="9"/>
        <v>150674.40775667</v>
      </c>
      <c r="AJ41" s="11">
        <v>110788.24</v>
      </c>
      <c r="AK41" s="27">
        <v>1227.4251622089998</v>
      </c>
      <c r="AL41" s="12">
        <f t="shared" si="10"/>
        <v>112015.665162209</v>
      </c>
      <c r="AM41" s="3">
        <f t="shared" si="21"/>
        <v>414991.70319572953</v>
      </c>
      <c r="AN41" s="51">
        <v>426456.29</v>
      </c>
      <c r="AO41" s="54">
        <f t="shared" si="13"/>
        <v>-11464.59</v>
      </c>
      <c r="AQ41" s="51">
        <v>414991.71</v>
      </c>
      <c r="AR41" s="54">
        <f t="shared" si="14"/>
        <v>-0.01</v>
      </c>
    </row>
    <row r="42" spans="1:44" x14ac:dyDescent="0.25">
      <c r="A42" s="1">
        <v>38</v>
      </c>
      <c r="B42" s="50" t="s">
        <v>39</v>
      </c>
      <c r="C42" s="35">
        <v>2869.6997049432289</v>
      </c>
      <c r="D42" s="42">
        <v>21.204838258999999</v>
      </c>
      <c r="E42" s="12">
        <f t="shared" si="12"/>
        <v>2890.904543202229</v>
      </c>
      <c r="F42" s="11">
        <v>0</v>
      </c>
      <c r="G42" s="22">
        <v>0</v>
      </c>
      <c r="H42" s="12">
        <f t="shared" si="0"/>
        <v>0</v>
      </c>
      <c r="I42" s="11">
        <v>3345.4384124008484</v>
      </c>
      <c r="J42" s="22">
        <v>23.352435285999995</v>
      </c>
      <c r="K42" s="12">
        <f t="shared" si="15"/>
        <v>3368.7908476868483</v>
      </c>
      <c r="L42" s="10">
        <v>3105.8322917551559</v>
      </c>
      <c r="M42" s="35">
        <v>21.681996535999996</v>
      </c>
      <c r="N42" s="12">
        <f t="shared" si="16"/>
        <v>3127.5142882911559</v>
      </c>
      <c r="O42" s="11">
        <v>3435.1502550776868</v>
      </c>
      <c r="P42" s="22">
        <v>23.979432211000002</v>
      </c>
      <c r="Q42" s="12">
        <f t="shared" si="17"/>
        <v>3459.1296872886869</v>
      </c>
      <c r="R42" s="11">
        <v>3142.966662239578</v>
      </c>
      <c r="S42" s="27">
        <v>21.939456796000002</v>
      </c>
      <c r="T42" s="12">
        <f t="shared" si="18"/>
        <v>3164.9061190355778</v>
      </c>
      <c r="U42" s="10">
        <v>3195.9401871590362</v>
      </c>
      <c r="V42" s="11">
        <v>22.311682201</v>
      </c>
      <c r="W42" s="12">
        <f t="shared" si="19"/>
        <v>3218.2518693600364</v>
      </c>
      <c r="X42" s="11">
        <v>3831.8807483236405</v>
      </c>
      <c r="Y42" s="22">
        <v>26.750073983</v>
      </c>
      <c r="Z42" s="12">
        <f t="shared" si="20"/>
        <v>3858.6308223066408</v>
      </c>
      <c r="AA42" s="11">
        <v>8204.8287262147824</v>
      </c>
      <c r="AB42" s="27">
        <v>57.27844292599999</v>
      </c>
      <c r="AC42" s="12">
        <f t="shared" si="7"/>
        <v>8262.1071691407815</v>
      </c>
      <c r="AD42" s="10">
        <v>123350.90269578023</v>
      </c>
      <c r="AE42" s="35">
        <v>861.09807908999994</v>
      </c>
      <c r="AF42" s="12">
        <f t="shared" si="8"/>
        <v>124212.00077487023</v>
      </c>
      <c r="AG42" s="11">
        <v>152858.23999999999</v>
      </c>
      <c r="AH42" s="22">
        <v>1067.0853477999999</v>
      </c>
      <c r="AI42" s="12">
        <f t="shared" si="9"/>
        <v>153925.32534779998</v>
      </c>
      <c r="AJ42" s="11">
        <v>113639.19</v>
      </c>
      <c r="AK42" s="27">
        <v>793.30078401699996</v>
      </c>
      <c r="AL42" s="12">
        <f t="shared" si="10"/>
        <v>114432.49078401701</v>
      </c>
      <c r="AM42" s="3">
        <f t="shared" si="21"/>
        <v>423920.05225299916</v>
      </c>
      <c r="AN42" s="51">
        <v>429065.63</v>
      </c>
      <c r="AO42" s="54">
        <f t="shared" si="13"/>
        <v>-5145.58</v>
      </c>
      <c r="AQ42" s="51">
        <v>429065.63</v>
      </c>
      <c r="AR42" s="54">
        <f t="shared" si="14"/>
        <v>-5145.58</v>
      </c>
    </row>
    <row r="43" spans="1:44" x14ac:dyDescent="0.25">
      <c r="A43" s="1">
        <v>39</v>
      </c>
      <c r="B43" s="45" t="s">
        <v>40</v>
      </c>
      <c r="C43" s="35">
        <v>3094.4010050149163</v>
      </c>
      <c r="D43" s="42">
        <v>23.453398748000001</v>
      </c>
      <c r="E43" s="12">
        <f t="shared" si="12"/>
        <v>3117.8544037629163</v>
      </c>
      <c r="F43" s="11">
        <v>0</v>
      </c>
      <c r="G43" s="22">
        <v>0</v>
      </c>
      <c r="H43" s="12">
        <f t="shared" si="0"/>
        <v>0</v>
      </c>
      <c r="I43" s="11">
        <v>3580.6994563180801</v>
      </c>
      <c r="J43" s="22">
        <v>24.292407511</v>
      </c>
      <c r="K43" s="12">
        <f t="shared" si="15"/>
        <v>3604.9918638290801</v>
      </c>
      <c r="L43" s="10">
        <v>3324.2435303185921</v>
      </c>
      <c r="M43" s="35">
        <v>22.552513042000001</v>
      </c>
      <c r="N43" s="12">
        <f t="shared" si="16"/>
        <v>3346.7960433605922</v>
      </c>
      <c r="O43" s="11">
        <v>3676.7200989661442</v>
      </c>
      <c r="P43" s="22">
        <v>24.943142184999996</v>
      </c>
      <c r="Q43" s="12">
        <f t="shared" si="17"/>
        <v>3701.6632411511441</v>
      </c>
      <c r="R43" s="11">
        <v>3363.9892986792956</v>
      </c>
      <c r="S43" s="27">
        <v>22.822372123000001</v>
      </c>
      <c r="T43" s="12">
        <f t="shared" si="18"/>
        <v>3386.8116708022958</v>
      </c>
      <c r="U43" s="10">
        <v>3420.6880772833924</v>
      </c>
      <c r="V43" s="11">
        <v>23.206604647999999</v>
      </c>
      <c r="W43" s="12">
        <f t="shared" si="19"/>
        <v>3443.8946819313924</v>
      </c>
      <c r="X43" s="11">
        <v>4101.3498444143997</v>
      </c>
      <c r="Y43" s="22">
        <v>27.824169585</v>
      </c>
      <c r="Z43" s="12">
        <f t="shared" si="20"/>
        <v>4129.1740139993999</v>
      </c>
      <c r="AA43" s="11">
        <v>8781.8163533479692</v>
      </c>
      <c r="AB43" s="27">
        <v>59.578528792999997</v>
      </c>
      <c r="AC43" s="12">
        <f t="shared" si="7"/>
        <v>8841.3948821409685</v>
      </c>
      <c r="AD43" s="10">
        <v>132025.300056907</v>
      </c>
      <c r="AE43" s="35">
        <v>895.71379914299996</v>
      </c>
      <c r="AF43" s="12">
        <f t="shared" si="8"/>
        <v>132921.01385605001</v>
      </c>
      <c r="AG43" s="11">
        <v>163607.67999999999</v>
      </c>
      <c r="AH43" s="22">
        <v>1109.9779709009999</v>
      </c>
      <c r="AI43" s="12">
        <f t="shared" si="9"/>
        <v>164717.657970901</v>
      </c>
      <c r="AJ43" s="11">
        <v>121630.63</v>
      </c>
      <c r="AK43" s="27">
        <v>825.19169157699992</v>
      </c>
      <c r="AL43" s="12">
        <f t="shared" si="10"/>
        <v>122455.821691577</v>
      </c>
      <c r="AM43" s="3">
        <f t="shared" si="21"/>
        <v>453667.07431950583</v>
      </c>
      <c r="AN43" s="51">
        <v>453667.07</v>
      </c>
      <c r="AO43" s="54">
        <f t="shared" si="13"/>
        <v>0</v>
      </c>
      <c r="AQ43" s="51">
        <v>453667.07</v>
      </c>
      <c r="AR43" s="54">
        <f t="shared" si="14"/>
        <v>0</v>
      </c>
    </row>
    <row r="44" spans="1:44" s="39" customFormat="1" x14ac:dyDescent="0.25">
      <c r="A44" s="5">
        <v>40</v>
      </c>
      <c r="B44" s="49" t="s">
        <v>41</v>
      </c>
      <c r="C44" s="40">
        <v>2838.6858511776441</v>
      </c>
      <c r="D44" s="36">
        <v>32.861473263999997</v>
      </c>
      <c r="E44" s="15">
        <f t="shared" si="12"/>
        <v>2871.5473244416439</v>
      </c>
      <c r="F44" s="14">
        <v>0</v>
      </c>
      <c r="G44" s="23">
        <v>0</v>
      </c>
      <c r="H44" s="15">
        <f t="shared" si="0"/>
        <v>0</v>
      </c>
      <c r="I44" s="14">
        <v>3299.1751594061425</v>
      </c>
      <c r="J44" s="23">
        <v>33.064652244000001</v>
      </c>
      <c r="K44" s="15">
        <f t="shared" si="15"/>
        <v>3332.2398116501427</v>
      </c>
      <c r="L44" s="13">
        <v>3062.8824934447211</v>
      </c>
      <c r="M44" s="37">
        <v>30.695504084</v>
      </c>
      <c r="N44" s="15">
        <f t="shared" si="16"/>
        <v>3093.577997528721</v>
      </c>
      <c r="O44" s="14">
        <v>3387.6463988606961</v>
      </c>
      <c r="P44" s="23">
        <v>33.950276022000004</v>
      </c>
      <c r="Q44" s="15">
        <f t="shared" si="17"/>
        <v>3421.5966748826959</v>
      </c>
      <c r="R44" s="14">
        <v>3099.5033417641107</v>
      </c>
      <c r="S44" s="28">
        <v>31.06142092</v>
      </c>
      <c r="T44" s="15">
        <f t="shared" si="18"/>
        <v>3130.5647626841105</v>
      </c>
      <c r="U44" s="13">
        <v>3151.7443087096167</v>
      </c>
      <c r="V44" s="14">
        <v>31.591326119999998</v>
      </c>
      <c r="W44" s="15">
        <f t="shared" si="19"/>
        <v>3183.3356348296165</v>
      </c>
      <c r="X44" s="14">
        <v>3778.8906027426851</v>
      </c>
      <c r="Y44" s="23">
        <v>37.870645302</v>
      </c>
      <c r="Z44" s="15">
        <f t="shared" si="20"/>
        <v>3816.7612480446851</v>
      </c>
      <c r="AA44" s="14">
        <v>8091.3661481167746</v>
      </c>
      <c r="AB44" s="28">
        <v>81.093365786000007</v>
      </c>
      <c r="AC44" s="15">
        <f t="shared" si="7"/>
        <v>8172.4595139027742</v>
      </c>
      <c r="AD44" s="13">
        <v>121645.11310557673</v>
      </c>
      <c r="AE44" s="36">
        <v>1219.141051132</v>
      </c>
      <c r="AF44" s="15">
        <f t="shared" si="8"/>
        <v>122864.25415670873</v>
      </c>
      <c r="AG44" s="14">
        <v>150744.4</v>
      </c>
      <c r="AH44" s="23">
        <v>1510.784617132</v>
      </c>
      <c r="AI44" s="15">
        <f t="shared" si="9"/>
        <v>152255.18461713201</v>
      </c>
      <c r="AJ44" s="14">
        <v>112067.7</v>
      </c>
      <c r="AK44" s="28">
        <v>1123.1587727840001</v>
      </c>
      <c r="AL44" s="15">
        <f t="shared" si="10"/>
        <v>113190.85877278399</v>
      </c>
      <c r="AM44" s="38">
        <f t="shared" si="21"/>
        <v>419332.38051458914</v>
      </c>
      <c r="AN44" s="52">
        <v>426949.55</v>
      </c>
      <c r="AO44" s="55">
        <f t="shared" si="13"/>
        <v>-7617.17</v>
      </c>
      <c r="AQ44" s="52">
        <v>426949.54</v>
      </c>
      <c r="AR44" s="55">
        <f t="shared" si="14"/>
        <v>-7617.16</v>
      </c>
    </row>
    <row r="45" spans="1:44" x14ac:dyDescent="0.25">
      <c r="A45" s="1">
        <v>41</v>
      </c>
      <c r="B45" s="50" t="s">
        <v>42</v>
      </c>
      <c r="C45" s="35">
        <v>3011.0419300297381</v>
      </c>
      <c r="D45" s="42">
        <v>36.858314417999999</v>
      </c>
      <c r="E45" s="12">
        <f t="shared" si="12"/>
        <v>3047.9002444477383</v>
      </c>
      <c r="F45" s="11">
        <v>0</v>
      </c>
      <c r="G45" s="22">
        <v>0</v>
      </c>
      <c r="H45" s="12">
        <f t="shared" si="0"/>
        <v>0</v>
      </c>
      <c r="I45" s="11">
        <v>3487.0493117732221</v>
      </c>
      <c r="J45" s="22">
        <v>48.292833260000002</v>
      </c>
      <c r="K45" s="12">
        <f t="shared" si="15"/>
        <v>3535.3421450332221</v>
      </c>
      <c r="L45" s="10">
        <v>3237.3007720909131</v>
      </c>
      <c r="M45" s="35">
        <v>44.830169944999994</v>
      </c>
      <c r="N45" s="12">
        <f t="shared" si="16"/>
        <v>3282.130942035913</v>
      </c>
      <c r="O45" s="11">
        <v>3580.5586162950399</v>
      </c>
      <c r="P45" s="22">
        <v>49.588796113000001</v>
      </c>
      <c r="Q45" s="12">
        <f t="shared" si="17"/>
        <v>3630.1474124080401</v>
      </c>
      <c r="R45" s="11">
        <v>3276.0070237322066</v>
      </c>
      <c r="S45" s="27">
        <v>45.369766584000004</v>
      </c>
      <c r="T45" s="12">
        <f t="shared" si="18"/>
        <v>3321.3767903162066</v>
      </c>
      <c r="U45" s="10">
        <v>3331.2228940731084</v>
      </c>
      <c r="V45" s="11">
        <v>46.134521602</v>
      </c>
      <c r="W45" s="12">
        <f t="shared" si="19"/>
        <v>3377.3574156751083</v>
      </c>
      <c r="X45" s="11">
        <v>3994.0825324145853</v>
      </c>
      <c r="Y45" s="22">
        <v>55.315528525000005</v>
      </c>
      <c r="Z45" s="12">
        <f t="shared" si="20"/>
        <v>4049.3980609395853</v>
      </c>
      <c r="AA45" s="11">
        <v>8552.1354262301429</v>
      </c>
      <c r="AB45" s="27">
        <v>118.43605946900001</v>
      </c>
      <c r="AC45" s="12">
        <f t="shared" si="7"/>
        <v>8670.5714856991435</v>
      </c>
      <c r="AD45" s="10">
        <v>128572.29078183614</v>
      </c>
      <c r="AE45" s="35">
        <v>1780.591326834</v>
      </c>
      <c r="AF45" s="12">
        <f t="shared" si="8"/>
        <v>130352.88210867014</v>
      </c>
      <c r="AG45" s="11">
        <v>159328.66</v>
      </c>
      <c r="AH45" s="22">
        <v>2206.5324421</v>
      </c>
      <c r="AI45" s="12">
        <f t="shared" si="9"/>
        <v>161535.1924421</v>
      </c>
      <c r="AJ45" s="11">
        <v>118449.48</v>
      </c>
      <c r="AK45" s="27">
        <v>1640.39675893</v>
      </c>
      <c r="AL45" s="12">
        <f t="shared" si="10"/>
        <v>120089.87675893</v>
      </c>
      <c r="AM45" s="3">
        <f t="shared" si="21"/>
        <v>444892.17580625508</v>
      </c>
      <c r="AN45" s="51">
        <v>447456.88</v>
      </c>
      <c r="AO45" s="54">
        <f t="shared" si="13"/>
        <v>-2564.6999999999998</v>
      </c>
      <c r="AQ45" s="51">
        <v>444892.18</v>
      </c>
      <c r="AR45" s="54">
        <f t="shared" si="14"/>
        <v>0</v>
      </c>
    </row>
    <row r="46" spans="1:44" x14ac:dyDescent="0.25">
      <c r="A46" s="1">
        <v>42</v>
      </c>
      <c r="B46" s="50" t="s">
        <v>43</v>
      </c>
      <c r="C46" s="35">
        <v>3205.2653479614664</v>
      </c>
      <c r="D46" s="42">
        <v>56.088436924000007</v>
      </c>
      <c r="E46" s="12">
        <f t="shared" si="12"/>
        <v>3261.3537848854667</v>
      </c>
      <c r="F46" s="11">
        <v>0</v>
      </c>
      <c r="G46" s="22">
        <v>0</v>
      </c>
      <c r="H46" s="12">
        <f t="shared" si="0"/>
        <v>0</v>
      </c>
      <c r="I46" s="11">
        <v>3706.5222744271241</v>
      </c>
      <c r="J46" s="22">
        <v>54.042865984999992</v>
      </c>
      <c r="K46" s="12">
        <f t="shared" si="15"/>
        <v>3760.565140412124</v>
      </c>
      <c r="L46" s="10">
        <v>3441.0546992446575</v>
      </c>
      <c r="M46" s="35">
        <v>50.170471455999994</v>
      </c>
      <c r="N46" s="12">
        <f t="shared" si="16"/>
        <v>3491.2251707006576</v>
      </c>
      <c r="O46" s="11">
        <v>3805.9170030609034</v>
      </c>
      <c r="P46" s="22">
        <v>55.491831267999999</v>
      </c>
      <c r="Q46" s="12">
        <f t="shared" si="17"/>
        <v>3861.4088343289036</v>
      </c>
      <c r="R46" s="11">
        <v>3482.1971010408288</v>
      </c>
      <c r="S46" s="27">
        <v>50.769114338000001</v>
      </c>
      <c r="T46" s="12">
        <f t="shared" si="18"/>
        <v>3532.9662153788286</v>
      </c>
      <c r="U46" s="10">
        <v>3540.888227842348</v>
      </c>
      <c r="V46" s="11">
        <v>51.629968844000004</v>
      </c>
      <c r="W46" s="12">
        <f t="shared" si="19"/>
        <v>3592.5181966863479</v>
      </c>
      <c r="X46" s="11">
        <v>4245.4678866490704</v>
      </c>
      <c r="Y46" s="22">
        <v>61.896161519000003</v>
      </c>
      <c r="Z46" s="12">
        <f t="shared" si="20"/>
        <v>4307.3640481680704</v>
      </c>
      <c r="AA46" s="11">
        <v>9090.4021185522124</v>
      </c>
      <c r="AB46" s="27">
        <v>132.53871594</v>
      </c>
      <c r="AC46" s="12">
        <f t="shared" si="7"/>
        <v>9222.9408344922122</v>
      </c>
      <c r="AD46" s="10">
        <v>136664.55993266703</v>
      </c>
      <c r="AE46" s="35">
        <v>1992.604593714</v>
      </c>
      <c r="AF46" s="12">
        <f t="shared" si="8"/>
        <v>138657.16452638104</v>
      </c>
      <c r="AG46" s="11">
        <v>169356.72</v>
      </c>
      <c r="AH46" s="22">
        <v>2469.2644700870001</v>
      </c>
      <c r="AI46" s="12">
        <f t="shared" si="9"/>
        <v>171825.98447008699</v>
      </c>
      <c r="AJ46" s="11">
        <v>125904.63</v>
      </c>
      <c r="AK46" s="27">
        <v>1835.7241091589999</v>
      </c>
      <c r="AL46" s="12">
        <f t="shared" si="10"/>
        <v>127740.354109159</v>
      </c>
      <c r="AM46" s="3">
        <f t="shared" si="21"/>
        <v>473253.84533067967</v>
      </c>
      <c r="AN46" s="51">
        <v>473253.84</v>
      </c>
      <c r="AO46" s="54">
        <f t="shared" si="13"/>
        <v>0.01</v>
      </c>
      <c r="AQ46" s="51">
        <v>473253.83</v>
      </c>
      <c r="AR46" s="54">
        <f t="shared" si="14"/>
        <v>0.02</v>
      </c>
    </row>
    <row r="47" spans="1:44" x14ac:dyDescent="0.25">
      <c r="A47" s="1">
        <v>43</v>
      </c>
      <c r="B47" s="45" t="s">
        <v>44</v>
      </c>
      <c r="C47" s="35">
        <v>3332.2803809502861</v>
      </c>
      <c r="D47" s="42">
        <v>41.047294346999998</v>
      </c>
      <c r="E47" s="12">
        <f t="shared" si="12"/>
        <v>3373.3276752972861</v>
      </c>
      <c r="F47" s="11">
        <v>0</v>
      </c>
      <c r="G47" s="22">
        <v>0</v>
      </c>
      <c r="H47" s="12">
        <f t="shared" si="0"/>
        <v>0</v>
      </c>
      <c r="I47" s="11">
        <v>3866.8682003382164</v>
      </c>
      <c r="J47" s="22">
        <v>41.717759665000003</v>
      </c>
      <c r="K47" s="12">
        <f t="shared" si="15"/>
        <v>3908.5859600032163</v>
      </c>
      <c r="L47" s="10">
        <v>3589.9163709167583</v>
      </c>
      <c r="M47" s="35">
        <v>38.733154601999999</v>
      </c>
      <c r="N47" s="12">
        <f t="shared" si="16"/>
        <v>3628.6495255187583</v>
      </c>
      <c r="O47" s="11">
        <v>3970.5627924595092</v>
      </c>
      <c r="P47" s="22">
        <v>42.840715779999996</v>
      </c>
      <c r="Q47" s="12">
        <f t="shared" si="17"/>
        <v>4013.4035082395094</v>
      </c>
      <c r="R47" s="11">
        <v>3632.8386126873793</v>
      </c>
      <c r="S47" s="27">
        <v>39.196296547000003</v>
      </c>
      <c r="T47" s="12">
        <f t="shared" si="18"/>
        <v>3672.0349092343795</v>
      </c>
      <c r="U47" s="10">
        <v>3694.0687456982191</v>
      </c>
      <c r="V47" s="11">
        <v>39.855542583000002</v>
      </c>
      <c r="W47" s="12">
        <f t="shared" si="19"/>
        <v>3733.9242882812191</v>
      </c>
      <c r="X47" s="11">
        <v>4429.1288574483797</v>
      </c>
      <c r="Y47" s="22">
        <v>47.784623207999999</v>
      </c>
      <c r="Z47" s="12">
        <f t="shared" si="20"/>
        <v>4476.9134806563798</v>
      </c>
      <c r="AA47" s="11">
        <v>9483.6572608887545</v>
      </c>
      <c r="AB47" s="27">
        <v>102.320413543</v>
      </c>
      <c r="AC47" s="12">
        <f t="shared" si="7"/>
        <v>9585.9776744317551</v>
      </c>
      <c r="AD47" s="10">
        <v>142576.73414320036</v>
      </c>
      <c r="AE47" s="35">
        <v>1538.2532803449999</v>
      </c>
      <c r="AF47" s="12">
        <f t="shared" si="8"/>
        <v>144114.98742354536</v>
      </c>
      <c r="AG47" s="11">
        <v>176683.17</v>
      </c>
      <c r="AH47" s="22">
        <v>1906.2332742440001</v>
      </c>
      <c r="AI47" s="12">
        <f t="shared" si="9"/>
        <v>178589.40327424402</v>
      </c>
      <c r="AJ47" s="11">
        <v>131351.32</v>
      </c>
      <c r="AK47" s="27">
        <v>1417.1450578719998</v>
      </c>
      <c r="AL47" s="12">
        <f t="shared" si="10"/>
        <v>132768.465057872</v>
      </c>
      <c r="AM47" s="3">
        <f t="shared" si="21"/>
        <v>491865.67277732387</v>
      </c>
      <c r="AN47" s="51">
        <v>491865.67</v>
      </c>
      <c r="AO47" s="54">
        <f t="shared" si="13"/>
        <v>0</v>
      </c>
      <c r="AQ47" s="51">
        <v>491865.67</v>
      </c>
      <c r="AR47" s="54">
        <f t="shared" si="14"/>
        <v>0</v>
      </c>
    </row>
    <row r="48" spans="1:44" x14ac:dyDescent="0.25">
      <c r="A48" s="1">
        <v>44</v>
      </c>
      <c r="B48" s="50" t="s">
        <v>45</v>
      </c>
      <c r="C48" s="35">
        <v>2596.7320573760439</v>
      </c>
      <c r="D48" s="42">
        <v>25.043779100000002</v>
      </c>
      <c r="E48" s="12">
        <f t="shared" si="12"/>
        <v>2621.7758364760439</v>
      </c>
      <c r="F48" s="11">
        <v>0</v>
      </c>
      <c r="G48" s="22">
        <v>0</v>
      </c>
      <c r="H48" s="12">
        <f t="shared" si="0"/>
        <v>0</v>
      </c>
      <c r="I48" s="11">
        <v>3043.9417795222002</v>
      </c>
      <c r="J48" s="22">
        <v>27.664634292000002</v>
      </c>
      <c r="K48" s="12">
        <f t="shared" si="15"/>
        <v>3071.6064138142001</v>
      </c>
      <c r="L48" s="10">
        <v>2825.9293723712799</v>
      </c>
      <c r="M48" s="35">
        <v>25.684283305000001</v>
      </c>
      <c r="N48" s="12">
        <f t="shared" si="16"/>
        <v>2851.6136556762799</v>
      </c>
      <c r="O48" s="11">
        <v>3125.5686374639599</v>
      </c>
      <c r="P48" s="22">
        <v>28.408500064000002</v>
      </c>
      <c r="Q48" s="12">
        <f t="shared" si="17"/>
        <v>3153.9771375279597</v>
      </c>
      <c r="R48" s="11">
        <v>2859.7171298606399</v>
      </c>
      <c r="S48" s="27">
        <v>25.990620381999999</v>
      </c>
      <c r="T48" s="12">
        <f t="shared" si="18"/>
        <v>2885.70775024264</v>
      </c>
      <c r="U48" s="10">
        <v>2907.9165900907806</v>
      </c>
      <c r="V48" s="11">
        <v>26.428267502000004</v>
      </c>
      <c r="W48" s="12">
        <f t="shared" si="19"/>
        <v>2934.3448575927805</v>
      </c>
      <c r="X48" s="11">
        <v>3486.5450999585</v>
      </c>
      <c r="Y48" s="22">
        <v>31.687258351000001</v>
      </c>
      <c r="Z48" s="12">
        <f t="shared" si="20"/>
        <v>3518.2323583094999</v>
      </c>
      <c r="AA48" s="11">
        <v>7465.3955251341213</v>
      </c>
      <c r="AB48" s="27">
        <v>67.851599918999995</v>
      </c>
      <c r="AC48" s="12">
        <f t="shared" si="7"/>
        <v>7533.2471250531216</v>
      </c>
      <c r="AD48" s="10">
        <v>112234.30832433273</v>
      </c>
      <c r="AE48" s="35">
        <v>1020.057132474</v>
      </c>
      <c r="AF48" s="12">
        <f t="shared" si="8"/>
        <v>113254.36545680673</v>
      </c>
      <c r="AG48" s="11">
        <v>139082.4</v>
      </c>
      <c r="AH48" s="22">
        <v>1264.0685291670002</v>
      </c>
      <c r="AI48" s="12">
        <f t="shared" si="9"/>
        <v>140346.468529167</v>
      </c>
      <c r="AJ48" s="11">
        <v>103397.83</v>
      </c>
      <c r="AK48" s="27">
        <v>939.74482949100002</v>
      </c>
      <c r="AL48" s="12">
        <f t="shared" si="10"/>
        <v>104337.574829491</v>
      </c>
      <c r="AM48" s="3">
        <f t="shared" si="21"/>
        <v>386508.91395015724</v>
      </c>
      <c r="AN48" s="51">
        <v>393266.64</v>
      </c>
      <c r="AO48" s="54">
        <f t="shared" si="13"/>
        <v>-6757.73</v>
      </c>
      <c r="AQ48" s="51">
        <v>390176.48</v>
      </c>
      <c r="AR48" s="54">
        <f t="shared" si="14"/>
        <v>-3667.57</v>
      </c>
    </row>
    <row r="49" spans="1:44" s="39" customFormat="1" x14ac:dyDescent="0.25">
      <c r="A49" s="5">
        <v>45</v>
      </c>
      <c r="B49" s="49" t="s">
        <v>46</v>
      </c>
      <c r="C49" s="40">
        <v>2457.4493669271637</v>
      </c>
      <c r="D49" s="36">
        <v>37.796409240999999</v>
      </c>
      <c r="E49" s="15">
        <f t="shared" si="12"/>
        <v>2495.245776168164</v>
      </c>
      <c r="F49" s="14">
        <v>0</v>
      </c>
      <c r="G49" s="23">
        <v>0</v>
      </c>
      <c r="H49" s="15">
        <f t="shared" si="0"/>
        <v>0</v>
      </c>
      <c r="I49" s="14">
        <v>2879.6557554445462</v>
      </c>
      <c r="J49" s="23">
        <v>38.911338814000004</v>
      </c>
      <c r="K49" s="15">
        <f t="shared" si="15"/>
        <v>2918.5670942585461</v>
      </c>
      <c r="L49" s="13">
        <v>2673.4097992196503</v>
      </c>
      <c r="M49" s="37">
        <v>36.122229338000004</v>
      </c>
      <c r="N49" s="15">
        <f t="shared" si="16"/>
        <v>2709.5320285576504</v>
      </c>
      <c r="O49" s="14">
        <v>2956.8770915595028</v>
      </c>
      <c r="P49" s="23">
        <v>39.952894556000004</v>
      </c>
      <c r="Q49" s="15">
        <f t="shared" si="17"/>
        <v>2996.8299861155028</v>
      </c>
      <c r="R49" s="14">
        <v>2705.3739816400753</v>
      </c>
      <c r="S49" s="28">
        <v>36.554641896000007</v>
      </c>
      <c r="T49" s="15">
        <f t="shared" si="18"/>
        <v>2741.9286235360751</v>
      </c>
      <c r="U49" s="13">
        <v>2750.9720459640357</v>
      </c>
      <c r="V49" s="14">
        <v>37.167113526000009</v>
      </c>
      <c r="W49" s="15">
        <f t="shared" si="19"/>
        <v>2788.1391594900356</v>
      </c>
      <c r="X49" s="14">
        <v>3298.3711223571549</v>
      </c>
      <c r="Y49" s="23">
        <v>44.565874010000002</v>
      </c>
      <c r="Z49" s="15">
        <f t="shared" si="20"/>
        <v>3342.9369963671547</v>
      </c>
      <c r="AA49" s="14">
        <v>7062.4771259576728</v>
      </c>
      <c r="AB49" s="28">
        <v>95.423792054000003</v>
      </c>
      <c r="AC49" s="15">
        <f t="shared" si="7"/>
        <v>7157.9009180116727</v>
      </c>
      <c r="AD49" s="13">
        <v>106176.85729036307</v>
      </c>
      <c r="AE49" s="36">
        <v>1434.598695722</v>
      </c>
      <c r="AF49" s="15">
        <f t="shared" si="8"/>
        <v>107611.45598608507</v>
      </c>
      <c r="AG49" s="14">
        <v>131575.91</v>
      </c>
      <c r="AH49" s="23">
        <v>1777.7763555620002</v>
      </c>
      <c r="AI49" s="15">
        <f t="shared" si="9"/>
        <v>133353.68635556201</v>
      </c>
      <c r="AJ49" s="14">
        <v>97817.3</v>
      </c>
      <c r="AK49" s="28">
        <v>1321.649874358</v>
      </c>
      <c r="AL49" s="15">
        <f t="shared" si="10"/>
        <v>99138.949874358004</v>
      </c>
      <c r="AM49" s="38">
        <f t="shared" si="21"/>
        <v>367255.17279850988</v>
      </c>
      <c r="AN49" s="52">
        <v>367255.18</v>
      </c>
      <c r="AO49" s="55">
        <f t="shared" si="13"/>
        <v>-0.01</v>
      </c>
      <c r="AQ49" s="52">
        <v>367255.17</v>
      </c>
      <c r="AR49" s="55">
        <f t="shared" si="14"/>
        <v>0</v>
      </c>
    </row>
    <row r="50" spans="1:44" x14ac:dyDescent="0.25">
      <c r="A50" s="1">
        <v>46</v>
      </c>
      <c r="B50" s="50" t="s">
        <v>47</v>
      </c>
      <c r="C50" s="35">
        <v>2164.3694622406156</v>
      </c>
      <c r="D50" s="42">
        <v>62.462298173000001</v>
      </c>
      <c r="E50" s="12">
        <f t="shared" si="12"/>
        <v>2226.8317604136155</v>
      </c>
      <c r="F50" s="11">
        <v>0</v>
      </c>
      <c r="G50" s="22">
        <v>0</v>
      </c>
      <c r="H50" s="12">
        <f t="shared" si="0"/>
        <v>0</v>
      </c>
      <c r="I50" s="11">
        <v>2516.8137935244863</v>
      </c>
      <c r="J50" s="22">
        <v>69.785628033999998</v>
      </c>
      <c r="K50" s="12">
        <f t="shared" si="15"/>
        <v>2586.5994215584865</v>
      </c>
      <c r="L50" s="10">
        <v>2336.5552100101067</v>
      </c>
      <c r="M50" s="35">
        <v>64.787198184000005</v>
      </c>
      <c r="N50" s="12">
        <f t="shared" si="16"/>
        <v>2401.3424081941066</v>
      </c>
      <c r="O50" s="11">
        <v>2584.3050981781953</v>
      </c>
      <c r="P50" s="22">
        <v>71.654116125000002</v>
      </c>
      <c r="Q50" s="12">
        <f t="shared" si="17"/>
        <v>2655.9592143031955</v>
      </c>
      <c r="R50" s="11">
        <v>2364.4918462078035</v>
      </c>
      <c r="S50" s="27">
        <v>65.555998166999998</v>
      </c>
      <c r="T50" s="12">
        <f t="shared" si="18"/>
        <v>2430.0478443748034</v>
      </c>
      <c r="U50" s="10">
        <v>2404.3444699221423</v>
      </c>
      <c r="V50" s="11">
        <v>66.663067721999994</v>
      </c>
      <c r="W50" s="12">
        <f t="shared" si="19"/>
        <v>2471.0075376441423</v>
      </c>
      <c r="X50" s="11">
        <v>2882.7702482201053</v>
      </c>
      <c r="Y50" s="22">
        <v>79.928806696999999</v>
      </c>
      <c r="Z50" s="12">
        <f t="shared" si="20"/>
        <v>2962.6990549171051</v>
      </c>
      <c r="AA50" s="11">
        <v>6172.5919195217975</v>
      </c>
      <c r="AB50" s="27">
        <v>171.15159700300001</v>
      </c>
      <c r="AC50" s="12">
        <f t="shared" si="7"/>
        <v>6343.7435165247971</v>
      </c>
      <c r="AD50" s="10">
        <v>92798.376499073434</v>
      </c>
      <c r="AE50" s="35">
        <v>2573.0683697039995</v>
      </c>
      <c r="AF50" s="12">
        <f t="shared" si="8"/>
        <v>95371.444868777427</v>
      </c>
      <c r="AG50" s="11">
        <v>114997.11</v>
      </c>
      <c r="AH50" s="22">
        <v>3188.5861850169995</v>
      </c>
      <c r="AI50" s="12">
        <f t="shared" si="9"/>
        <v>118185.696185017</v>
      </c>
      <c r="AJ50" s="11">
        <v>85492.14</v>
      </c>
      <c r="AK50" s="27">
        <v>2370.4841763549998</v>
      </c>
      <c r="AL50" s="12">
        <f t="shared" si="10"/>
        <v>87862.624176355006</v>
      </c>
      <c r="AM50" s="3">
        <f t="shared" si="21"/>
        <v>325497.9959880797</v>
      </c>
      <c r="AN50" s="51">
        <v>367854.69</v>
      </c>
      <c r="AO50" s="54">
        <f t="shared" si="13"/>
        <v>-42356.69</v>
      </c>
      <c r="AQ50" s="51">
        <v>367854.69</v>
      </c>
      <c r="AR50" s="54">
        <f t="shared" si="14"/>
        <v>-42356.69</v>
      </c>
    </row>
    <row r="51" spans="1:44" x14ac:dyDescent="0.25">
      <c r="A51" s="1">
        <v>47</v>
      </c>
      <c r="B51" s="50" t="s">
        <v>48</v>
      </c>
      <c r="C51" s="35">
        <v>2065.5888178998825</v>
      </c>
      <c r="D51" s="42">
        <v>17.462204333999999</v>
      </c>
      <c r="E51" s="12">
        <f t="shared" si="12"/>
        <v>2083.0510222338826</v>
      </c>
      <c r="F51" s="11">
        <v>0</v>
      </c>
      <c r="G51" s="22">
        <v>0</v>
      </c>
      <c r="H51" s="12">
        <f t="shared" si="0"/>
        <v>0</v>
      </c>
      <c r="I51" s="11">
        <v>2410.5132366571524</v>
      </c>
      <c r="J51" s="22">
        <v>20.224919546999999</v>
      </c>
      <c r="K51" s="12">
        <f t="shared" si="15"/>
        <v>2430.7381562041523</v>
      </c>
      <c r="L51" s="10">
        <v>2237.8680840040452</v>
      </c>
      <c r="M51" s="35">
        <v>18.776982752999999</v>
      </c>
      <c r="N51" s="12">
        <f t="shared" si="16"/>
        <v>2256.6450667570452</v>
      </c>
      <c r="O51" s="11">
        <v>2475.1539675867139</v>
      </c>
      <c r="P51" s="22">
        <v>20.768723243</v>
      </c>
      <c r="Q51" s="12">
        <f t="shared" si="17"/>
        <v>2495.9226908297137</v>
      </c>
      <c r="R51" s="11">
        <v>2264.6247838900226</v>
      </c>
      <c r="S51" s="27">
        <v>19.002689031999999</v>
      </c>
      <c r="T51" s="12">
        <f t="shared" si="18"/>
        <v>2283.6274729220227</v>
      </c>
      <c r="U51" s="10">
        <v>2302.7941857051655</v>
      </c>
      <c r="V51" s="11">
        <v>19.323422231999999</v>
      </c>
      <c r="W51" s="12">
        <f t="shared" si="19"/>
        <v>2322.1176079371658</v>
      </c>
      <c r="X51" s="11">
        <v>2761.0130949913605</v>
      </c>
      <c r="Y51" s="22">
        <v>23.166988703999998</v>
      </c>
      <c r="Z51" s="12">
        <f t="shared" si="20"/>
        <v>2784.1800836953603</v>
      </c>
      <c r="AA51" s="11">
        <v>5911.8853229320212</v>
      </c>
      <c r="AB51" s="27">
        <v>49.606034733999998</v>
      </c>
      <c r="AC51" s="12">
        <f t="shared" si="7"/>
        <v>5961.491357666021</v>
      </c>
      <c r="AD51" s="10">
        <v>88878.929171020616</v>
      </c>
      <c r="AE51" s="35">
        <v>745.77464775800001</v>
      </c>
      <c r="AF51" s="12">
        <f t="shared" si="8"/>
        <v>89624.703818778609</v>
      </c>
      <c r="AG51" s="11">
        <v>110140.07</v>
      </c>
      <c r="AH51" s="22">
        <v>924.17579192200003</v>
      </c>
      <c r="AI51" s="12">
        <f t="shared" si="9"/>
        <v>111064.245791922</v>
      </c>
      <c r="AJ51" s="11">
        <v>81881.279999999999</v>
      </c>
      <c r="AK51" s="27">
        <v>687.05730497100001</v>
      </c>
      <c r="AL51" s="12">
        <f t="shared" si="10"/>
        <v>82568.337304970992</v>
      </c>
      <c r="AM51" s="3">
        <f t="shared" si="21"/>
        <v>305875.06037391699</v>
      </c>
      <c r="AN51" s="51">
        <v>305875.07</v>
      </c>
      <c r="AO51" s="54">
        <f t="shared" si="13"/>
        <v>-0.01</v>
      </c>
      <c r="AQ51" s="51">
        <v>305875.07</v>
      </c>
      <c r="AR51" s="54">
        <f t="shared" si="14"/>
        <v>-0.01</v>
      </c>
    </row>
    <row r="52" spans="1:44" x14ac:dyDescent="0.25">
      <c r="A52" s="1">
        <v>48</v>
      </c>
      <c r="B52" s="45" t="s">
        <v>49</v>
      </c>
      <c r="C52" s="35">
        <v>3157.4645757260091</v>
      </c>
      <c r="D52" s="42">
        <v>15.896773915000001</v>
      </c>
      <c r="E52" s="12">
        <f t="shared" si="12"/>
        <v>3173.3613496410089</v>
      </c>
      <c r="F52" s="11">
        <v>0</v>
      </c>
      <c r="G52" s="22">
        <v>0</v>
      </c>
      <c r="H52" s="12">
        <f t="shared" si="0"/>
        <v>0</v>
      </c>
      <c r="I52" s="11">
        <v>3704.6469390689722</v>
      </c>
      <c r="J52" s="22">
        <v>15.759522644</v>
      </c>
      <c r="K52" s="12">
        <f t="shared" si="15"/>
        <v>3720.406461712972</v>
      </c>
      <c r="L52" s="10">
        <v>3439.313678668213</v>
      </c>
      <c r="M52" s="35">
        <v>14.630776747999999</v>
      </c>
      <c r="N52" s="12">
        <f t="shared" si="16"/>
        <v>3453.9444554162128</v>
      </c>
      <c r="O52" s="11">
        <v>3803.9913783923898</v>
      </c>
      <c r="P52" s="22">
        <v>16.182308549999998</v>
      </c>
      <c r="Q52" s="12">
        <f t="shared" si="17"/>
        <v>3820.1736869423898</v>
      </c>
      <c r="R52" s="11">
        <v>3480.4352642396066</v>
      </c>
      <c r="S52" s="27">
        <v>14.807539673999999</v>
      </c>
      <c r="T52" s="12">
        <f t="shared" si="18"/>
        <v>3495.2428039136066</v>
      </c>
      <c r="U52" s="10">
        <v>3539.0966959422835</v>
      </c>
      <c r="V52" s="11">
        <v>15.057169735</v>
      </c>
      <c r="W52" s="12">
        <f t="shared" si="19"/>
        <v>3554.1538656772836</v>
      </c>
      <c r="X52" s="11">
        <v>4243.3198687902104</v>
      </c>
      <c r="Y52" s="22">
        <v>18.052255916</v>
      </c>
      <c r="Z52" s="12">
        <f t="shared" si="20"/>
        <v>4261.3721247062103</v>
      </c>
      <c r="AA52" s="11">
        <v>9085.802779535592</v>
      </c>
      <c r="AB52" s="27">
        <v>38.652048510999997</v>
      </c>
      <c r="AC52" s="12">
        <f t="shared" si="7"/>
        <v>9124.4548280465915</v>
      </c>
      <c r="AD52" s="10">
        <v>136595.41374589884</v>
      </c>
      <c r="AE52" s="35">
        <v>581.11302947900003</v>
      </c>
      <c r="AF52" s="12">
        <f t="shared" si="8"/>
        <v>137176.52677537783</v>
      </c>
      <c r="AG52" s="11">
        <v>169271.03</v>
      </c>
      <c r="AH52" s="22">
        <v>720.12133757799995</v>
      </c>
      <c r="AI52" s="12">
        <f t="shared" si="9"/>
        <v>169991.15133757799</v>
      </c>
      <c r="AJ52" s="11">
        <v>125840.93</v>
      </c>
      <c r="AK52" s="27">
        <v>535.35957222000002</v>
      </c>
      <c r="AL52" s="12">
        <f t="shared" si="10"/>
        <v>126376.28957221999</v>
      </c>
      <c r="AM52" s="3">
        <f t="shared" si="21"/>
        <v>468147.07726123213</v>
      </c>
      <c r="AN52" s="51">
        <v>468147.08</v>
      </c>
      <c r="AO52" s="54">
        <f t="shared" si="13"/>
        <v>0</v>
      </c>
      <c r="AQ52" s="51">
        <v>468147.07</v>
      </c>
      <c r="AR52" s="54">
        <f t="shared" si="14"/>
        <v>0.01</v>
      </c>
    </row>
    <row r="53" spans="1:44" x14ac:dyDescent="0.25">
      <c r="A53" s="1">
        <v>49</v>
      </c>
      <c r="B53" s="45" t="s">
        <v>50</v>
      </c>
      <c r="C53" s="35">
        <v>3266.0001759555494</v>
      </c>
      <c r="D53" s="42">
        <v>87.015261320000008</v>
      </c>
      <c r="E53" s="12">
        <f t="shared" si="12"/>
        <v>3353.0154372755492</v>
      </c>
      <c r="F53" s="11">
        <v>0</v>
      </c>
      <c r="G53" s="22">
        <v>0</v>
      </c>
      <c r="H53" s="12">
        <f t="shared" si="0"/>
        <v>0</v>
      </c>
      <c r="I53" s="11">
        <v>3809.9391845283949</v>
      </c>
      <c r="J53" s="22">
        <v>89.472713868999989</v>
      </c>
      <c r="K53" s="12">
        <f t="shared" si="15"/>
        <v>3899.4118983973949</v>
      </c>
      <c r="L53" s="10">
        <v>3537.0647102840062</v>
      </c>
      <c r="M53" s="35">
        <v>83.069736152000004</v>
      </c>
      <c r="N53" s="12">
        <f t="shared" si="16"/>
        <v>3620.1344464360063</v>
      </c>
      <c r="O53" s="11">
        <v>3912.10715852659</v>
      </c>
      <c r="P53" s="22">
        <v>91.879679357000001</v>
      </c>
      <c r="Q53" s="12">
        <f t="shared" si="17"/>
        <v>4003.9868378835899</v>
      </c>
      <c r="R53" s="11">
        <v>3579.3550399092533</v>
      </c>
      <c r="S53" s="27">
        <v>84.058632794000005</v>
      </c>
      <c r="T53" s="12">
        <f t="shared" si="18"/>
        <v>3663.4136727032533</v>
      </c>
      <c r="U53" s="10">
        <v>3639.6837273497717</v>
      </c>
      <c r="V53" s="11">
        <v>85.469035129000005</v>
      </c>
      <c r="W53" s="12">
        <f t="shared" si="19"/>
        <v>3725.1527624787718</v>
      </c>
      <c r="X53" s="11">
        <v>4363.9220974332957</v>
      </c>
      <c r="Y53" s="22">
        <v>102.48360944499998</v>
      </c>
      <c r="Z53" s="12">
        <f t="shared" si="20"/>
        <v>4466.4057068782959</v>
      </c>
      <c r="AA53" s="11">
        <v>9344.0364498942563</v>
      </c>
      <c r="AB53" s="27">
        <v>219.43565229000004</v>
      </c>
      <c r="AC53" s="12">
        <f t="shared" si="7"/>
        <v>9563.4721021842561</v>
      </c>
      <c r="AD53" s="10">
        <v>140477.68324939412</v>
      </c>
      <c r="AE53" s="35">
        <v>3298.9638921950004</v>
      </c>
      <c r="AF53" s="12">
        <f t="shared" si="8"/>
        <v>143776.64714158911</v>
      </c>
      <c r="AG53" s="11">
        <v>174082</v>
      </c>
      <c r="AH53" s="22">
        <v>4088.1382243970002</v>
      </c>
      <c r="AI53" s="12">
        <f t="shared" si="9"/>
        <v>178170.138224397</v>
      </c>
      <c r="AJ53" s="11">
        <v>129417.54</v>
      </c>
      <c r="AK53" s="27">
        <v>3039.2333800500001</v>
      </c>
      <c r="AL53" s="12">
        <f t="shared" si="10"/>
        <v>132456.77338005</v>
      </c>
      <c r="AM53" s="3">
        <f t="shared" si="21"/>
        <v>490698.55161027319</v>
      </c>
      <c r="AN53" s="51">
        <v>490698.55</v>
      </c>
      <c r="AO53" s="54">
        <f t="shared" si="13"/>
        <v>0</v>
      </c>
      <c r="AQ53" s="51">
        <v>490698.55</v>
      </c>
      <c r="AR53" s="54">
        <f t="shared" si="14"/>
        <v>0</v>
      </c>
    </row>
    <row r="54" spans="1:44" s="39" customFormat="1" x14ac:dyDescent="0.25">
      <c r="A54" s="5">
        <v>50</v>
      </c>
      <c r="B54" s="49" t="s">
        <v>51</v>
      </c>
      <c r="C54" s="40">
        <v>4440.6062995994016</v>
      </c>
      <c r="D54" s="36">
        <v>35.624195136999994</v>
      </c>
      <c r="E54" s="15">
        <f t="shared" si="12"/>
        <v>4476.2304947364019</v>
      </c>
      <c r="F54" s="14">
        <v>0</v>
      </c>
      <c r="G54" s="23">
        <v>0</v>
      </c>
      <c r="H54" s="15">
        <f t="shared" si="0"/>
        <v>0</v>
      </c>
      <c r="I54" s="14">
        <v>5215.9158079951103</v>
      </c>
      <c r="J54" s="23">
        <v>39.030703664000001</v>
      </c>
      <c r="K54" s="15">
        <f t="shared" si="15"/>
        <v>5254.94651165911</v>
      </c>
      <c r="L54" s="13">
        <v>4842.342841374164</v>
      </c>
      <c r="M54" s="37">
        <v>36.232938081</v>
      </c>
      <c r="N54" s="15">
        <f t="shared" si="16"/>
        <v>4878.5757794551637</v>
      </c>
      <c r="O54" s="14">
        <v>5355.7866890873984</v>
      </c>
      <c r="P54" s="23">
        <v>40.076684338</v>
      </c>
      <c r="Q54" s="15">
        <f t="shared" si="17"/>
        <v>5395.8633734253981</v>
      </c>
      <c r="R54" s="14">
        <v>4900.2395132458323</v>
      </c>
      <c r="S54" s="28">
        <v>36.667037139000001</v>
      </c>
      <c r="T54" s="15">
        <f t="shared" si="18"/>
        <v>4936.9065503848324</v>
      </c>
      <c r="U54" s="13">
        <v>4982.8312133376394</v>
      </c>
      <c r="V54" s="14">
        <v>37.287554270999998</v>
      </c>
      <c r="W54" s="15">
        <f t="shared" si="19"/>
        <v>5020.1187676086392</v>
      </c>
      <c r="X54" s="14">
        <v>5974.3342742304249</v>
      </c>
      <c r="Y54" s="23">
        <v>44.703674241000002</v>
      </c>
      <c r="Z54" s="15">
        <f t="shared" si="20"/>
        <v>6019.0379484714249</v>
      </c>
      <c r="AA54" s="14">
        <v>12792.253384884109</v>
      </c>
      <c r="AB54" s="28">
        <v>95.719461852999999</v>
      </c>
      <c r="AC54" s="15">
        <f t="shared" si="7"/>
        <v>12887.972846737108</v>
      </c>
      <c r="AD54" s="13">
        <v>192317.96972154104</v>
      </c>
      <c r="AE54" s="36">
        <v>1439.0716318569998</v>
      </c>
      <c r="AF54" s="15">
        <f t="shared" si="8"/>
        <v>193757.04135339803</v>
      </c>
      <c r="AG54" s="14">
        <v>238323.24</v>
      </c>
      <c r="AH54" s="23">
        <v>1783.3147152100003</v>
      </c>
      <c r="AI54" s="15">
        <f t="shared" si="9"/>
        <v>240106.55471520999</v>
      </c>
      <c r="AJ54" s="14">
        <v>177176.31</v>
      </c>
      <c r="AK54" s="28">
        <v>1325.767716284</v>
      </c>
      <c r="AL54" s="15">
        <f t="shared" si="10"/>
        <v>178502.07771628399</v>
      </c>
      <c r="AM54" s="38">
        <f t="shared" si="21"/>
        <v>661235.32605737005</v>
      </c>
      <c r="AN54" s="52">
        <v>661235.31999999995</v>
      </c>
      <c r="AO54" s="55">
        <f t="shared" si="13"/>
        <v>0.01</v>
      </c>
      <c r="AQ54" s="52">
        <v>661235.31999999995</v>
      </c>
      <c r="AR54" s="55">
        <f t="shared" si="14"/>
        <v>0.01</v>
      </c>
    </row>
    <row r="55" spans="1:44" x14ac:dyDescent="0.25">
      <c r="A55" s="1">
        <v>51</v>
      </c>
      <c r="B55" s="50" t="s">
        <v>52</v>
      </c>
      <c r="C55" s="35">
        <v>2367.9239106947707</v>
      </c>
      <c r="D55" s="42">
        <v>58.118204271000003</v>
      </c>
      <c r="E55" s="12">
        <f t="shared" si="12"/>
        <v>2426.0421149657709</v>
      </c>
      <c r="F55" s="11">
        <v>0</v>
      </c>
      <c r="G55" s="22">
        <v>0</v>
      </c>
      <c r="H55" s="12">
        <f t="shared" si="0"/>
        <v>0</v>
      </c>
      <c r="I55" s="11">
        <v>2775.8736727144001</v>
      </c>
      <c r="J55" s="22">
        <v>59.201078480000007</v>
      </c>
      <c r="K55" s="12">
        <f t="shared" si="15"/>
        <v>2835.0747511944001</v>
      </c>
      <c r="L55" s="10">
        <v>2577.0607698505601</v>
      </c>
      <c r="M55" s="35">
        <v>54.961568827999997</v>
      </c>
      <c r="N55" s="12">
        <f t="shared" si="16"/>
        <v>2632.0223386785601</v>
      </c>
      <c r="O55" s="11">
        <v>2850.3119709339198</v>
      </c>
      <c r="P55" s="22">
        <v>60.787252316999997</v>
      </c>
      <c r="Q55" s="12">
        <f t="shared" si="17"/>
        <v>2911.0992232509197</v>
      </c>
      <c r="R55" s="11">
        <v>2607.8729710252801</v>
      </c>
      <c r="S55" s="27">
        <v>55.616951216999993</v>
      </c>
      <c r="T55" s="12">
        <f t="shared" si="18"/>
        <v>2663.48992224228</v>
      </c>
      <c r="U55" s="10">
        <v>2651.8276923645603</v>
      </c>
      <c r="V55" s="11">
        <v>56.554019792999995</v>
      </c>
      <c r="W55" s="12">
        <f t="shared" si="19"/>
        <v>2708.3817121575603</v>
      </c>
      <c r="X55" s="11">
        <v>3179.498641142</v>
      </c>
      <c r="Y55" s="22">
        <v>67.807587124999998</v>
      </c>
      <c r="Z55" s="12">
        <f t="shared" si="20"/>
        <v>3247.3062282669998</v>
      </c>
      <c r="AA55" s="11">
        <v>6807.9471933502409</v>
      </c>
      <c r="AB55" s="27">
        <v>145.19323100999998</v>
      </c>
      <c r="AC55" s="12">
        <f t="shared" si="7"/>
        <v>6953.140424360241</v>
      </c>
      <c r="AD55" s="10">
        <v>102350.26955795744</v>
      </c>
      <c r="AE55" s="35">
        <v>2182.8385211680002</v>
      </c>
      <c r="AF55" s="12">
        <f t="shared" si="8"/>
        <v>104533.10807912544</v>
      </c>
      <c r="AG55" s="11">
        <v>126833.95</v>
      </c>
      <c r="AH55" s="22">
        <v>2705.0030087499999</v>
      </c>
      <c r="AI55" s="12">
        <f t="shared" si="9"/>
        <v>129538.95300875</v>
      </c>
      <c r="AJ55" s="11">
        <v>94291.99</v>
      </c>
      <c r="AK55" s="27">
        <v>2010.9790476769999</v>
      </c>
      <c r="AL55" s="12">
        <f t="shared" si="10"/>
        <v>96302.969047677005</v>
      </c>
      <c r="AM55" s="3">
        <f t="shared" si="21"/>
        <v>356751.58685066918</v>
      </c>
      <c r="AN55" s="51">
        <v>429851.66</v>
      </c>
      <c r="AO55" s="54">
        <f t="shared" si="13"/>
        <v>-73100.070000000007</v>
      </c>
      <c r="AQ55" s="51">
        <v>429851.66</v>
      </c>
      <c r="AR55" s="54">
        <f t="shared" si="14"/>
        <v>-73100.070000000007</v>
      </c>
    </row>
    <row r="56" spans="1:44" x14ac:dyDescent="0.25">
      <c r="A56" s="1">
        <v>52</v>
      </c>
      <c r="B56" s="50" t="s">
        <v>53</v>
      </c>
      <c r="C56" s="35">
        <v>4907.6020499952056</v>
      </c>
      <c r="D56" s="42">
        <v>44.607237225000006</v>
      </c>
      <c r="E56" s="12">
        <f t="shared" si="12"/>
        <v>4952.2092872202056</v>
      </c>
      <c r="F56" s="11">
        <v>0</v>
      </c>
      <c r="G56" s="22">
        <v>0</v>
      </c>
      <c r="H56" s="12">
        <f t="shared" si="0"/>
        <v>0</v>
      </c>
      <c r="I56" s="11">
        <v>5729.2228273255678</v>
      </c>
      <c r="J56" s="22">
        <v>53.925454586000001</v>
      </c>
      <c r="K56" s="12">
        <f t="shared" si="15"/>
        <v>5783.1482819115681</v>
      </c>
      <c r="L56" s="10">
        <v>5318.8859187512826</v>
      </c>
      <c r="M56" s="35">
        <v>50.061620591000001</v>
      </c>
      <c r="N56" s="12">
        <f t="shared" si="16"/>
        <v>5368.9475393422827</v>
      </c>
      <c r="O56" s="11">
        <v>5882.8586363245822</v>
      </c>
      <c r="P56" s="22">
        <v>55.371106761</v>
      </c>
      <c r="Q56" s="12">
        <f t="shared" si="17"/>
        <v>5938.2297430855824</v>
      </c>
      <c r="R56" s="11">
        <v>5382.4802991676415</v>
      </c>
      <c r="S56" s="27">
        <v>50.660909129000004</v>
      </c>
      <c r="T56" s="12">
        <f t="shared" si="18"/>
        <v>5433.1412082966417</v>
      </c>
      <c r="U56" s="10">
        <v>5473.199986933364</v>
      </c>
      <c r="V56" s="11">
        <v>51.517786600000001</v>
      </c>
      <c r="W56" s="12">
        <f t="shared" si="19"/>
        <v>5524.7177735333644</v>
      </c>
      <c r="X56" s="11">
        <v>6562.2785263382393</v>
      </c>
      <c r="Y56" s="22">
        <v>61.768774749999999</v>
      </c>
      <c r="Z56" s="12">
        <f t="shared" si="20"/>
        <v>6624.0473010882397</v>
      </c>
      <c r="AA56" s="11">
        <v>14051.160487151694</v>
      </c>
      <c r="AB56" s="27">
        <v>132.25877480299999</v>
      </c>
      <c r="AC56" s="12">
        <f t="shared" si="7"/>
        <v>14183.419261954694</v>
      </c>
      <c r="AD56" s="10">
        <v>211244.30354965446</v>
      </c>
      <c r="AE56" s="35">
        <v>1988.3394876609998</v>
      </c>
      <c r="AF56" s="12">
        <f t="shared" si="8"/>
        <v>213232.64303731546</v>
      </c>
      <c r="AG56" s="11">
        <v>261777.03</v>
      </c>
      <c r="AH56" s="22">
        <v>2463.9800809039998</v>
      </c>
      <c r="AI56" s="12">
        <f t="shared" si="9"/>
        <v>264241.010080904</v>
      </c>
      <c r="AJ56" s="11">
        <v>194612.53</v>
      </c>
      <c r="AK56" s="27">
        <v>1831.7937563179999</v>
      </c>
      <c r="AL56" s="12">
        <f t="shared" si="10"/>
        <v>196444.32375631799</v>
      </c>
      <c r="AM56" s="3">
        <f t="shared" si="21"/>
        <v>727725.83727096999</v>
      </c>
      <c r="AN56" s="51">
        <v>727725.83</v>
      </c>
      <c r="AO56" s="54">
        <f t="shared" si="13"/>
        <v>0.01</v>
      </c>
      <c r="AQ56" s="51">
        <v>727725.84</v>
      </c>
      <c r="AR56" s="54">
        <f t="shared" si="14"/>
        <v>0</v>
      </c>
    </row>
    <row r="57" spans="1:44" x14ac:dyDescent="0.25">
      <c r="A57" s="1">
        <v>53</v>
      </c>
      <c r="B57" s="45" t="s">
        <v>54</v>
      </c>
      <c r="C57" s="35">
        <v>3020.1986251131739</v>
      </c>
      <c r="D57" s="42">
        <v>22.034863667</v>
      </c>
      <c r="E57" s="12">
        <f t="shared" si="12"/>
        <v>3042.233488780174</v>
      </c>
      <c r="F57" s="11">
        <v>0</v>
      </c>
      <c r="G57" s="22">
        <v>0</v>
      </c>
      <c r="H57" s="12">
        <f t="shared" si="0"/>
        <v>0</v>
      </c>
      <c r="I57" s="11">
        <v>3565.2882136204985</v>
      </c>
      <c r="J57" s="22">
        <v>22.421451529000002</v>
      </c>
      <c r="K57" s="12">
        <f t="shared" si="15"/>
        <v>3587.7096651494985</v>
      </c>
      <c r="L57" s="10">
        <v>3309.9360676408155</v>
      </c>
      <c r="M57" s="35">
        <v>20.818265410999999</v>
      </c>
      <c r="N57" s="12">
        <f t="shared" si="16"/>
        <v>3330.7543330518156</v>
      </c>
      <c r="O57" s="11">
        <v>3660.895585776057</v>
      </c>
      <c r="P57" s="22">
        <v>23.022169298999998</v>
      </c>
      <c r="Q57" s="12">
        <f t="shared" si="17"/>
        <v>3683.9177550750569</v>
      </c>
      <c r="R57" s="11">
        <v>3349.5107711886581</v>
      </c>
      <c r="S57" s="27">
        <v>21.067265338000002</v>
      </c>
      <c r="T57" s="12">
        <f t="shared" si="18"/>
        <v>3370.5780365266583</v>
      </c>
      <c r="U57" s="10">
        <v>3405.965519639321</v>
      </c>
      <c r="V57" s="11">
        <v>21.420604803</v>
      </c>
      <c r="W57" s="12">
        <f t="shared" si="19"/>
        <v>3427.386124442321</v>
      </c>
      <c r="X57" s="11">
        <v>4083.6977352075155</v>
      </c>
      <c r="Y57" s="22">
        <v>25.681687672000002</v>
      </c>
      <c r="Z57" s="12">
        <f t="shared" si="20"/>
        <v>4109.3794228795159</v>
      </c>
      <c r="AA57" s="11">
        <v>8744.0196310041738</v>
      </c>
      <c r="AB57" s="27">
        <v>54.992362415000002</v>
      </c>
      <c r="AC57" s="12">
        <f t="shared" si="7"/>
        <v>8799.0119934191735</v>
      </c>
      <c r="AD57" s="10">
        <v>131457.06640138256</v>
      </c>
      <c r="AE57" s="35">
        <v>826.73258313499991</v>
      </c>
      <c r="AF57" s="12">
        <f t="shared" si="8"/>
        <v>132283.79898451755</v>
      </c>
      <c r="AG57" s="11">
        <v>162903.51999999999</v>
      </c>
      <c r="AH57" s="22">
        <v>1024.500093414</v>
      </c>
      <c r="AI57" s="12">
        <f t="shared" si="9"/>
        <v>163928.020093414</v>
      </c>
      <c r="AJ57" s="11">
        <v>121107.14</v>
      </c>
      <c r="AK57" s="27">
        <v>761.64130951000004</v>
      </c>
      <c r="AL57" s="12">
        <f t="shared" si="10"/>
        <v>121868.78130951</v>
      </c>
      <c r="AM57" s="3">
        <f t="shared" si="21"/>
        <v>451431.57120676577</v>
      </c>
      <c r="AN57" s="51">
        <v>451431.57</v>
      </c>
      <c r="AO57" s="54">
        <f t="shared" si="13"/>
        <v>0</v>
      </c>
      <c r="AQ57" s="51">
        <v>451431.56</v>
      </c>
      <c r="AR57" s="54">
        <f t="shared" si="14"/>
        <v>0.01</v>
      </c>
    </row>
    <row r="58" spans="1:44" x14ac:dyDescent="0.25">
      <c r="A58" s="1">
        <v>54</v>
      </c>
      <c r="B58" s="50" t="s">
        <v>55</v>
      </c>
      <c r="C58" s="35">
        <v>2665.8602672464194</v>
      </c>
      <c r="D58" s="42">
        <v>51.848626346999993</v>
      </c>
      <c r="E58" s="12">
        <f t="shared" si="12"/>
        <v>2717.7088935934194</v>
      </c>
      <c r="F58" s="11">
        <v>0</v>
      </c>
      <c r="G58" s="22">
        <v>0</v>
      </c>
      <c r="H58" s="12">
        <f t="shared" si="0"/>
        <v>0</v>
      </c>
      <c r="I58" s="11">
        <v>3099.8019218691143</v>
      </c>
      <c r="J58" s="22">
        <v>54.813580655000003</v>
      </c>
      <c r="K58" s="12">
        <f t="shared" si="15"/>
        <v>3154.6155025241142</v>
      </c>
      <c r="L58" s="10">
        <v>2877.7887141185338</v>
      </c>
      <c r="M58" s="35">
        <v>50.885894895</v>
      </c>
      <c r="N58" s="12">
        <f t="shared" si="16"/>
        <v>2928.6746090135339</v>
      </c>
      <c r="O58" s="11">
        <v>3182.9267348422854</v>
      </c>
      <c r="P58" s="22">
        <v>56.279915090999999</v>
      </c>
      <c r="Q58" s="12">
        <f t="shared" si="17"/>
        <v>3239.2066499332855</v>
      </c>
      <c r="R58" s="11">
        <v>2912.1965192565167</v>
      </c>
      <c r="S58" s="27">
        <v>51.497742092000003</v>
      </c>
      <c r="T58" s="12">
        <f t="shared" si="18"/>
        <v>2963.6942613485166</v>
      </c>
      <c r="U58" s="10">
        <v>2961.2804999224991</v>
      </c>
      <c r="V58" s="11">
        <v>52.364596055000007</v>
      </c>
      <c r="W58" s="12">
        <f t="shared" si="19"/>
        <v>3013.6450959774993</v>
      </c>
      <c r="X58" s="11">
        <v>3550.5275673278952</v>
      </c>
      <c r="Y58" s="22">
        <v>62.783740697999988</v>
      </c>
      <c r="Z58" s="12">
        <f t="shared" si="20"/>
        <v>3613.3113080258954</v>
      </c>
      <c r="AA58" s="11">
        <v>7602.3948789047654</v>
      </c>
      <c r="AB58" s="27">
        <v>134.42405909799999</v>
      </c>
      <c r="AC58" s="12">
        <f t="shared" si="7"/>
        <v>7736.8189380027652</v>
      </c>
      <c r="AD58" s="10">
        <v>114293.94838754996</v>
      </c>
      <c r="AE58" s="35">
        <v>2020.9393688749999</v>
      </c>
      <c r="AF58" s="12">
        <f t="shared" si="8"/>
        <v>116314.88775642496</v>
      </c>
      <c r="AG58" s="11">
        <v>141634.73000000001</v>
      </c>
      <c r="AH58" s="22">
        <v>2504.3864946180001</v>
      </c>
      <c r="AI58" s="12">
        <f t="shared" si="9"/>
        <v>144139.11649461801</v>
      </c>
      <c r="AJ58" s="11">
        <v>105295.31</v>
      </c>
      <c r="AK58" s="27">
        <v>1861.8313844019999</v>
      </c>
      <c r="AL58" s="12">
        <f t="shared" si="10"/>
        <v>107157.141384402</v>
      </c>
      <c r="AM58" s="3">
        <f t="shared" si="21"/>
        <v>396978.82089386397</v>
      </c>
      <c r="AN58" s="51">
        <v>423779.69</v>
      </c>
      <c r="AO58" s="54">
        <f t="shared" si="13"/>
        <v>-26800.87</v>
      </c>
      <c r="AQ58" s="51">
        <v>423779.68</v>
      </c>
      <c r="AR58" s="54">
        <f t="shared" si="14"/>
        <v>-26800.86</v>
      </c>
    </row>
    <row r="59" spans="1:44" s="39" customFormat="1" x14ac:dyDescent="0.25">
      <c r="A59" s="5">
        <v>55</v>
      </c>
      <c r="B59" s="49" t="s">
        <v>56</v>
      </c>
      <c r="C59" s="40">
        <v>5186.1561674744717</v>
      </c>
      <c r="D59" s="36">
        <v>33.481216093999997</v>
      </c>
      <c r="E59" s="15">
        <f t="shared" si="12"/>
        <v>5219.6373835684717</v>
      </c>
      <c r="F59" s="14">
        <v>0</v>
      </c>
      <c r="G59" s="23">
        <v>0</v>
      </c>
      <c r="H59" s="15">
        <f t="shared" si="0"/>
        <v>0</v>
      </c>
      <c r="I59" s="14">
        <v>6005.5905280982361</v>
      </c>
      <c r="J59" s="23">
        <v>52.307379869000002</v>
      </c>
      <c r="K59" s="15">
        <f t="shared" si="15"/>
        <v>6057.8979079672363</v>
      </c>
      <c r="L59" s="13">
        <v>5575.4596838746065</v>
      </c>
      <c r="M59" s="37">
        <v>48.556082618999994</v>
      </c>
      <c r="N59" s="15">
        <f t="shared" si="16"/>
        <v>5624.0157664936069</v>
      </c>
      <c r="O59" s="14">
        <v>6166.6374601359448</v>
      </c>
      <c r="P59" s="23">
        <v>53.708555255</v>
      </c>
      <c r="Q59" s="15">
        <f t="shared" si="17"/>
        <v>6220.3460153909446</v>
      </c>
      <c r="R59" s="14">
        <v>5642.1217461088036</v>
      </c>
      <c r="S59" s="28">
        <v>49.138901816999997</v>
      </c>
      <c r="T59" s="15">
        <f t="shared" si="18"/>
        <v>5691.2606479258038</v>
      </c>
      <c r="U59" s="13">
        <v>5737.2175931335178</v>
      </c>
      <c r="V59" s="14">
        <v>49.966341243000002</v>
      </c>
      <c r="W59" s="15">
        <f t="shared" si="19"/>
        <v>5787.1839343765178</v>
      </c>
      <c r="X59" s="14">
        <v>6878.8313787607303</v>
      </c>
      <c r="Y59" s="23">
        <v>59.913810733999995</v>
      </c>
      <c r="Z59" s="15">
        <f t="shared" si="20"/>
        <v>6938.7451894947308</v>
      </c>
      <c r="AA59" s="14">
        <v>14728.963922986048</v>
      </c>
      <c r="AB59" s="28">
        <v>128.27974930900001</v>
      </c>
      <c r="AC59" s="15">
        <f t="shared" si="7"/>
        <v>14857.243672295048</v>
      </c>
      <c r="AD59" s="13">
        <v>221434.35972880892</v>
      </c>
      <c r="AE59" s="36">
        <v>1928.5671017989998</v>
      </c>
      <c r="AF59" s="15">
        <f t="shared" si="8"/>
        <v>223362.92683060793</v>
      </c>
      <c r="AG59" s="14">
        <v>274404.7</v>
      </c>
      <c r="AH59" s="23">
        <v>2389.9037854630001</v>
      </c>
      <c r="AI59" s="15">
        <f t="shared" si="9"/>
        <v>276794.60378546303</v>
      </c>
      <c r="AJ59" s="14">
        <v>204000.3</v>
      </c>
      <c r="AK59" s="28">
        <v>1776.7245896029997</v>
      </c>
      <c r="AL59" s="15">
        <f t="shared" si="10"/>
        <v>205777.02458960298</v>
      </c>
      <c r="AM59" s="38">
        <f t="shared" si="21"/>
        <v>762330.88572318631</v>
      </c>
      <c r="AN59" s="52">
        <v>762330.88</v>
      </c>
      <c r="AO59" s="55">
        <f t="shared" si="13"/>
        <v>0.01</v>
      </c>
      <c r="AQ59" s="52">
        <v>762330.88</v>
      </c>
      <c r="AR59" s="55">
        <f t="shared" si="14"/>
        <v>0.01</v>
      </c>
    </row>
    <row r="60" spans="1:44" x14ac:dyDescent="0.25">
      <c r="A60" s="1">
        <v>56</v>
      </c>
      <c r="B60" s="50" t="s">
        <v>57</v>
      </c>
      <c r="C60" s="35">
        <v>3171.1275046236924</v>
      </c>
      <c r="D60" s="42">
        <v>17.025076780000003</v>
      </c>
      <c r="E60" s="12">
        <f t="shared" si="12"/>
        <v>3188.1525814036922</v>
      </c>
      <c r="F60" s="11">
        <v>0</v>
      </c>
      <c r="G60" s="22">
        <v>0</v>
      </c>
      <c r="H60" s="12">
        <f t="shared" si="0"/>
        <v>0</v>
      </c>
      <c r="I60" s="11">
        <v>3670.7912740811103</v>
      </c>
      <c r="J60" s="22">
        <v>17.230054887000001</v>
      </c>
      <c r="K60" s="12">
        <f t="shared" si="15"/>
        <v>3688.0213289681101</v>
      </c>
      <c r="L60" s="10">
        <v>3407.8828153205641</v>
      </c>
      <c r="M60" s="35">
        <v>15.993459372</v>
      </c>
      <c r="N60" s="12">
        <f t="shared" si="16"/>
        <v>3423.876274692564</v>
      </c>
      <c r="O60" s="11">
        <v>3769.2278341621982</v>
      </c>
      <c r="P60" s="22">
        <v>17.692901101</v>
      </c>
      <c r="Q60" s="12">
        <f t="shared" si="17"/>
        <v>3786.9207352631984</v>
      </c>
      <c r="R60" s="11">
        <v>3448.6286029690318</v>
      </c>
      <c r="S60" s="27">
        <v>16.184258228999997</v>
      </c>
      <c r="T60" s="12">
        <f t="shared" si="18"/>
        <v>3464.8128611980319</v>
      </c>
      <c r="U60" s="10">
        <v>3506.7539453190398</v>
      </c>
      <c r="V60" s="11">
        <v>16.454739928999999</v>
      </c>
      <c r="W60" s="12">
        <f t="shared" si="19"/>
        <v>3523.2086852480397</v>
      </c>
      <c r="X60" s="11">
        <v>4204.5414323354253</v>
      </c>
      <c r="Y60" s="22">
        <v>19.731953499999999</v>
      </c>
      <c r="Z60" s="12">
        <f t="shared" si="20"/>
        <v>4224.273385835425</v>
      </c>
      <c r="AA60" s="11">
        <v>9002.7703340397074</v>
      </c>
      <c r="AB60" s="27">
        <v>42.247949946999995</v>
      </c>
      <c r="AC60" s="12">
        <f t="shared" si="7"/>
        <v>9045.0182839867066</v>
      </c>
      <c r="AD60" s="10">
        <v>135347.10894311464</v>
      </c>
      <c r="AE60" s="35">
        <v>635.18992637099996</v>
      </c>
      <c r="AF60" s="12">
        <f t="shared" si="8"/>
        <v>135982.29886948565</v>
      </c>
      <c r="AG60" s="11">
        <v>167724.12</v>
      </c>
      <c r="AH60" s="22">
        <v>787.13219587399999</v>
      </c>
      <c r="AI60" s="12">
        <f t="shared" si="9"/>
        <v>168511.252195874</v>
      </c>
      <c r="AJ60" s="11">
        <v>124690.91</v>
      </c>
      <c r="AK60" s="27">
        <v>585.17496437900002</v>
      </c>
      <c r="AL60" s="12">
        <f t="shared" si="10"/>
        <v>125276.084964379</v>
      </c>
      <c r="AM60" s="3">
        <f t="shared" si="21"/>
        <v>464113.92016633437</v>
      </c>
      <c r="AN60" s="51">
        <v>465810.67</v>
      </c>
      <c r="AO60" s="54">
        <f t="shared" si="13"/>
        <v>-1696.75</v>
      </c>
      <c r="AQ60" s="51">
        <v>465810.67</v>
      </c>
      <c r="AR60" s="54">
        <f t="shared" si="14"/>
        <v>-1696.75</v>
      </c>
    </row>
    <row r="61" spans="1:44" x14ac:dyDescent="0.25">
      <c r="A61" s="1">
        <v>57</v>
      </c>
      <c r="B61" s="50" t="s">
        <v>58</v>
      </c>
      <c r="C61" s="35">
        <v>5720.5933998777782</v>
      </c>
      <c r="D61" s="42">
        <v>8.0311570680000006</v>
      </c>
      <c r="E61" s="12">
        <f t="shared" si="12"/>
        <v>5728.6245569457778</v>
      </c>
      <c r="F61" s="11">
        <v>0</v>
      </c>
      <c r="G61" s="22">
        <v>0</v>
      </c>
      <c r="H61" s="12">
        <f t="shared" si="0"/>
        <v>0</v>
      </c>
      <c r="I61" s="11">
        <v>6601.005759689785</v>
      </c>
      <c r="J61" s="22">
        <v>7.8086959449999993</v>
      </c>
      <c r="K61" s="12">
        <f t="shared" si="15"/>
        <v>6608.8144556347852</v>
      </c>
      <c r="L61" s="10">
        <v>6128.2302404704424</v>
      </c>
      <c r="M61" s="35">
        <v>7.2486959239999997</v>
      </c>
      <c r="N61" s="12">
        <f t="shared" si="16"/>
        <v>6135.4789363944419</v>
      </c>
      <c r="O61" s="11">
        <v>6778.0194473508918</v>
      </c>
      <c r="P61" s="22">
        <v>8.0173916050000003</v>
      </c>
      <c r="Q61" s="12">
        <f t="shared" si="17"/>
        <v>6786.0368389558917</v>
      </c>
      <c r="R61" s="11">
        <v>6201.5014125062216</v>
      </c>
      <c r="S61" s="27">
        <v>7.3356524489999995</v>
      </c>
      <c r="T61" s="12">
        <f t="shared" si="18"/>
        <v>6208.8370649552216</v>
      </c>
      <c r="U61" s="10">
        <v>6306.0253941189831</v>
      </c>
      <c r="V61" s="11">
        <v>7.4608698449999995</v>
      </c>
      <c r="W61" s="12">
        <f t="shared" si="19"/>
        <v>6313.4862639639832</v>
      </c>
      <c r="X61" s="11">
        <v>7560.8227598416206</v>
      </c>
      <c r="Y61" s="22">
        <v>8.9460872919999996</v>
      </c>
      <c r="Z61" s="12">
        <f t="shared" si="20"/>
        <v>7569.7688471336205</v>
      </c>
      <c r="AA61" s="11">
        <v>16189.244876920051</v>
      </c>
      <c r="AB61" s="27">
        <v>19.154783326999997</v>
      </c>
      <c r="AC61" s="12">
        <f t="shared" si="7"/>
        <v>16208.399660247051</v>
      </c>
      <c r="AD61" s="10">
        <v>243388.13595837247</v>
      </c>
      <c r="AE61" s="35">
        <v>287.95479340699995</v>
      </c>
      <c r="AF61" s="12">
        <f t="shared" si="8"/>
        <v>243676.09075177947</v>
      </c>
      <c r="AG61" s="11">
        <v>301610.14</v>
      </c>
      <c r="AH61" s="22">
        <v>356.83827425099997</v>
      </c>
      <c r="AI61" s="12">
        <f t="shared" si="9"/>
        <v>301966.97827425099</v>
      </c>
      <c r="AJ61" s="11">
        <v>224225.6</v>
      </c>
      <c r="AK61" s="27">
        <v>265.28348820899998</v>
      </c>
      <c r="AL61" s="12">
        <f t="shared" si="10"/>
        <v>224490.88348820902</v>
      </c>
      <c r="AM61" s="3">
        <f t="shared" si="21"/>
        <v>831693.39913847018</v>
      </c>
      <c r="AN61" s="51">
        <v>841155.67</v>
      </c>
      <c r="AO61" s="54">
        <f t="shared" si="13"/>
        <v>-9462.27</v>
      </c>
      <c r="AQ61" s="51">
        <v>841155.68</v>
      </c>
      <c r="AR61" s="54">
        <f t="shared" si="14"/>
        <v>-9462.2800000000007</v>
      </c>
    </row>
    <row r="62" spans="1:44" x14ac:dyDescent="0.25">
      <c r="A62" s="1">
        <v>58</v>
      </c>
      <c r="B62" s="50" t="s">
        <v>59</v>
      </c>
      <c r="C62" s="35">
        <v>2197.8894266210264</v>
      </c>
      <c r="D62" s="42">
        <v>38.542064326000002</v>
      </c>
      <c r="E62" s="12">
        <f t="shared" si="12"/>
        <v>2236.4314909470263</v>
      </c>
      <c r="F62" s="11">
        <v>0</v>
      </c>
      <c r="G62" s="22">
        <v>0</v>
      </c>
      <c r="H62" s="12">
        <f t="shared" si="0"/>
        <v>0</v>
      </c>
      <c r="I62" s="11">
        <v>2535.1736017664662</v>
      </c>
      <c r="J62" s="22">
        <v>54.583131375999997</v>
      </c>
      <c r="K62" s="12">
        <f t="shared" si="15"/>
        <v>2589.7567331424661</v>
      </c>
      <c r="L62" s="10">
        <v>2353.6000568370587</v>
      </c>
      <c r="M62" s="35">
        <v>50.674415087999996</v>
      </c>
      <c r="N62" s="12">
        <f t="shared" si="16"/>
        <v>2404.2744719250586</v>
      </c>
      <c r="O62" s="11">
        <v>2603.1572461453588</v>
      </c>
      <c r="P62" s="22">
        <v>56.049096849999998</v>
      </c>
      <c r="Q62" s="12">
        <f t="shared" si="17"/>
        <v>2659.2063429953587</v>
      </c>
      <c r="R62" s="11">
        <v>2381.7404869287793</v>
      </c>
      <c r="S62" s="27">
        <v>51.281505738999996</v>
      </c>
      <c r="T62" s="12">
        <f t="shared" si="18"/>
        <v>2433.0219926677792</v>
      </c>
      <c r="U62" s="10">
        <v>2421.883830016644</v>
      </c>
      <c r="V62" s="11">
        <v>52.142706142999998</v>
      </c>
      <c r="W62" s="12">
        <f t="shared" si="19"/>
        <v>2474.0265361596439</v>
      </c>
      <c r="X62" s="11">
        <v>2903.7996581427551</v>
      </c>
      <c r="Y62" s="22">
        <v>62.522966369999999</v>
      </c>
      <c r="Z62" s="12">
        <f t="shared" si="20"/>
        <v>2966.3226245127553</v>
      </c>
      <c r="AA62" s="11">
        <v>6217.6201231537052</v>
      </c>
      <c r="AB62" s="27">
        <v>133.86791333900001</v>
      </c>
      <c r="AC62" s="12">
        <f t="shared" si="7"/>
        <v>6351.4880364927049</v>
      </c>
      <c r="AD62" s="10">
        <v>93475.327810320072</v>
      </c>
      <c r="AE62" s="35">
        <v>2012.6027188139999</v>
      </c>
      <c r="AF62" s="12">
        <f t="shared" si="8"/>
        <v>95487.930529134072</v>
      </c>
      <c r="AG62" s="11">
        <v>115835.99</v>
      </c>
      <c r="AH62" s="22">
        <v>2494.050556828</v>
      </c>
      <c r="AI62" s="12">
        <f t="shared" si="9"/>
        <v>118330.04055682801</v>
      </c>
      <c r="AJ62" s="11">
        <v>86115.79</v>
      </c>
      <c r="AK62" s="27">
        <v>1854.1466785929999</v>
      </c>
      <c r="AL62" s="12">
        <f t="shared" si="10"/>
        <v>87969.936678592989</v>
      </c>
      <c r="AM62" s="3">
        <f t="shared" si="21"/>
        <v>325902.43599339784</v>
      </c>
      <c r="AN62" s="51">
        <v>335573.99</v>
      </c>
      <c r="AO62" s="54">
        <f t="shared" si="13"/>
        <v>-9671.5499999999993</v>
      </c>
      <c r="AQ62" s="51">
        <v>325902.42</v>
      </c>
      <c r="AR62" s="54">
        <f t="shared" si="14"/>
        <v>0.02</v>
      </c>
    </row>
    <row r="63" spans="1:44" x14ac:dyDescent="0.25">
      <c r="A63" s="1">
        <v>59</v>
      </c>
      <c r="B63" s="50" t="s">
        <v>60</v>
      </c>
      <c r="C63" s="35">
        <v>2010.6969191928115</v>
      </c>
      <c r="D63" s="42">
        <v>8.7333769599999993</v>
      </c>
      <c r="E63" s="12">
        <f t="shared" si="12"/>
        <v>2019.4302961528115</v>
      </c>
      <c r="F63" s="11">
        <v>0</v>
      </c>
      <c r="G63" s="22">
        <v>0</v>
      </c>
      <c r="H63" s="12">
        <f t="shared" si="0"/>
        <v>0</v>
      </c>
      <c r="I63" s="11">
        <v>2353.0031563743664</v>
      </c>
      <c r="J63" s="22">
        <v>25.512099803999998</v>
      </c>
      <c r="K63" s="12">
        <f t="shared" si="15"/>
        <v>2378.5152561783666</v>
      </c>
      <c r="L63" s="10">
        <v>2184.4769757470185</v>
      </c>
      <c r="M63" s="35">
        <v>23.683259351999997</v>
      </c>
      <c r="N63" s="12">
        <f t="shared" si="16"/>
        <v>2208.1602350990183</v>
      </c>
      <c r="O63" s="11">
        <v>2416.1016872575792</v>
      </c>
      <c r="P63" s="22">
        <v>26.193775785999996</v>
      </c>
      <c r="Q63" s="12">
        <f t="shared" si="17"/>
        <v>2442.2954630435793</v>
      </c>
      <c r="R63" s="11">
        <v>2210.5953136712592</v>
      </c>
      <c r="S63" s="27">
        <v>23.968486152999997</v>
      </c>
      <c r="T63" s="12">
        <f t="shared" si="18"/>
        <v>2234.5637998242591</v>
      </c>
      <c r="U63" s="10">
        <v>2247.854069019354</v>
      </c>
      <c r="V63" s="11">
        <v>24.373224933000003</v>
      </c>
      <c r="W63" s="12">
        <f t="shared" si="19"/>
        <v>2272.2272939523541</v>
      </c>
      <c r="X63" s="11">
        <v>2695.1407810210053</v>
      </c>
      <c r="Y63" s="22">
        <v>29.222148116</v>
      </c>
      <c r="Z63" s="12">
        <f t="shared" si="20"/>
        <v>2724.3629291370053</v>
      </c>
      <c r="AA63" s="11">
        <v>5770.8394268240445</v>
      </c>
      <c r="AB63" s="27">
        <v>62.566240730999994</v>
      </c>
      <c r="AC63" s="12">
        <f t="shared" si="7"/>
        <v>5833.4056675550446</v>
      </c>
      <c r="AD63" s="10">
        <v>86758.45363313811</v>
      </c>
      <c r="AE63" s="35">
        <v>940.61437211999987</v>
      </c>
      <c r="AF63" s="12">
        <f t="shared" si="8"/>
        <v>87699.068005258116</v>
      </c>
      <c r="AG63" s="11">
        <v>107512.34</v>
      </c>
      <c r="AH63" s="22">
        <v>1165.6207133619998</v>
      </c>
      <c r="AI63" s="12">
        <f t="shared" si="9"/>
        <v>108677.960713362</v>
      </c>
      <c r="AJ63" s="11">
        <v>79927.75</v>
      </c>
      <c r="AK63" s="27">
        <v>866.55522558299992</v>
      </c>
      <c r="AL63" s="12">
        <f t="shared" si="10"/>
        <v>80794.305225582997</v>
      </c>
      <c r="AM63" s="3">
        <f t="shared" si="21"/>
        <v>299284.29488514556</v>
      </c>
      <c r="AN63" s="51">
        <v>299284.3</v>
      </c>
      <c r="AO63" s="54">
        <f t="shared" si="13"/>
        <v>-0.01</v>
      </c>
      <c r="AQ63" s="51">
        <v>299284.3</v>
      </c>
      <c r="AR63" s="54">
        <f t="shared" si="14"/>
        <v>-0.01</v>
      </c>
    </row>
    <row r="64" spans="1:44" s="39" customFormat="1" x14ac:dyDescent="0.25">
      <c r="A64" s="5">
        <v>60</v>
      </c>
      <c r="B64" s="46" t="s">
        <v>61</v>
      </c>
      <c r="C64" s="40">
        <v>3445.2304057559686</v>
      </c>
      <c r="D64" s="36">
        <v>34.385445359000002</v>
      </c>
      <c r="E64" s="15">
        <f t="shared" si="12"/>
        <v>3479.6158511149688</v>
      </c>
      <c r="F64" s="14">
        <v>0</v>
      </c>
      <c r="G64" s="23">
        <v>0</v>
      </c>
      <c r="H64" s="15">
        <f t="shared" si="0"/>
        <v>0</v>
      </c>
      <c r="I64" s="14">
        <v>4016.1607590810222</v>
      </c>
      <c r="J64" s="23">
        <v>37.696484624</v>
      </c>
      <c r="K64" s="15">
        <f t="shared" si="15"/>
        <v>4053.857243705022</v>
      </c>
      <c r="L64" s="13">
        <v>3728.5163368116332</v>
      </c>
      <c r="M64" s="37">
        <v>34.992902090999998</v>
      </c>
      <c r="N64" s="15">
        <f t="shared" si="16"/>
        <v>3763.5092389026331</v>
      </c>
      <c r="O64" s="14">
        <v>4123.8588057250799</v>
      </c>
      <c r="P64" s="23">
        <v>38.704643399999995</v>
      </c>
      <c r="Q64" s="15">
        <f t="shared" si="17"/>
        <v>4162.5634491250803</v>
      </c>
      <c r="R64" s="14">
        <v>3773.0957261675667</v>
      </c>
      <c r="S64" s="28">
        <v>35.413141828000001</v>
      </c>
      <c r="T64" s="15">
        <f t="shared" si="18"/>
        <v>3808.5088679955666</v>
      </c>
      <c r="U64" s="13">
        <v>3836.6898402493284</v>
      </c>
      <c r="V64" s="14">
        <v>36.008965535000002</v>
      </c>
      <c r="W64" s="15">
        <f t="shared" si="19"/>
        <v>3872.6988057843282</v>
      </c>
      <c r="X64" s="14">
        <v>4600.1292499810852</v>
      </c>
      <c r="Y64" s="23">
        <v>43.173933667</v>
      </c>
      <c r="Z64" s="15">
        <f t="shared" si="20"/>
        <v>4643.303183648085</v>
      </c>
      <c r="AA64" s="14">
        <v>9849.8035543140231</v>
      </c>
      <c r="AB64" s="28">
        <v>92.445592525000009</v>
      </c>
      <c r="AC64" s="15">
        <f t="shared" si="7"/>
        <v>9942.2491468390235</v>
      </c>
      <c r="AD64" s="13">
        <v>148081.35554601141</v>
      </c>
      <c r="AE64" s="36">
        <v>1389.8255421509998</v>
      </c>
      <c r="AF64" s="15">
        <f t="shared" si="8"/>
        <v>149471.18108816241</v>
      </c>
      <c r="AG64" s="14">
        <v>183504.58</v>
      </c>
      <c r="AH64" s="23">
        <v>1722.2933562040002</v>
      </c>
      <c r="AI64" s="15">
        <f t="shared" si="9"/>
        <v>185226.87335620399</v>
      </c>
      <c r="AJ64" s="14">
        <v>136422.54999999999</v>
      </c>
      <c r="AK64" s="28">
        <v>1280.4012596150001</v>
      </c>
      <c r="AL64" s="15">
        <f t="shared" si="10"/>
        <v>137702.95125961499</v>
      </c>
      <c r="AM64" s="38">
        <f t="shared" si="21"/>
        <v>510127.31149109616</v>
      </c>
      <c r="AN64" s="52">
        <v>510127.31</v>
      </c>
      <c r="AO64" s="55">
        <f t="shared" si="13"/>
        <v>0</v>
      </c>
      <c r="AQ64" s="52">
        <v>510127.32</v>
      </c>
      <c r="AR64" s="55">
        <f t="shared" si="14"/>
        <v>-0.01</v>
      </c>
    </row>
    <row r="65" spans="1:44" x14ac:dyDescent="0.25">
      <c r="A65" s="1">
        <v>61</v>
      </c>
      <c r="B65" s="45" t="s">
        <v>62</v>
      </c>
      <c r="C65" s="35">
        <v>3110.8433371431825</v>
      </c>
      <c r="D65" s="42">
        <v>39.563253821000004</v>
      </c>
      <c r="E65" s="12">
        <f t="shared" si="12"/>
        <v>3150.4065909641827</v>
      </c>
      <c r="F65" s="11">
        <v>0</v>
      </c>
      <c r="G65" s="22">
        <v>0</v>
      </c>
      <c r="H65" s="12">
        <f t="shared" si="0"/>
        <v>0</v>
      </c>
      <c r="I65" s="11">
        <v>3665.7393833258648</v>
      </c>
      <c r="J65" s="22">
        <v>43.147566162000004</v>
      </c>
      <c r="K65" s="12">
        <f t="shared" si="15"/>
        <v>3708.886949487865</v>
      </c>
      <c r="L65" s="10">
        <v>3403.192749772234</v>
      </c>
      <c r="M65" s="35">
        <v>40.055027636000005</v>
      </c>
      <c r="N65" s="12">
        <f t="shared" si="16"/>
        <v>3443.247777408234</v>
      </c>
      <c r="O65" s="11">
        <v>3764.0404710494358</v>
      </c>
      <c r="P65" s="22">
        <v>44.301765442000004</v>
      </c>
      <c r="Q65" s="12">
        <f t="shared" si="17"/>
        <v>3808.3422364914359</v>
      </c>
      <c r="R65" s="11">
        <v>3443.8824614271171</v>
      </c>
      <c r="S65" s="27">
        <v>40.534461965000006</v>
      </c>
      <c r="T65" s="12">
        <f t="shared" si="18"/>
        <v>3484.416923392117</v>
      </c>
      <c r="U65" s="10">
        <v>3501.9278093405746</v>
      </c>
      <c r="V65" s="11">
        <v>41.218648318999996</v>
      </c>
      <c r="W65" s="12">
        <f t="shared" si="19"/>
        <v>3543.1464576595745</v>
      </c>
      <c r="X65" s="11">
        <v>4198.7549731210202</v>
      </c>
      <c r="Y65" s="22">
        <v>49.414571105000007</v>
      </c>
      <c r="Z65" s="12">
        <f t="shared" si="20"/>
        <v>4248.1695442260198</v>
      </c>
      <c r="AA65" s="11">
        <v>8990.3803590108164</v>
      </c>
      <c r="AB65" s="27">
        <v>105.81553384700001</v>
      </c>
      <c r="AC65" s="12">
        <f t="shared" si="7"/>
        <v>9096.1958928578169</v>
      </c>
      <c r="AD65" s="10">
        <v>135160.83880205627</v>
      </c>
      <c r="AE65" s="35">
        <v>1590.8501354140001</v>
      </c>
      <c r="AF65" s="12">
        <f t="shared" si="8"/>
        <v>136751.68893747026</v>
      </c>
      <c r="AG65" s="11">
        <v>167493.29</v>
      </c>
      <c r="AH65" s="22">
        <v>1971.4033659350002</v>
      </c>
      <c r="AI65" s="12">
        <f t="shared" si="9"/>
        <v>169464.693365935</v>
      </c>
      <c r="AJ65" s="11">
        <v>124519.3</v>
      </c>
      <c r="AK65" s="27">
        <v>1465.597020357</v>
      </c>
      <c r="AL65" s="12">
        <f t="shared" si="10"/>
        <v>125984.89702035701</v>
      </c>
      <c r="AM65" s="3">
        <f t="shared" si="21"/>
        <v>466684.0916962495</v>
      </c>
      <c r="AN65" s="51">
        <v>466684.09</v>
      </c>
      <c r="AO65" s="54">
        <f t="shared" si="13"/>
        <v>0</v>
      </c>
      <c r="AQ65" s="51">
        <v>466684.1</v>
      </c>
      <c r="AR65" s="54">
        <f t="shared" si="14"/>
        <v>-0.01</v>
      </c>
    </row>
    <row r="66" spans="1:44" x14ac:dyDescent="0.25">
      <c r="A66" s="1">
        <v>62</v>
      </c>
      <c r="B66" s="50" t="s">
        <v>63</v>
      </c>
      <c r="C66" s="35">
        <v>3132.9680948449263</v>
      </c>
      <c r="D66" s="42">
        <v>51.900128226999996</v>
      </c>
      <c r="E66" s="12">
        <f t="shared" si="12"/>
        <v>3184.8682230719264</v>
      </c>
      <c r="F66" s="11">
        <v>0</v>
      </c>
      <c r="G66" s="22">
        <v>0</v>
      </c>
      <c r="H66" s="12">
        <f t="shared" si="0"/>
        <v>0</v>
      </c>
      <c r="I66" s="11">
        <v>3635.955274330242</v>
      </c>
      <c r="J66" s="22">
        <v>51.944350829000001</v>
      </c>
      <c r="K66" s="12">
        <f t="shared" si="15"/>
        <v>3687.8996251592421</v>
      </c>
      <c r="L66" s="10">
        <v>3375.5418304915606</v>
      </c>
      <c r="M66" s="35">
        <v>48.220742715999997</v>
      </c>
      <c r="N66" s="12">
        <f t="shared" si="16"/>
        <v>3423.7625732075608</v>
      </c>
      <c r="O66" s="11">
        <v>3733.4576663460757</v>
      </c>
      <c r="P66" s="22">
        <v>53.337834075000004</v>
      </c>
      <c r="Q66" s="12">
        <f t="shared" si="17"/>
        <v>3786.7955004210758</v>
      </c>
      <c r="R66" s="11">
        <v>3415.9009385000304</v>
      </c>
      <c r="S66" s="27">
        <v>48.802245900999999</v>
      </c>
      <c r="T66" s="12">
        <f t="shared" si="18"/>
        <v>3464.7031844010303</v>
      </c>
      <c r="U66" s="10">
        <v>3473.4746683337062</v>
      </c>
      <c r="V66" s="11">
        <v>49.624761700000008</v>
      </c>
      <c r="W66" s="12">
        <f t="shared" si="19"/>
        <v>3523.0994300337061</v>
      </c>
      <c r="X66" s="11">
        <v>4164.6401158744347</v>
      </c>
      <c r="Y66" s="22">
        <v>59.500540744000006</v>
      </c>
      <c r="Z66" s="12">
        <f t="shared" si="20"/>
        <v>4224.1406566184351</v>
      </c>
      <c r="AA66" s="11">
        <v>8917.3335762136339</v>
      </c>
      <c r="AB66" s="27">
        <v>127.39627410000001</v>
      </c>
      <c r="AC66" s="12">
        <f t="shared" si="7"/>
        <v>9044.7298503136335</v>
      </c>
      <c r="AD66" s="10">
        <v>134062.65785304189</v>
      </c>
      <c r="AE66" s="35">
        <v>1915.2902468020002</v>
      </c>
      <c r="AF66" s="12">
        <f t="shared" si="8"/>
        <v>135977.9480998439</v>
      </c>
      <c r="AG66" s="11">
        <v>166132.41</v>
      </c>
      <c r="AH66" s="22">
        <v>2373.4598187490001</v>
      </c>
      <c r="AI66" s="12">
        <f t="shared" si="9"/>
        <v>168505.86981874899</v>
      </c>
      <c r="AJ66" s="11">
        <v>123507.58</v>
      </c>
      <c r="AK66" s="27">
        <v>1764.497644322</v>
      </c>
      <c r="AL66" s="12">
        <f t="shared" si="10"/>
        <v>125272.07764432199</v>
      </c>
      <c r="AM66" s="3">
        <f t="shared" si="21"/>
        <v>464095.89460614155</v>
      </c>
      <c r="AN66" s="51">
        <v>464095.9</v>
      </c>
      <c r="AO66" s="54">
        <f t="shared" si="13"/>
        <v>-0.01</v>
      </c>
      <c r="AQ66" s="51">
        <v>464095.9</v>
      </c>
      <c r="AR66" s="54">
        <f t="shared" si="14"/>
        <v>-0.01</v>
      </c>
    </row>
    <row r="67" spans="1:44" x14ac:dyDescent="0.25">
      <c r="A67" s="1">
        <v>63</v>
      </c>
      <c r="B67" s="50" t="s">
        <v>64</v>
      </c>
      <c r="C67" s="35">
        <v>3545.072843893925</v>
      </c>
      <c r="D67" s="42">
        <v>23.011389088000005</v>
      </c>
      <c r="E67" s="12">
        <f t="shared" si="12"/>
        <v>3568.0842329819252</v>
      </c>
      <c r="F67" s="11">
        <v>0</v>
      </c>
      <c r="G67" s="22">
        <v>0</v>
      </c>
      <c r="H67" s="12">
        <f t="shared" si="0"/>
        <v>0</v>
      </c>
      <c r="I67" s="11">
        <v>4109.7838271304245</v>
      </c>
      <c r="J67" s="22">
        <v>22.434315403000003</v>
      </c>
      <c r="K67" s="12">
        <f t="shared" si="15"/>
        <v>4132.2181425334247</v>
      </c>
      <c r="L67" s="10">
        <v>3815.4339578095783</v>
      </c>
      <c r="M67" s="35">
        <v>20.826300414000002</v>
      </c>
      <c r="N67" s="12">
        <f t="shared" si="16"/>
        <v>3836.2602582235781</v>
      </c>
      <c r="O67" s="11">
        <v>4219.9924858128443</v>
      </c>
      <c r="P67" s="22">
        <v>23.036586543999999</v>
      </c>
      <c r="Q67" s="12">
        <f t="shared" si="17"/>
        <v>4243.0290723568442</v>
      </c>
      <c r="R67" s="11">
        <v>3861.0525633357893</v>
      </c>
      <c r="S67" s="27">
        <v>21.076605765</v>
      </c>
      <c r="T67" s="12">
        <f t="shared" si="18"/>
        <v>3882.1291691007891</v>
      </c>
      <c r="U67" s="10">
        <v>3926.1291569365189</v>
      </c>
      <c r="V67" s="11">
        <v>21.431623230000003</v>
      </c>
      <c r="W67" s="12">
        <f t="shared" si="19"/>
        <v>3947.5607801665187</v>
      </c>
      <c r="X67" s="11">
        <v>4707.365548436821</v>
      </c>
      <c r="Y67" s="22">
        <v>25.696114333000001</v>
      </c>
      <c r="Z67" s="12">
        <f t="shared" si="20"/>
        <v>4733.0616627698209</v>
      </c>
      <c r="AA67" s="11">
        <v>10079.418075185395</v>
      </c>
      <c r="AB67" s="27">
        <v>55.021883014000004</v>
      </c>
      <c r="AC67" s="12">
        <f t="shared" si="7"/>
        <v>10134.439958199395</v>
      </c>
      <c r="AD67" s="10">
        <v>151533.36647355813</v>
      </c>
      <c r="AE67" s="35">
        <v>827.19743876500002</v>
      </c>
      <c r="AF67" s="12">
        <f t="shared" si="8"/>
        <v>152360.56391232312</v>
      </c>
      <c r="AG67" s="11">
        <v>187782.36</v>
      </c>
      <c r="AH67" s="22">
        <v>1025.076899829</v>
      </c>
      <c r="AI67" s="12">
        <f t="shared" si="9"/>
        <v>188807.43689982899</v>
      </c>
      <c r="AJ67" s="11">
        <v>139602.78</v>
      </c>
      <c r="AK67" s="27">
        <v>762.070085629</v>
      </c>
      <c r="AL67" s="12">
        <f t="shared" si="10"/>
        <v>140364.850085629</v>
      </c>
      <c r="AM67" s="3">
        <f t="shared" si="21"/>
        <v>520009.63417411339</v>
      </c>
      <c r="AN67" s="51">
        <v>546646.99</v>
      </c>
      <c r="AO67" s="54">
        <f t="shared" si="13"/>
        <v>-26637.360000000001</v>
      </c>
      <c r="AQ67" s="51">
        <v>546646.98</v>
      </c>
      <c r="AR67" s="54">
        <f t="shared" si="14"/>
        <v>-26637.35</v>
      </c>
    </row>
    <row r="68" spans="1:44" x14ac:dyDescent="0.25">
      <c r="A68" s="1">
        <v>64</v>
      </c>
      <c r="B68" s="50" t="s">
        <v>65</v>
      </c>
      <c r="C68" s="35">
        <v>3390.6004743592462</v>
      </c>
      <c r="D68" s="42">
        <v>51.364352822000001</v>
      </c>
      <c r="E68" s="12">
        <f t="shared" si="12"/>
        <v>3441.9648271812462</v>
      </c>
      <c r="F68" s="11">
        <v>0</v>
      </c>
      <c r="G68" s="22">
        <v>0</v>
      </c>
      <c r="H68" s="12">
        <f t="shared" si="0"/>
        <v>0</v>
      </c>
      <c r="I68" s="11">
        <v>3905.1698114775627</v>
      </c>
      <c r="J68" s="22">
        <v>57.455098846000006</v>
      </c>
      <c r="K68" s="12">
        <f t="shared" si="15"/>
        <v>3962.6249103235627</v>
      </c>
      <c r="L68" s="10">
        <v>3625.4747540159292</v>
      </c>
      <c r="M68" s="35">
        <v>53.339104399000014</v>
      </c>
      <c r="N68" s="12">
        <f t="shared" si="16"/>
        <v>3678.8138584149292</v>
      </c>
      <c r="O68" s="11">
        <v>4009.8915060856521</v>
      </c>
      <c r="P68" s="22">
        <v>58.992147254999999</v>
      </c>
      <c r="Q68" s="12">
        <f t="shared" si="17"/>
        <v>4068.883653340652</v>
      </c>
      <c r="R68" s="11">
        <v>3668.8221437172147</v>
      </c>
      <c r="S68" s="27">
        <v>53.973299980000007</v>
      </c>
      <c r="T68" s="12">
        <f t="shared" si="18"/>
        <v>3722.7954436972145</v>
      </c>
      <c r="U68" s="10">
        <v>3730.6587656547749</v>
      </c>
      <c r="V68" s="11">
        <v>54.883613408999999</v>
      </c>
      <c r="W68" s="12">
        <f t="shared" si="19"/>
        <v>3785.5423790637751</v>
      </c>
      <c r="X68" s="11">
        <v>4472.9997013445354</v>
      </c>
      <c r="Y68" s="22">
        <v>65.804816508000016</v>
      </c>
      <c r="Z68" s="12">
        <f t="shared" si="20"/>
        <v>4538.8045178525354</v>
      </c>
      <c r="AA68" s="11">
        <v>9577.5935767305073</v>
      </c>
      <c r="AB68" s="27">
        <v>140.90368584000001</v>
      </c>
      <c r="AC68" s="12">
        <f t="shared" si="7"/>
        <v>9718.4972625705068</v>
      </c>
      <c r="AD68" s="10">
        <v>143988.96707841993</v>
      </c>
      <c r="AE68" s="35">
        <v>2118.3381490260003</v>
      </c>
      <c r="AF68" s="12">
        <f t="shared" si="8"/>
        <v>146107.30522744593</v>
      </c>
      <c r="AG68" s="11">
        <v>178433.23</v>
      </c>
      <c r="AH68" s="22">
        <v>2625.0732671280002</v>
      </c>
      <c r="AI68" s="12">
        <f t="shared" si="9"/>
        <v>181058.30326712801</v>
      </c>
      <c r="AJ68" s="11">
        <v>132652.37</v>
      </c>
      <c r="AK68" s="27">
        <v>1951.5541032570002</v>
      </c>
      <c r="AL68" s="12">
        <f t="shared" si="10"/>
        <v>134603.92410325698</v>
      </c>
      <c r="AM68" s="3">
        <f t="shared" si="21"/>
        <v>498687.4594502754</v>
      </c>
      <c r="AN68" s="51">
        <v>507441.27</v>
      </c>
      <c r="AO68" s="54">
        <f t="shared" si="13"/>
        <v>-8753.81</v>
      </c>
      <c r="AQ68" s="51">
        <v>506993.49</v>
      </c>
      <c r="AR68" s="54">
        <f t="shared" si="14"/>
        <v>-8306.0300000000007</v>
      </c>
    </row>
    <row r="69" spans="1:44" s="39" customFormat="1" x14ac:dyDescent="0.25">
      <c r="A69" s="5">
        <v>65</v>
      </c>
      <c r="B69" s="49" t="s">
        <v>66</v>
      </c>
      <c r="C69" s="40">
        <v>2649.2042086578917</v>
      </c>
      <c r="D69" s="36">
        <v>32.253235312999998</v>
      </c>
      <c r="E69" s="15">
        <f t="shared" si="12"/>
        <v>2681.4574439708917</v>
      </c>
      <c r="F69" s="14">
        <v>0</v>
      </c>
      <c r="G69" s="23">
        <v>0</v>
      </c>
      <c r="H69" s="15">
        <f t="shared" ref="H69:H103" si="22">F69+G69</f>
        <v>0</v>
      </c>
      <c r="I69" s="14">
        <v>3100.6093559257638</v>
      </c>
      <c r="J69" s="23">
        <v>23.532960670000001</v>
      </c>
      <c r="K69" s="15">
        <f t="shared" ref="K69:K100" si="23">I69+J69</f>
        <v>3124.142316595764</v>
      </c>
      <c r="L69" s="13">
        <v>2878.5383183429935</v>
      </c>
      <c r="M69" s="37">
        <v>21.848051995999999</v>
      </c>
      <c r="N69" s="15">
        <f t="shared" ref="N69:N100" si="24">L69+M69</f>
        <v>2900.3863703389934</v>
      </c>
      <c r="O69" s="14">
        <v>3183.7558211872552</v>
      </c>
      <c r="P69" s="23">
        <v>24.163089489000001</v>
      </c>
      <c r="Q69" s="15">
        <f t="shared" ref="Q69:Q100" si="25">O69+P69</f>
        <v>3207.9189106762551</v>
      </c>
      <c r="R69" s="14">
        <v>2912.9550859999963</v>
      </c>
      <c r="S69" s="28">
        <v>22.108750188000002</v>
      </c>
      <c r="T69" s="15">
        <f t="shared" ref="T69:T100" si="26">R69+S69</f>
        <v>2935.0638361879965</v>
      </c>
      <c r="U69" s="13">
        <v>2962.0518520240839</v>
      </c>
      <c r="V69" s="14">
        <v>22.480675906000002</v>
      </c>
      <c r="W69" s="15">
        <f t="shared" ref="W69:W100" si="27">U69+V69</f>
        <v>2984.5325279300841</v>
      </c>
      <c r="X69" s="14">
        <v>3551.4524060592698</v>
      </c>
      <c r="Y69" s="23">
        <v>26.956210668000001</v>
      </c>
      <c r="Z69" s="15">
        <f t="shared" ref="Z69:Z100" si="28">X69+Y69</f>
        <v>3578.4086167272699</v>
      </c>
      <c r="AA69" s="14">
        <v>7604.3751449643551</v>
      </c>
      <c r="AB69" s="28">
        <v>57.716051086999997</v>
      </c>
      <c r="AC69" s="15">
        <f t="shared" ref="AC69:AC103" si="29">AA69+AB69</f>
        <v>7662.0911960513549</v>
      </c>
      <c r="AD69" s="13">
        <v>114323.71958865348</v>
      </c>
      <c r="AE69" s="36">
        <v>867.70890380399999</v>
      </c>
      <c r="AF69" s="15">
        <f t="shared" ref="AF69:AF103" si="30">AD69+AE69</f>
        <v>115191.42849245747</v>
      </c>
      <c r="AG69" s="14">
        <v>141671.63</v>
      </c>
      <c r="AH69" s="23">
        <v>1075.275856187</v>
      </c>
      <c r="AI69" s="15">
        <f t="shared" ref="AI69:AI103" si="31">AG69+AH69</f>
        <v>142746.90585618702</v>
      </c>
      <c r="AJ69" s="14">
        <v>105322.74</v>
      </c>
      <c r="AK69" s="28">
        <v>799.38966064900001</v>
      </c>
      <c r="AL69" s="15">
        <f t="shared" ref="AL69:AL103" si="32">AJ69+AK69</f>
        <v>106122.12966064901</v>
      </c>
      <c r="AM69" s="38">
        <f t="shared" ref="AM69:AM100" si="33">E69+H69+K69+N69+Q69+T69+W69+Z69+AC69+AF69+AI69+AL69</f>
        <v>393134.46522777213</v>
      </c>
      <c r="AN69" s="52">
        <v>392496.04</v>
      </c>
      <c r="AO69" s="55">
        <f t="shared" si="13"/>
        <v>638.42999999999995</v>
      </c>
      <c r="AQ69" s="52">
        <v>392496.03</v>
      </c>
      <c r="AR69" s="55">
        <f t="shared" si="14"/>
        <v>638.44000000000005</v>
      </c>
    </row>
    <row r="70" spans="1:44" x14ac:dyDescent="0.25">
      <c r="A70" s="1">
        <v>66</v>
      </c>
      <c r="B70" s="45" t="s">
        <v>67</v>
      </c>
      <c r="C70" s="35">
        <v>2590.0623807942184</v>
      </c>
      <c r="D70" s="42">
        <v>31.528597782999999</v>
      </c>
      <c r="E70" s="12">
        <f t="shared" ref="E70:E103" si="34">C70+D70</f>
        <v>2621.5909785772183</v>
      </c>
      <c r="F70" s="11">
        <v>0</v>
      </c>
      <c r="G70" s="22">
        <v>0</v>
      </c>
      <c r="H70" s="12">
        <f t="shared" si="22"/>
        <v>0</v>
      </c>
      <c r="I70" s="11">
        <v>3019.1820167086544</v>
      </c>
      <c r="J70" s="22">
        <v>29.691335844999998</v>
      </c>
      <c r="K70" s="12">
        <f t="shared" si="23"/>
        <v>3048.8733525536545</v>
      </c>
      <c r="L70" s="10">
        <v>2802.9429468560302</v>
      </c>
      <c r="M70" s="35">
        <v>27.562444526</v>
      </c>
      <c r="N70" s="12">
        <f t="shared" si="24"/>
        <v>2830.5053913820302</v>
      </c>
      <c r="O70" s="11">
        <v>3100.1449126602579</v>
      </c>
      <c r="P70" s="22">
        <v>30.488471807999996</v>
      </c>
      <c r="Q70" s="12">
        <f t="shared" si="25"/>
        <v>3130.6333844682581</v>
      </c>
      <c r="R70" s="11">
        <v>2836.4558709477651</v>
      </c>
      <c r="S70" s="27">
        <v>27.893731228999997</v>
      </c>
      <c r="T70" s="12">
        <f t="shared" si="26"/>
        <v>2864.3496021767651</v>
      </c>
      <c r="U70" s="10">
        <v>2884.2632713786452</v>
      </c>
      <c r="V70" s="11">
        <v>28.364757804</v>
      </c>
      <c r="W70" s="12">
        <f t="shared" si="27"/>
        <v>2912.6280291826452</v>
      </c>
      <c r="X70" s="11">
        <v>3458.1851522438456</v>
      </c>
      <c r="Y70" s="22">
        <v>34.006750436999994</v>
      </c>
      <c r="Z70" s="12">
        <f t="shared" si="28"/>
        <v>3492.1919026808455</v>
      </c>
      <c r="AA70" s="11">
        <v>7404.6711631390508</v>
      </c>
      <c r="AB70" s="27">
        <v>72.818485676999984</v>
      </c>
      <c r="AC70" s="12">
        <f t="shared" si="29"/>
        <v>7477.4896488160512</v>
      </c>
      <c r="AD70" s="10">
        <v>111321.38191018527</v>
      </c>
      <c r="AE70" s="35">
        <v>1094.764402284</v>
      </c>
      <c r="AF70" s="12">
        <f t="shared" si="30"/>
        <v>112416.14631246927</v>
      </c>
      <c r="AG70" s="11">
        <v>137951.07999999999</v>
      </c>
      <c r="AH70" s="22">
        <v>1356.6531752999999</v>
      </c>
      <c r="AI70" s="12">
        <f t="shared" si="31"/>
        <v>139307.73317529997</v>
      </c>
      <c r="AJ70" s="11">
        <v>102556.78</v>
      </c>
      <c r="AK70" s="27">
        <v>1008.5713036519999</v>
      </c>
      <c r="AL70" s="12">
        <f t="shared" si="32"/>
        <v>103565.351303652</v>
      </c>
      <c r="AM70" s="3">
        <f t="shared" si="33"/>
        <v>383667.49308125867</v>
      </c>
      <c r="AN70" s="51">
        <v>383667.49</v>
      </c>
      <c r="AO70" s="54">
        <f t="shared" ref="AO70:AO103" si="35">ROUND(($AM70-AN70),2)</f>
        <v>0</v>
      </c>
      <c r="AQ70" s="51">
        <v>383667.49</v>
      </c>
      <c r="AR70" s="54">
        <f t="shared" ref="AR70:AR103" si="36">ROUND(($AM70-AQ70),2)</f>
        <v>0</v>
      </c>
    </row>
    <row r="71" spans="1:44" x14ac:dyDescent="0.25">
      <c r="A71" s="1">
        <v>67</v>
      </c>
      <c r="B71" s="45" t="s">
        <v>68</v>
      </c>
      <c r="C71" s="35">
        <v>3118.2128309575664</v>
      </c>
      <c r="D71" s="42">
        <v>18.922392592000001</v>
      </c>
      <c r="E71" s="12">
        <f t="shared" si="34"/>
        <v>3137.1352235495665</v>
      </c>
      <c r="F71" s="11">
        <v>0</v>
      </c>
      <c r="G71" s="22">
        <v>0</v>
      </c>
      <c r="H71" s="12">
        <f t="shared" si="22"/>
        <v>0</v>
      </c>
      <c r="I71" s="11">
        <v>3606.1820031339985</v>
      </c>
      <c r="J71" s="22">
        <v>19.196733206999998</v>
      </c>
      <c r="K71" s="12">
        <f t="shared" si="23"/>
        <v>3625.3787363409983</v>
      </c>
      <c r="L71" s="10">
        <v>3347.9009727882153</v>
      </c>
      <c r="M71" s="35">
        <v>17.823644771000001</v>
      </c>
      <c r="N71" s="12">
        <f t="shared" si="24"/>
        <v>3365.7246175592154</v>
      </c>
      <c r="O71" s="11">
        <v>3702.8859900703569</v>
      </c>
      <c r="P71" s="22">
        <v>19.708698740999999</v>
      </c>
      <c r="Q71" s="12">
        <f t="shared" si="25"/>
        <v>3722.5946888113567</v>
      </c>
      <c r="R71" s="11">
        <v>3387.9295974498577</v>
      </c>
      <c r="S71" s="27">
        <v>18.035828007999999</v>
      </c>
      <c r="T71" s="12">
        <f t="shared" si="26"/>
        <v>3405.9654254578577</v>
      </c>
      <c r="U71" s="10">
        <v>3445.0318808154711</v>
      </c>
      <c r="V71" s="11">
        <v>18.339126432</v>
      </c>
      <c r="W71" s="12">
        <f t="shared" si="27"/>
        <v>3463.371007247471</v>
      </c>
      <c r="X71" s="11">
        <v>4130.5376722937654</v>
      </c>
      <c r="Y71" s="22">
        <v>21.987675837000001</v>
      </c>
      <c r="Z71" s="12">
        <f t="shared" si="28"/>
        <v>4152.5253481307655</v>
      </c>
      <c r="AA71" s="11">
        <v>8844.3133735762731</v>
      </c>
      <c r="AB71" s="27">
        <v>47.086504903000005</v>
      </c>
      <c r="AC71" s="12">
        <f t="shared" si="29"/>
        <v>8891.399878479273</v>
      </c>
      <c r="AD71" s="10">
        <v>132964.87650855517</v>
      </c>
      <c r="AE71" s="35">
        <v>707.87233488599998</v>
      </c>
      <c r="AF71" s="12">
        <f t="shared" si="30"/>
        <v>133672.74884344116</v>
      </c>
      <c r="AG71" s="11">
        <v>164772.01999999999</v>
      </c>
      <c r="AH71" s="22">
        <v>877.20606215099997</v>
      </c>
      <c r="AI71" s="12">
        <f t="shared" si="31"/>
        <v>165649.22606215099</v>
      </c>
      <c r="AJ71" s="11">
        <v>122496.23</v>
      </c>
      <c r="AK71" s="27">
        <v>652.14058807700007</v>
      </c>
      <c r="AL71" s="12">
        <f t="shared" si="32"/>
        <v>123148.370588077</v>
      </c>
      <c r="AM71" s="3">
        <f t="shared" si="33"/>
        <v>456234.44041924563</v>
      </c>
      <c r="AN71" s="51">
        <v>456234.44</v>
      </c>
      <c r="AO71" s="54">
        <f t="shared" si="35"/>
        <v>0</v>
      </c>
      <c r="AQ71" s="51">
        <v>456234.44</v>
      </c>
      <c r="AR71" s="54">
        <f t="shared" si="36"/>
        <v>0</v>
      </c>
    </row>
    <row r="72" spans="1:44" x14ac:dyDescent="0.25">
      <c r="A72" s="1">
        <v>68</v>
      </c>
      <c r="B72" s="45" t="s">
        <v>69</v>
      </c>
      <c r="C72" s="35">
        <v>1931.8042537922067</v>
      </c>
      <c r="D72" s="42">
        <v>4.5497774639999999</v>
      </c>
      <c r="E72" s="12">
        <f t="shared" si="34"/>
        <v>1936.3540312562068</v>
      </c>
      <c r="F72" s="11">
        <v>0</v>
      </c>
      <c r="G72" s="22">
        <v>0</v>
      </c>
      <c r="H72" s="12">
        <f t="shared" si="22"/>
        <v>0</v>
      </c>
      <c r="I72" s="11">
        <v>2233.4652897431561</v>
      </c>
      <c r="J72" s="22">
        <v>11.336093443999999</v>
      </c>
      <c r="K72" s="12">
        <f t="shared" si="23"/>
        <v>2244.8013831871563</v>
      </c>
      <c r="L72" s="10">
        <v>2073.500619137214</v>
      </c>
      <c r="M72" s="35">
        <v>10.522334002000001</v>
      </c>
      <c r="N72" s="12">
        <f t="shared" si="24"/>
        <v>2084.0229531392142</v>
      </c>
      <c r="O72" s="11">
        <v>2293.3582729632008</v>
      </c>
      <c r="P72" s="22">
        <v>11.638193082000001</v>
      </c>
      <c r="Q72" s="12">
        <f t="shared" si="25"/>
        <v>2304.9964660452006</v>
      </c>
      <c r="R72" s="11">
        <v>2098.2920865951069</v>
      </c>
      <c r="S72" s="27">
        <v>10.648111904</v>
      </c>
      <c r="T72" s="12">
        <f t="shared" si="26"/>
        <v>2108.9401984991068</v>
      </c>
      <c r="U72" s="10">
        <v>2133.6580131488245</v>
      </c>
      <c r="V72" s="11">
        <v>10.82950155</v>
      </c>
      <c r="W72" s="12">
        <f t="shared" si="27"/>
        <v>2144.4875146988243</v>
      </c>
      <c r="X72" s="11">
        <v>2558.2215514988297</v>
      </c>
      <c r="Y72" s="22">
        <v>12.982634388000001</v>
      </c>
      <c r="Z72" s="12">
        <f t="shared" si="28"/>
        <v>2571.2041858868297</v>
      </c>
      <c r="AA72" s="11">
        <v>5477.6677700478776</v>
      </c>
      <c r="AB72" s="27">
        <v>27.799319151999999</v>
      </c>
      <c r="AC72" s="12">
        <f t="shared" si="29"/>
        <v>5505.4670891998776</v>
      </c>
      <c r="AD72" s="10">
        <v>82350.928538480701</v>
      </c>
      <c r="AE72" s="35">
        <v>417.92142158799999</v>
      </c>
      <c r="AF72" s="12">
        <f t="shared" si="30"/>
        <v>82768.849960068706</v>
      </c>
      <c r="AG72" s="11">
        <v>102050.48</v>
      </c>
      <c r="AH72" s="22">
        <v>517.89343906599993</v>
      </c>
      <c r="AI72" s="12">
        <f t="shared" si="31"/>
        <v>102568.373439066</v>
      </c>
      <c r="AJ72" s="11">
        <v>75867.240000000005</v>
      </c>
      <c r="AK72" s="27">
        <v>385.01714993800005</v>
      </c>
      <c r="AL72" s="12">
        <f t="shared" si="32"/>
        <v>76252.257149937999</v>
      </c>
      <c r="AM72" s="3">
        <f t="shared" si="33"/>
        <v>282489.75437098509</v>
      </c>
      <c r="AN72" s="51">
        <v>282489.75</v>
      </c>
      <c r="AO72" s="54">
        <f t="shared" si="35"/>
        <v>0</v>
      </c>
      <c r="AQ72" s="51">
        <v>282489.75</v>
      </c>
      <c r="AR72" s="54">
        <f t="shared" si="36"/>
        <v>0</v>
      </c>
    </row>
    <row r="73" spans="1:44" x14ac:dyDescent="0.25">
      <c r="A73" s="1">
        <v>69</v>
      </c>
      <c r="B73" s="50" t="s">
        <v>70</v>
      </c>
      <c r="C73" s="35">
        <v>2200.1287427461498</v>
      </c>
      <c r="D73" s="42">
        <v>8.5745798369999999</v>
      </c>
      <c r="E73" s="12">
        <f t="shared" si="34"/>
        <v>2208.7033225831497</v>
      </c>
      <c r="F73" s="11">
        <v>0</v>
      </c>
      <c r="G73" s="22">
        <v>0</v>
      </c>
      <c r="H73" s="12">
        <f t="shared" si="22"/>
        <v>0</v>
      </c>
      <c r="I73" s="11">
        <v>2561.9273396356743</v>
      </c>
      <c r="J73" s="22">
        <v>8.4647553339999995</v>
      </c>
      <c r="K73" s="12">
        <f t="shared" si="23"/>
        <v>2570.3920949696744</v>
      </c>
      <c r="L73" s="10">
        <v>2378.4376454446779</v>
      </c>
      <c r="M73" s="35">
        <v>7.8572181900000002</v>
      </c>
      <c r="N73" s="12">
        <f t="shared" si="24"/>
        <v>2386.2948636346778</v>
      </c>
      <c r="O73" s="11">
        <v>2630.6284167772938</v>
      </c>
      <c r="P73" s="22">
        <v>8.6911491510000012</v>
      </c>
      <c r="Q73" s="12">
        <f t="shared" si="25"/>
        <v>2639.3195659282937</v>
      </c>
      <c r="R73" s="11">
        <v>2406.8750420595888</v>
      </c>
      <c r="S73" s="27">
        <v>7.9528082510000004</v>
      </c>
      <c r="T73" s="12">
        <f t="shared" si="26"/>
        <v>2414.8278503105889</v>
      </c>
      <c r="U73" s="10">
        <v>2447.4420186522434</v>
      </c>
      <c r="V73" s="11">
        <v>8.0869302380000008</v>
      </c>
      <c r="W73" s="12">
        <f t="shared" si="27"/>
        <v>2455.5289488902436</v>
      </c>
      <c r="X73" s="11">
        <v>2934.4435141786953</v>
      </c>
      <c r="Y73" s="22">
        <v>9.694643567</v>
      </c>
      <c r="Z73" s="12">
        <f t="shared" si="28"/>
        <v>2944.1381577456955</v>
      </c>
      <c r="AA73" s="11">
        <v>6283.2347930245423</v>
      </c>
      <c r="AB73" s="27">
        <v>20.759933816</v>
      </c>
      <c r="AC73" s="12">
        <f t="shared" si="29"/>
        <v>6303.9947268405422</v>
      </c>
      <c r="AD73" s="10">
        <v>94461.774819603015</v>
      </c>
      <c r="AE73" s="35">
        <v>312.09020146400002</v>
      </c>
      <c r="AF73" s="12">
        <f t="shared" si="30"/>
        <v>94773.865021067017</v>
      </c>
      <c r="AG73" s="11">
        <v>117058.41</v>
      </c>
      <c r="AH73" s="22">
        <v>386.74789256399998</v>
      </c>
      <c r="AI73" s="12">
        <f t="shared" si="31"/>
        <v>117445.15789256401</v>
      </c>
      <c r="AJ73" s="11">
        <v>87024.57</v>
      </c>
      <c r="AK73" s="27">
        <v>287.52024425000002</v>
      </c>
      <c r="AL73" s="12">
        <f t="shared" si="32"/>
        <v>87312.090244250008</v>
      </c>
      <c r="AM73" s="3">
        <f t="shared" si="33"/>
        <v>323454.31268878392</v>
      </c>
      <c r="AN73" s="51">
        <v>324123.31</v>
      </c>
      <c r="AO73" s="54">
        <f t="shared" si="35"/>
        <v>-669</v>
      </c>
      <c r="AQ73" s="51">
        <v>323454.31</v>
      </c>
      <c r="AR73" s="54">
        <f t="shared" si="36"/>
        <v>0</v>
      </c>
    </row>
    <row r="74" spans="1:44" s="39" customFormat="1" x14ac:dyDescent="0.25">
      <c r="A74" s="5">
        <v>70</v>
      </c>
      <c r="B74" s="49" t="s">
        <v>71</v>
      </c>
      <c r="C74" s="40">
        <v>2799.2067648276834</v>
      </c>
      <c r="D74" s="36">
        <v>12.991607309999999</v>
      </c>
      <c r="E74" s="15">
        <f t="shared" si="34"/>
        <v>2812.1983721376832</v>
      </c>
      <c r="F74" s="14">
        <v>0</v>
      </c>
      <c r="G74" s="23">
        <v>0</v>
      </c>
      <c r="H74" s="15">
        <f t="shared" si="22"/>
        <v>0</v>
      </c>
      <c r="I74" s="14">
        <v>3217.0066371319022</v>
      </c>
      <c r="J74" s="23">
        <v>13.278281414</v>
      </c>
      <c r="K74" s="15">
        <f t="shared" si="23"/>
        <v>3230.2849185459022</v>
      </c>
      <c r="L74" s="13">
        <v>2986.5990237209448</v>
      </c>
      <c r="M74" s="37">
        <v>12.326397763999999</v>
      </c>
      <c r="N74" s="15">
        <f t="shared" si="24"/>
        <v>2998.9254214849448</v>
      </c>
      <c r="O74" s="14">
        <v>3303.2744315862637</v>
      </c>
      <c r="P74" s="23">
        <v>13.633088410999999</v>
      </c>
      <c r="Q74" s="15">
        <f t="shared" si="25"/>
        <v>3316.9075199972635</v>
      </c>
      <c r="R74" s="14">
        <v>3022.3078013422223</v>
      </c>
      <c r="S74" s="28">
        <v>12.472676927</v>
      </c>
      <c r="T74" s="15">
        <f t="shared" si="26"/>
        <v>3034.7804782692224</v>
      </c>
      <c r="U74" s="13">
        <v>3073.2476663914404</v>
      </c>
      <c r="V74" s="14">
        <v>12.682793057000001</v>
      </c>
      <c r="W74" s="15">
        <f t="shared" si="27"/>
        <v>3085.9304594484402</v>
      </c>
      <c r="X74" s="14">
        <v>3684.7743943994851</v>
      </c>
      <c r="Y74" s="23">
        <v>15.208470582</v>
      </c>
      <c r="Z74" s="15">
        <f t="shared" si="28"/>
        <v>3699.9828649814849</v>
      </c>
      <c r="AA74" s="14">
        <v>7889.8443836008701</v>
      </c>
      <c r="AB74" s="28">
        <v>32.562329994000002</v>
      </c>
      <c r="AC74" s="15">
        <f t="shared" si="29"/>
        <v>7922.4067135948699</v>
      </c>
      <c r="AD74" s="13">
        <v>118615.4469912237</v>
      </c>
      <c r="AE74" s="36">
        <v>489.55741540700001</v>
      </c>
      <c r="AF74" s="15">
        <f t="shared" si="30"/>
        <v>119105.0044066307</v>
      </c>
      <c r="AG74" s="14">
        <v>146990</v>
      </c>
      <c r="AH74" s="23">
        <v>606.66600292299995</v>
      </c>
      <c r="AI74" s="15">
        <f t="shared" si="31"/>
        <v>147596.66600292301</v>
      </c>
      <c r="AJ74" s="14">
        <v>109276.57</v>
      </c>
      <c r="AK74" s="28">
        <v>451.01365513400003</v>
      </c>
      <c r="AL74" s="15">
        <f t="shared" si="32"/>
        <v>109727.583655134</v>
      </c>
      <c r="AM74" s="38">
        <f t="shared" si="33"/>
        <v>406530.6708131475</v>
      </c>
      <c r="AN74" s="52">
        <v>406285.81</v>
      </c>
      <c r="AO74" s="55">
        <f t="shared" si="35"/>
        <v>244.86</v>
      </c>
      <c r="AQ74" s="52">
        <v>406530.67</v>
      </c>
      <c r="AR74" s="55">
        <f t="shared" si="36"/>
        <v>0</v>
      </c>
    </row>
    <row r="75" spans="1:44" x14ac:dyDescent="0.25">
      <c r="A75" s="1">
        <v>71</v>
      </c>
      <c r="B75" s="50" t="s">
        <v>72</v>
      </c>
      <c r="C75" s="35">
        <v>3124.1459294794422</v>
      </c>
      <c r="D75" s="42">
        <v>6.1183423940000008</v>
      </c>
      <c r="E75" s="12">
        <f t="shared" si="34"/>
        <v>3130.2642718734423</v>
      </c>
      <c r="F75" s="11">
        <v>0</v>
      </c>
      <c r="G75" s="22">
        <v>0</v>
      </c>
      <c r="H75" s="12">
        <f t="shared" si="22"/>
        <v>0</v>
      </c>
      <c r="I75" s="11">
        <v>3645.0803773527164</v>
      </c>
      <c r="J75" s="22">
        <v>6.1301445379999997</v>
      </c>
      <c r="K75" s="12">
        <f t="shared" si="23"/>
        <v>3651.2105218907163</v>
      </c>
      <c r="L75" s="10">
        <v>3384.0133777565588</v>
      </c>
      <c r="M75" s="35">
        <v>5.6899842839999994</v>
      </c>
      <c r="N75" s="12">
        <f t="shared" si="24"/>
        <v>3389.7033620405587</v>
      </c>
      <c r="O75" s="11">
        <v>3742.8274696756093</v>
      </c>
      <c r="P75" s="22">
        <v>6.2945526279999999</v>
      </c>
      <c r="Q75" s="12">
        <f t="shared" si="25"/>
        <v>3749.1220223036094</v>
      </c>
      <c r="R75" s="11">
        <v>3424.4737744197791</v>
      </c>
      <c r="S75" s="27">
        <v>5.7598501600000001</v>
      </c>
      <c r="T75" s="12">
        <f t="shared" si="26"/>
        <v>3430.2336245797792</v>
      </c>
      <c r="U75" s="10">
        <v>3482.191996189269</v>
      </c>
      <c r="V75" s="11">
        <v>5.8543923739999997</v>
      </c>
      <c r="W75" s="12">
        <f t="shared" si="27"/>
        <v>3488.0463885632689</v>
      </c>
      <c r="X75" s="11">
        <v>4175.09205140213</v>
      </c>
      <c r="Y75" s="22">
        <v>7.0220508639999988</v>
      </c>
      <c r="Z75" s="12">
        <f t="shared" si="28"/>
        <v>4182.1141022661304</v>
      </c>
      <c r="AA75" s="11">
        <v>8939.7132760254553</v>
      </c>
      <c r="AB75" s="27">
        <v>15.03391064</v>
      </c>
      <c r="AC75" s="12">
        <f t="shared" si="29"/>
        <v>8954.747186665456</v>
      </c>
      <c r="AD75" s="10">
        <v>134399.11291700057</v>
      </c>
      <c r="AE75" s="35">
        <v>226.00825364599999</v>
      </c>
      <c r="AF75" s="12">
        <f t="shared" si="30"/>
        <v>134625.12117064657</v>
      </c>
      <c r="AG75" s="11">
        <v>166549.35</v>
      </c>
      <c r="AH75" s="22">
        <v>280.07353642800001</v>
      </c>
      <c r="AI75" s="12">
        <f t="shared" si="31"/>
        <v>166829.42353642802</v>
      </c>
      <c r="AJ75" s="11">
        <v>123817.55</v>
      </c>
      <c r="AK75" s="27">
        <v>208.21416292999999</v>
      </c>
      <c r="AL75" s="12">
        <f t="shared" si="32"/>
        <v>124025.76416293001</v>
      </c>
      <c r="AM75" s="3">
        <f t="shared" si="33"/>
        <v>459455.75035018759</v>
      </c>
      <c r="AN75" s="51">
        <v>459455.74</v>
      </c>
      <c r="AO75" s="54">
        <f t="shared" si="35"/>
        <v>0.01</v>
      </c>
      <c r="AQ75" s="51">
        <v>459455.74</v>
      </c>
      <c r="AR75" s="54">
        <f t="shared" si="36"/>
        <v>0.01</v>
      </c>
    </row>
    <row r="76" spans="1:44" x14ac:dyDescent="0.25">
      <c r="A76" s="1">
        <v>72</v>
      </c>
      <c r="B76" s="50" t="s">
        <v>73</v>
      </c>
      <c r="C76" s="35">
        <v>2255.7611493322597</v>
      </c>
      <c r="D76" s="42">
        <v>36.670187733999995</v>
      </c>
      <c r="E76" s="12">
        <f t="shared" si="34"/>
        <v>2292.4313370662599</v>
      </c>
      <c r="F76" s="11">
        <v>0</v>
      </c>
      <c r="G76" s="22">
        <v>0</v>
      </c>
      <c r="H76" s="12">
        <f t="shared" si="22"/>
        <v>0</v>
      </c>
      <c r="I76" s="11">
        <v>2627.944984412256</v>
      </c>
      <c r="J76" s="22">
        <v>37.845123875000006</v>
      </c>
      <c r="K76" s="12">
        <f t="shared" si="23"/>
        <v>2665.7901082872559</v>
      </c>
      <c r="L76" s="10">
        <v>2439.7269916220544</v>
      </c>
      <c r="M76" s="35">
        <v>35.133167356999998</v>
      </c>
      <c r="N76" s="12">
        <f t="shared" si="24"/>
        <v>2474.8601589790542</v>
      </c>
      <c r="O76" s="11">
        <v>2698.4164018895808</v>
      </c>
      <c r="P76" s="22">
        <v>38.857698833000001</v>
      </c>
      <c r="Q76" s="12">
        <f t="shared" si="25"/>
        <v>2737.2741007225809</v>
      </c>
      <c r="R76" s="11">
        <v>2468.8971841750272</v>
      </c>
      <c r="S76" s="27">
        <v>35.556215037000001</v>
      </c>
      <c r="T76" s="12">
        <f t="shared" si="26"/>
        <v>2504.4533992120273</v>
      </c>
      <c r="U76" s="10">
        <v>2510.5095207234149</v>
      </c>
      <c r="V76" s="11">
        <v>36.152061619000001</v>
      </c>
      <c r="W76" s="12">
        <f t="shared" si="27"/>
        <v>2546.6615823424149</v>
      </c>
      <c r="X76" s="11">
        <v>3010.0604321680798</v>
      </c>
      <c r="Y76" s="22">
        <v>43.346975048000004</v>
      </c>
      <c r="Z76" s="12">
        <f t="shared" si="28"/>
        <v>3053.4074072160797</v>
      </c>
      <c r="AA76" s="11">
        <v>6445.1458496717387</v>
      </c>
      <c r="AB76" s="27">
        <v>92.815676057000005</v>
      </c>
      <c r="AC76" s="12">
        <f t="shared" si="29"/>
        <v>6537.9615257287387</v>
      </c>
      <c r="AD76" s="10">
        <v>96895.935928907871</v>
      </c>
      <c r="AE76" s="35">
        <v>1395.3630394750001</v>
      </c>
      <c r="AF76" s="12">
        <f t="shared" si="30"/>
        <v>98291.298968382878</v>
      </c>
      <c r="AG76" s="11">
        <v>120074.86</v>
      </c>
      <c r="AH76" s="22">
        <v>1729.156488433</v>
      </c>
      <c r="AI76" s="12">
        <f t="shared" si="31"/>
        <v>121804.016488433</v>
      </c>
      <c r="AJ76" s="11">
        <v>89267.09</v>
      </c>
      <c r="AK76" s="27">
        <v>1285.504526189</v>
      </c>
      <c r="AL76" s="12">
        <f t="shared" si="32"/>
        <v>90552.594526189001</v>
      </c>
      <c r="AM76" s="3">
        <f t="shared" si="33"/>
        <v>335460.74960255926</v>
      </c>
      <c r="AN76" s="51">
        <v>339737.38</v>
      </c>
      <c r="AO76" s="54">
        <f t="shared" si="35"/>
        <v>-4276.63</v>
      </c>
      <c r="AQ76" s="51">
        <v>339737.38</v>
      </c>
      <c r="AR76" s="54">
        <f t="shared" si="36"/>
        <v>-4276.63</v>
      </c>
    </row>
    <row r="77" spans="1:44" x14ac:dyDescent="0.25">
      <c r="A77" s="1">
        <v>73</v>
      </c>
      <c r="B77" s="50" t="s">
        <v>74</v>
      </c>
      <c r="C77" s="35">
        <v>2825.7942498425709</v>
      </c>
      <c r="D77" s="42">
        <v>22.933612848999999</v>
      </c>
      <c r="E77" s="12">
        <f t="shared" si="34"/>
        <v>2848.7278626915709</v>
      </c>
      <c r="F77" s="11">
        <v>0</v>
      </c>
      <c r="G77" s="22">
        <v>0</v>
      </c>
      <c r="H77" s="12">
        <f t="shared" si="22"/>
        <v>0</v>
      </c>
      <c r="I77" s="11">
        <v>3283.6801668037319</v>
      </c>
      <c r="J77" s="22">
        <v>21.134457141999999</v>
      </c>
      <c r="K77" s="12">
        <f t="shared" si="23"/>
        <v>3304.8146239457319</v>
      </c>
      <c r="L77" s="10">
        <v>3048.497279176037</v>
      </c>
      <c r="M77" s="35">
        <v>19.619391676999996</v>
      </c>
      <c r="N77" s="12">
        <f t="shared" si="24"/>
        <v>3068.1166708530368</v>
      </c>
      <c r="O77" s="11">
        <v>3371.7358899141577</v>
      </c>
      <c r="P77" s="22">
        <v>21.698245647999997</v>
      </c>
      <c r="Q77" s="12">
        <f t="shared" si="25"/>
        <v>3393.4341355621577</v>
      </c>
      <c r="R77" s="11">
        <v>3084.9461330585182</v>
      </c>
      <c r="S77" s="27">
        <v>19.853134763</v>
      </c>
      <c r="T77" s="12">
        <f t="shared" si="26"/>
        <v>3104.7992678215182</v>
      </c>
      <c r="U77" s="10">
        <v>3136.9417437082075</v>
      </c>
      <c r="V77" s="11">
        <v>20.187078963000001</v>
      </c>
      <c r="W77" s="12">
        <f t="shared" si="27"/>
        <v>3157.1288226712077</v>
      </c>
      <c r="X77" s="11">
        <v>3761.1425660045102</v>
      </c>
      <c r="Y77" s="22">
        <v>24.205144805999996</v>
      </c>
      <c r="Z77" s="12">
        <f t="shared" si="28"/>
        <v>3785.3477108105103</v>
      </c>
      <c r="AA77" s="11">
        <v>8053.3640256010885</v>
      </c>
      <c r="AB77" s="27">
        <v>51.827617958000005</v>
      </c>
      <c r="AC77" s="12">
        <f t="shared" si="29"/>
        <v>8105.1916435590883</v>
      </c>
      <c r="AD77" s="10">
        <v>121073.79147619421</v>
      </c>
      <c r="AE77" s="35">
        <v>779.17331801599994</v>
      </c>
      <c r="AF77" s="12">
        <f t="shared" si="30"/>
        <v>121852.9647942102</v>
      </c>
      <c r="AG77" s="11">
        <v>150036.41</v>
      </c>
      <c r="AH77" s="22">
        <v>965.56330481399993</v>
      </c>
      <c r="AI77" s="12">
        <f t="shared" si="31"/>
        <v>151001.97330481399</v>
      </c>
      <c r="AJ77" s="11">
        <v>111541.36</v>
      </c>
      <c r="AK77" s="27">
        <v>717.82595483800003</v>
      </c>
      <c r="AL77" s="12">
        <f t="shared" si="32"/>
        <v>112259.185954838</v>
      </c>
      <c r="AM77" s="3">
        <f t="shared" si="33"/>
        <v>415881.68479177699</v>
      </c>
      <c r="AN77" s="51">
        <v>427787.57</v>
      </c>
      <c r="AO77" s="54">
        <f t="shared" si="35"/>
        <v>-11905.89</v>
      </c>
      <c r="AQ77" s="51">
        <v>416015.04</v>
      </c>
      <c r="AR77" s="54">
        <f t="shared" si="36"/>
        <v>-133.36000000000001</v>
      </c>
    </row>
    <row r="78" spans="1:44" x14ac:dyDescent="0.25">
      <c r="A78" s="1">
        <v>74</v>
      </c>
      <c r="B78" s="50" t="s">
        <v>75</v>
      </c>
      <c r="C78" s="35">
        <v>2735.5040879474514</v>
      </c>
      <c r="D78" s="42">
        <v>16.062428714999999</v>
      </c>
      <c r="E78" s="12">
        <f t="shared" si="34"/>
        <v>2751.5665166624512</v>
      </c>
      <c r="F78" s="11">
        <v>0</v>
      </c>
      <c r="G78" s="22">
        <v>0</v>
      </c>
      <c r="H78" s="12">
        <f t="shared" si="22"/>
        <v>0</v>
      </c>
      <c r="I78" s="11">
        <v>3176.8337593099182</v>
      </c>
      <c r="J78" s="22">
        <v>14.927703975000004</v>
      </c>
      <c r="K78" s="12">
        <f t="shared" si="23"/>
        <v>3191.7614632849181</v>
      </c>
      <c r="L78" s="10">
        <v>2949.3033973152233</v>
      </c>
      <c r="M78" s="35">
        <v>13.862828175000001</v>
      </c>
      <c r="N78" s="12">
        <f t="shared" si="24"/>
        <v>2963.166225490223</v>
      </c>
      <c r="O78" s="11">
        <v>3262.0242710734128</v>
      </c>
      <c r="P78" s="22">
        <v>15.330286390999998</v>
      </c>
      <c r="Q78" s="12">
        <f t="shared" si="25"/>
        <v>3277.3545574644127</v>
      </c>
      <c r="R78" s="11">
        <v>2984.5662559433617</v>
      </c>
      <c r="S78" s="27">
        <v>14.028432575</v>
      </c>
      <c r="T78" s="12">
        <f t="shared" si="26"/>
        <v>2998.5946885183616</v>
      </c>
      <c r="U78" s="10">
        <v>3034.8700013926791</v>
      </c>
      <c r="V78" s="11">
        <v>14.265410591</v>
      </c>
      <c r="W78" s="12">
        <f t="shared" si="27"/>
        <v>3049.1354119836792</v>
      </c>
      <c r="X78" s="11">
        <v>3638.7601929243651</v>
      </c>
      <c r="Y78" s="22">
        <v>17.103328748999999</v>
      </c>
      <c r="Z78" s="12">
        <f t="shared" si="28"/>
        <v>3655.8635216733651</v>
      </c>
      <c r="AA78" s="11">
        <v>7791.3187073407043</v>
      </c>
      <c r="AB78" s="27">
        <v>36.615242064</v>
      </c>
      <c r="AC78" s="12">
        <f t="shared" si="29"/>
        <v>7827.9339494047044</v>
      </c>
      <c r="AD78" s="10">
        <v>117134.21788688256</v>
      </c>
      <c r="AE78" s="35">
        <v>550.53280587000006</v>
      </c>
      <c r="AF78" s="12">
        <f t="shared" si="30"/>
        <v>117684.75069275255</v>
      </c>
      <c r="AG78" s="11">
        <v>145154.44</v>
      </c>
      <c r="AH78" s="22">
        <v>682.2232906889999</v>
      </c>
      <c r="AI78" s="12">
        <f t="shared" si="31"/>
        <v>145836.663290689</v>
      </c>
      <c r="AJ78" s="11">
        <v>107911.96</v>
      </c>
      <c r="AK78" s="27">
        <v>507.18323013400004</v>
      </c>
      <c r="AL78" s="12">
        <f t="shared" si="32"/>
        <v>108419.14323013401</v>
      </c>
      <c r="AM78" s="3">
        <f t="shared" si="33"/>
        <v>401655.93354805768</v>
      </c>
      <c r="AN78" s="51">
        <v>406099.81</v>
      </c>
      <c r="AO78" s="54">
        <f t="shared" si="35"/>
        <v>-4443.88</v>
      </c>
      <c r="AQ78" s="51">
        <v>401655.93</v>
      </c>
      <c r="AR78" s="54">
        <f t="shared" si="36"/>
        <v>0</v>
      </c>
    </row>
    <row r="79" spans="1:44" s="39" customFormat="1" x14ac:dyDescent="0.25">
      <c r="A79" s="5">
        <v>75</v>
      </c>
      <c r="B79" s="49" t="s">
        <v>76</v>
      </c>
      <c r="C79" s="40">
        <v>5072.7643319840336</v>
      </c>
      <c r="D79" s="36">
        <v>8.9655834430000017</v>
      </c>
      <c r="E79" s="15">
        <f t="shared" si="34"/>
        <v>5081.7299154270331</v>
      </c>
      <c r="F79" s="14">
        <v>0</v>
      </c>
      <c r="G79" s="23">
        <v>0</v>
      </c>
      <c r="H79" s="15">
        <f t="shared" si="22"/>
        <v>0</v>
      </c>
      <c r="I79" s="14">
        <v>5917.3743697471609</v>
      </c>
      <c r="J79" s="23">
        <v>8.350820422</v>
      </c>
      <c r="K79" s="15">
        <f t="shared" si="23"/>
        <v>5925.7251901691607</v>
      </c>
      <c r="L79" s="13">
        <v>5493.5617202935846</v>
      </c>
      <c r="M79" s="37">
        <v>7.7529995219999996</v>
      </c>
      <c r="N79" s="15">
        <f t="shared" si="24"/>
        <v>5501.3147198155848</v>
      </c>
      <c r="O79" s="14">
        <v>6076.0556823520883</v>
      </c>
      <c r="P79" s="23">
        <v>8.5727965039999994</v>
      </c>
      <c r="Q79" s="15">
        <f t="shared" si="25"/>
        <v>6084.6284788560879</v>
      </c>
      <c r="R79" s="14">
        <v>5559.2445830617926</v>
      </c>
      <c r="S79" s="28">
        <v>7.8456583759999994</v>
      </c>
      <c r="T79" s="15">
        <f t="shared" si="26"/>
        <v>5567.0902414377924</v>
      </c>
      <c r="U79" s="13">
        <v>5652.9435665706851</v>
      </c>
      <c r="V79" s="14">
        <v>7.9758637619999995</v>
      </c>
      <c r="W79" s="15">
        <f t="shared" si="27"/>
        <v>5660.9194303326849</v>
      </c>
      <c r="X79" s="14">
        <v>6777.7881798713006</v>
      </c>
      <c r="Y79" s="23">
        <v>9.5658717199999987</v>
      </c>
      <c r="Z79" s="15">
        <f t="shared" si="28"/>
        <v>6787.354051591301</v>
      </c>
      <c r="AA79" s="14">
        <v>14512.610076066539</v>
      </c>
      <c r="AB79" s="28">
        <v>20.479763282</v>
      </c>
      <c r="AC79" s="15">
        <f t="shared" si="29"/>
        <v>14533.089839348539</v>
      </c>
      <c r="AD79" s="13">
        <v>218181.70897767766</v>
      </c>
      <c r="AE79" s="36">
        <v>307.89265266799998</v>
      </c>
      <c r="AF79" s="15">
        <f t="shared" si="30"/>
        <v>218489.60163034566</v>
      </c>
      <c r="AG79" s="14">
        <v>270373.96000000002</v>
      </c>
      <c r="AH79" s="23">
        <v>381.54684413199999</v>
      </c>
      <c r="AI79" s="15">
        <f t="shared" si="31"/>
        <v>270755.50684413203</v>
      </c>
      <c r="AJ79" s="14">
        <v>201003.74</v>
      </c>
      <c r="AK79" s="28">
        <v>283.65506460400002</v>
      </c>
      <c r="AL79" s="15">
        <f t="shared" si="32"/>
        <v>201287.395064604</v>
      </c>
      <c r="AM79" s="38">
        <f t="shared" si="33"/>
        <v>745674.35540605988</v>
      </c>
      <c r="AN79" s="52">
        <v>1049624.48</v>
      </c>
      <c r="AO79" s="55">
        <f t="shared" si="35"/>
        <v>-303950.12</v>
      </c>
      <c r="AQ79" s="52">
        <v>745674.37</v>
      </c>
      <c r="AR79" s="55">
        <f t="shared" si="36"/>
        <v>-0.01</v>
      </c>
    </row>
    <row r="80" spans="1:44" x14ac:dyDescent="0.25">
      <c r="A80" s="1">
        <v>76</v>
      </c>
      <c r="B80" s="50" t="s">
        <v>77</v>
      </c>
      <c r="C80" s="35">
        <v>2884.9468769728774</v>
      </c>
      <c r="D80" s="42">
        <v>18.888034896000001</v>
      </c>
      <c r="E80" s="12">
        <f t="shared" si="34"/>
        <v>2903.8349118688775</v>
      </c>
      <c r="F80" s="11">
        <v>0</v>
      </c>
      <c r="G80" s="22">
        <v>0</v>
      </c>
      <c r="H80" s="12">
        <f t="shared" si="22"/>
        <v>0</v>
      </c>
      <c r="I80" s="11">
        <v>3348.4126862135381</v>
      </c>
      <c r="J80" s="22">
        <v>22.056644744</v>
      </c>
      <c r="K80" s="12">
        <f t="shared" si="23"/>
        <v>3370.4693309575382</v>
      </c>
      <c r="L80" s="10">
        <v>3108.5935429017113</v>
      </c>
      <c r="M80" s="35">
        <v>20.473772434000001</v>
      </c>
      <c r="N80" s="12">
        <f t="shared" si="24"/>
        <v>3129.0673153357111</v>
      </c>
      <c r="O80" s="11">
        <v>3438.2042875203288</v>
      </c>
      <c r="P80" s="22">
        <v>22.640162755999999</v>
      </c>
      <c r="Q80" s="12">
        <f t="shared" si="25"/>
        <v>3460.8444502763286</v>
      </c>
      <c r="R80" s="11">
        <v>3145.7609278291056</v>
      </c>
      <c r="S80" s="27">
        <v>20.715600005000002</v>
      </c>
      <c r="T80" s="12">
        <f t="shared" si="26"/>
        <v>3166.4765278341056</v>
      </c>
      <c r="U80" s="10">
        <v>3198.7815490476169</v>
      </c>
      <c r="V80" s="11">
        <v>21.067822132000003</v>
      </c>
      <c r="W80" s="12">
        <f t="shared" si="27"/>
        <v>3219.8493711796168</v>
      </c>
      <c r="X80" s="11">
        <v>3835.2874954097151</v>
      </c>
      <c r="Y80" s="22">
        <v>25.262635923999998</v>
      </c>
      <c r="Z80" s="12">
        <f t="shared" si="28"/>
        <v>3860.5501313337149</v>
      </c>
      <c r="AA80" s="11">
        <v>8212.1232581145559</v>
      </c>
      <c r="AB80" s="27">
        <v>54.090296863999995</v>
      </c>
      <c r="AC80" s="12">
        <f t="shared" si="29"/>
        <v>8266.2135549785562</v>
      </c>
      <c r="AD80" s="10">
        <v>123460.56825061447</v>
      </c>
      <c r="AE80" s="35">
        <v>813.15639824599998</v>
      </c>
      <c r="AF80" s="12">
        <f t="shared" si="30"/>
        <v>124273.72464886047</v>
      </c>
      <c r="AG80" s="11">
        <v>152994.14000000001</v>
      </c>
      <c r="AH80" s="22">
        <v>1007.6788616920001</v>
      </c>
      <c r="AI80" s="12">
        <f t="shared" si="31"/>
        <v>154001.81886169201</v>
      </c>
      <c r="AJ80" s="11">
        <v>113740.22</v>
      </c>
      <c r="AK80" s="27">
        <v>749.13504170900001</v>
      </c>
      <c r="AL80" s="12">
        <f t="shared" si="32"/>
        <v>114489.355041709</v>
      </c>
      <c r="AM80" s="3">
        <f t="shared" si="33"/>
        <v>424142.20414602594</v>
      </c>
      <c r="AN80" s="51">
        <v>424249.05</v>
      </c>
      <c r="AO80" s="54">
        <f t="shared" si="35"/>
        <v>-106.85</v>
      </c>
      <c r="AQ80" s="51">
        <v>424249.04</v>
      </c>
      <c r="AR80" s="54">
        <f t="shared" si="36"/>
        <v>-106.84</v>
      </c>
    </row>
    <row r="81" spans="1:44" x14ac:dyDescent="0.25">
      <c r="A81" s="1">
        <v>77</v>
      </c>
      <c r="B81" s="45" t="s">
        <v>78</v>
      </c>
      <c r="C81" s="35">
        <v>5461.0724173845074</v>
      </c>
      <c r="D81" s="42">
        <v>74.275751577999998</v>
      </c>
      <c r="E81" s="12">
        <f t="shared" si="34"/>
        <v>5535.3481689625078</v>
      </c>
      <c r="F81" s="11">
        <v>0</v>
      </c>
      <c r="G81" s="22">
        <v>0</v>
      </c>
      <c r="H81" s="12">
        <f t="shared" si="22"/>
        <v>0</v>
      </c>
      <c r="I81" s="11">
        <v>6383.2903208340185</v>
      </c>
      <c r="J81" s="22">
        <v>37.632598736000006</v>
      </c>
      <c r="K81" s="12">
        <f t="shared" si="23"/>
        <v>6420.9229195700182</v>
      </c>
      <c r="L81" s="10">
        <v>5926.1079602020636</v>
      </c>
      <c r="M81" s="35">
        <v>34.937324345</v>
      </c>
      <c r="N81" s="12">
        <f t="shared" si="24"/>
        <v>5961.0452845470636</v>
      </c>
      <c r="O81" s="11">
        <v>6554.4657144387929</v>
      </c>
      <c r="P81" s="22">
        <v>38.641160625000005</v>
      </c>
      <c r="Q81" s="12">
        <f t="shared" si="25"/>
        <v>6593.1068750637933</v>
      </c>
      <c r="R81" s="11">
        <v>5996.9624905992823</v>
      </c>
      <c r="S81" s="27">
        <v>35.356751287000002</v>
      </c>
      <c r="T81" s="12">
        <f t="shared" si="26"/>
        <v>6032.3192418862827</v>
      </c>
      <c r="U81" s="10">
        <v>6098.0390453567697</v>
      </c>
      <c r="V81" s="11">
        <v>35.952681177000002</v>
      </c>
      <c r="W81" s="12">
        <f t="shared" si="27"/>
        <v>6133.9917265337699</v>
      </c>
      <c r="X81" s="11">
        <v>7311.4504815561158</v>
      </c>
      <c r="Y81" s="22">
        <v>43.103839857000004</v>
      </c>
      <c r="Z81" s="12">
        <f t="shared" si="28"/>
        <v>7354.5543214131158</v>
      </c>
      <c r="AA81" s="11">
        <v>15655.288585797567</v>
      </c>
      <c r="AB81" s="27">
        <v>92.293707170000019</v>
      </c>
      <c r="AC81" s="12">
        <f t="shared" si="29"/>
        <v>15747.582292967567</v>
      </c>
      <c r="AD81" s="10">
        <v>235360.66912050772</v>
      </c>
      <c r="AE81" s="35">
        <v>1387.5525896439999</v>
      </c>
      <c r="AF81" s="12">
        <f t="shared" si="30"/>
        <v>236748.22171015173</v>
      </c>
      <c r="AG81" s="11">
        <v>291662.38</v>
      </c>
      <c r="AH81" s="22">
        <v>1719.473476872</v>
      </c>
      <c r="AI81" s="12">
        <f t="shared" si="31"/>
        <v>293381.85347687203</v>
      </c>
      <c r="AJ81" s="11">
        <v>216830.16</v>
      </c>
      <c r="AK81" s="27">
        <v>1278.3073269400002</v>
      </c>
      <c r="AL81" s="12">
        <f t="shared" si="32"/>
        <v>218108.46732694001</v>
      </c>
      <c r="AM81" s="3">
        <f t="shared" si="33"/>
        <v>808017.41334490792</v>
      </c>
      <c r="AN81" s="51">
        <v>808017.41</v>
      </c>
      <c r="AO81" s="54">
        <f t="shared" si="35"/>
        <v>0</v>
      </c>
      <c r="AQ81" s="51">
        <v>808017.41</v>
      </c>
      <c r="AR81" s="54">
        <f t="shared" si="36"/>
        <v>0</v>
      </c>
    </row>
    <row r="82" spans="1:44" x14ac:dyDescent="0.25">
      <c r="A82" s="1">
        <v>78</v>
      </c>
      <c r="B82" s="50" t="s">
        <v>79</v>
      </c>
      <c r="C82" s="35">
        <v>5838.7122816944711</v>
      </c>
      <c r="D82" s="42">
        <v>15.375155399000002</v>
      </c>
      <c r="E82" s="12">
        <f t="shared" si="34"/>
        <v>5854.0874370934707</v>
      </c>
      <c r="F82" s="11">
        <v>0</v>
      </c>
      <c r="G82" s="22">
        <v>0</v>
      </c>
      <c r="H82" s="12">
        <f t="shared" si="22"/>
        <v>0</v>
      </c>
      <c r="I82" s="11">
        <v>6812.8009156129001</v>
      </c>
      <c r="J82" s="22">
        <v>19.963097837999999</v>
      </c>
      <c r="K82" s="12">
        <f t="shared" si="23"/>
        <v>6832.7640134509002</v>
      </c>
      <c r="L82" s="10">
        <v>6324.8562587719598</v>
      </c>
      <c r="M82" s="35">
        <v>18.531188788000001</v>
      </c>
      <c r="N82" s="12">
        <f t="shared" si="24"/>
        <v>6343.3874475599596</v>
      </c>
      <c r="O82" s="11">
        <v>6995.4941380212204</v>
      </c>
      <c r="P82" s="22">
        <v>20.497048778</v>
      </c>
      <c r="Q82" s="12">
        <f t="shared" si="25"/>
        <v>7015.9911867992205</v>
      </c>
      <c r="R82" s="11">
        <v>6400.4783572984798</v>
      </c>
      <c r="S82" s="27">
        <v>18.754219092</v>
      </c>
      <c r="T82" s="12">
        <f t="shared" si="26"/>
        <v>6419.2325763904801</v>
      </c>
      <c r="U82" s="10">
        <v>6508.3560207272112</v>
      </c>
      <c r="V82" s="11">
        <v>19.06734793</v>
      </c>
      <c r="W82" s="12">
        <f t="shared" si="27"/>
        <v>6527.4233686572115</v>
      </c>
      <c r="X82" s="11">
        <v>7803.4139184657506</v>
      </c>
      <c r="Y82" s="22">
        <v>22.866136140000002</v>
      </c>
      <c r="Z82" s="12">
        <f t="shared" si="28"/>
        <v>7826.2800546057506</v>
      </c>
      <c r="AA82" s="11">
        <v>16708.681424593342</v>
      </c>
      <c r="AB82" s="27">
        <v>48.955681146000003</v>
      </c>
      <c r="AC82" s="12">
        <f t="shared" si="29"/>
        <v>16757.637105739341</v>
      </c>
      <c r="AD82" s="10">
        <v>251197.31384455605</v>
      </c>
      <c r="AE82" s="35">
        <v>736.00745961999996</v>
      </c>
      <c r="AF82" s="12">
        <f t="shared" si="30"/>
        <v>251933.32130417606</v>
      </c>
      <c r="AG82" s="11">
        <v>311287.39</v>
      </c>
      <c r="AH82" s="22">
        <v>912.06981198200003</v>
      </c>
      <c r="AI82" s="12">
        <f t="shared" si="31"/>
        <v>312199.459811982</v>
      </c>
      <c r="AJ82" s="11">
        <v>231419.94</v>
      </c>
      <c r="AK82" s="27">
        <v>678.05788451400008</v>
      </c>
      <c r="AL82" s="12">
        <f t="shared" si="32"/>
        <v>232097.99788451401</v>
      </c>
      <c r="AM82" s="3">
        <f t="shared" si="33"/>
        <v>859807.58219096845</v>
      </c>
      <c r="AN82" s="51">
        <v>859827.34</v>
      </c>
      <c r="AO82" s="54">
        <f t="shared" si="35"/>
        <v>-19.760000000000002</v>
      </c>
      <c r="AQ82" s="51">
        <v>859827.34</v>
      </c>
      <c r="AR82" s="54">
        <f t="shared" si="36"/>
        <v>-19.760000000000002</v>
      </c>
    </row>
    <row r="83" spans="1:44" x14ac:dyDescent="0.25">
      <c r="A83" s="1">
        <v>79</v>
      </c>
      <c r="B83" s="50" t="s">
        <v>80</v>
      </c>
      <c r="C83" s="35">
        <v>2879.7320998710848</v>
      </c>
      <c r="D83" s="42">
        <v>16.331182881999997</v>
      </c>
      <c r="E83" s="12">
        <f t="shared" si="34"/>
        <v>2896.0632827530849</v>
      </c>
      <c r="F83" s="11">
        <v>0</v>
      </c>
      <c r="G83" s="22">
        <v>0</v>
      </c>
      <c r="H83" s="12">
        <f t="shared" si="22"/>
        <v>0</v>
      </c>
      <c r="I83" s="11">
        <v>3334.4968077882741</v>
      </c>
      <c r="J83" s="22">
        <v>18.257888291</v>
      </c>
      <c r="K83" s="12">
        <f t="shared" si="23"/>
        <v>3352.7546960792743</v>
      </c>
      <c r="L83" s="10">
        <v>3095.6743439049178</v>
      </c>
      <c r="M83" s="35">
        <v>16.953881435000003</v>
      </c>
      <c r="N83" s="12">
        <f t="shared" si="24"/>
        <v>3112.6282253399177</v>
      </c>
      <c r="O83" s="11">
        <v>3423.9152385439734</v>
      </c>
      <c r="P83" s="22">
        <v>18.751063125000002</v>
      </c>
      <c r="Q83" s="12">
        <f t="shared" si="25"/>
        <v>3442.6663016689736</v>
      </c>
      <c r="R83" s="11">
        <v>3132.6872625647088</v>
      </c>
      <c r="S83" s="27">
        <v>17.156517415000003</v>
      </c>
      <c r="T83" s="12">
        <f t="shared" si="26"/>
        <v>3149.8437799797089</v>
      </c>
      <c r="U83" s="10">
        <v>3185.4875320559831</v>
      </c>
      <c r="V83" s="11">
        <v>17.443125989000002</v>
      </c>
      <c r="W83" s="12">
        <f t="shared" si="27"/>
        <v>3202.9306580449829</v>
      </c>
      <c r="X83" s="11">
        <v>3819.3481834091949</v>
      </c>
      <c r="Y83" s="22">
        <v>20.915001817</v>
      </c>
      <c r="Z83" s="12">
        <f t="shared" si="28"/>
        <v>3840.2631852261948</v>
      </c>
      <c r="AA83" s="11">
        <v>8177.993979682501</v>
      </c>
      <c r="AB83" s="27">
        <v>44.779217937000006</v>
      </c>
      <c r="AC83" s="12">
        <f t="shared" si="29"/>
        <v>8222.7731976195009</v>
      </c>
      <c r="AD83" s="10">
        <v>122947.47072677477</v>
      </c>
      <c r="AE83" s="35">
        <v>673.21852173000002</v>
      </c>
      <c r="AF83" s="12">
        <f t="shared" si="30"/>
        <v>123620.68924850477</v>
      </c>
      <c r="AG83" s="11">
        <v>152358.29999999999</v>
      </c>
      <c r="AH83" s="22">
        <v>834.26689485300005</v>
      </c>
      <c r="AI83" s="12">
        <f t="shared" si="31"/>
        <v>153192.56689485299</v>
      </c>
      <c r="AJ83" s="11">
        <v>113267.52</v>
      </c>
      <c r="AK83" s="27">
        <v>620.21870155700014</v>
      </c>
      <c r="AL83" s="12">
        <f t="shared" si="32"/>
        <v>113887.738701557</v>
      </c>
      <c r="AM83" s="3">
        <f t="shared" si="33"/>
        <v>421920.91817162634</v>
      </c>
      <c r="AN83" s="51">
        <v>437120.83</v>
      </c>
      <c r="AO83" s="54">
        <f t="shared" si="35"/>
        <v>-15199.91</v>
      </c>
      <c r="AQ83" s="51">
        <v>437120.84</v>
      </c>
      <c r="AR83" s="54">
        <f t="shared" si="36"/>
        <v>-15199.92</v>
      </c>
    </row>
    <row r="84" spans="1:44" s="39" customFormat="1" x14ac:dyDescent="0.25">
      <c r="A84" s="5">
        <v>80</v>
      </c>
      <c r="B84" s="46" t="s">
        <v>81</v>
      </c>
      <c r="C84" s="40">
        <v>2472.3626899949231</v>
      </c>
      <c r="D84" s="36">
        <v>35.599558758000001</v>
      </c>
      <c r="E84" s="15">
        <f t="shared" si="34"/>
        <v>2507.9622487529232</v>
      </c>
      <c r="F84" s="14">
        <v>0</v>
      </c>
      <c r="G84" s="23">
        <v>0</v>
      </c>
      <c r="H84" s="15">
        <f t="shared" si="22"/>
        <v>0</v>
      </c>
      <c r="I84" s="14">
        <v>2862.6265481195564</v>
      </c>
      <c r="J84" s="23">
        <v>31.941182444999999</v>
      </c>
      <c r="K84" s="15">
        <f t="shared" si="23"/>
        <v>2894.5677305645563</v>
      </c>
      <c r="L84" s="13">
        <v>2657.6002533565747</v>
      </c>
      <c r="M84" s="37">
        <v>29.659339477000003</v>
      </c>
      <c r="N84" s="15">
        <f t="shared" si="24"/>
        <v>2687.259592833575</v>
      </c>
      <c r="O84" s="14">
        <v>2939.3912261287214</v>
      </c>
      <c r="P84" s="23">
        <v>32.799683045999998</v>
      </c>
      <c r="Q84" s="15">
        <f t="shared" si="25"/>
        <v>2972.1909091747216</v>
      </c>
      <c r="R84" s="14">
        <v>2689.3754115547877</v>
      </c>
      <c r="S84" s="28">
        <v>30.007388027999998</v>
      </c>
      <c r="T84" s="15">
        <f t="shared" si="26"/>
        <v>2719.3827995827878</v>
      </c>
      <c r="U84" s="13">
        <v>2734.7038259771853</v>
      </c>
      <c r="V84" s="14">
        <v>30.518932144000004</v>
      </c>
      <c r="W84" s="15">
        <f t="shared" si="27"/>
        <v>2765.2227581211851</v>
      </c>
      <c r="X84" s="14">
        <v>3278.8657889258307</v>
      </c>
      <c r="Y84" s="23">
        <v>36.585968852000001</v>
      </c>
      <c r="Z84" s="15">
        <f t="shared" si="28"/>
        <v>3315.4517577778306</v>
      </c>
      <c r="AA84" s="14">
        <v>7020.7122771633194</v>
      </c>
      <c r="AB84" s="28">
        <v>78.336557580999994</v>
      </c>
      <c r="AC84" s="15">
        <f t="shared" si="29"/>
        <v>7099.0488347443197</v>
      </c>
      <c r="AD84" s="13">
        <v>105548.96705990937</v>
      </c>
      <c r="AE84" s="36">
        <v>1177.7455315119998</v>
      </c>
      <c r="AF84" s="15">
        <f t="shared" si="30"/>
        <v>106726.71259142137</v>
      </c>
      <c r="AG84" s="14">
        <v>130797.82</v>
      </c>
      <c r="AH84" s="23">
        <v>1459.478342849</v>
      </c>
      <c r="AI84" s="15">
        <f t="shared" si="31"/>
        <v>132257.29834284901</v>
      </c>
      <c r="AJ84" s="14">
        <v>97238.84</v>
      </c>
      <c r="AK84" s="28">
        <v>1085.0183097039999</v>
      </c>
      <c r="AL84" s="15">
        <f t="shared" si="32"/>
        <v>98323.858309703995</v>
      </c>
      <c r="AM84" s="38">
        <f t="shared" si="33"/>
        <v>364268.9558755263</v>
      </c>
      <c r="AN84" s="52">
        <v>364268.96</v>
      </c>
      <c r="AO84" s="55">
        <f t="shared" si="35"/>
        <v>0</v>
      </c>
      <c r="AQ84" s="52">
        <v>364268.97</v>
      </c>
      <c r="AR84" s="55">
        <f t="shared" si="36"/>
        <v>-0.01</v>
      </c>
    </row>
    <row r="85" spans="1:44" x14ac:dyDescent="0.25">
      <c r="A85" s="1">
        <v>81</v>
      </c>
      <c r="B85" s="50" t="s">
        <v>82</v>
      </c>
      <c r="C85" s="35">
        <v>3024.5385069004392</v>
      </c>
      <c r="D85" s="42">
        <v>9.9734552379999997</v>
      </c>
      <c r="E85" s="12">
        <f t="shared" si="34"/>
        <v>3034.5119621384392</v>
      </c>
      <c r="F85" s="11">
        <v>0</v>
      </c>
      <c r="G85" s="22">
        <v>0</v>
      </c>
      <c r="H85" s="12">
        <f t="shared" si="22"/>
        <v>0</v>
      </c>
      <c r="I85" s="11">
        <v>3517.254258639708</v>
      </c>
      <c r="J85" s="22">
        <v>9.0108147709999997</v>
      </c>
      <c r="K85" s="12">
        <f t="shared" si="23"/>
        <v>3526.2650734107078</v>
      </c>
      <c r="L85" s="10">
        <v>3265.3423881018193</v>
      </c>
      <c r="M85" s="35">
        <v>8.3667626140000007</v>
      </c>
      <c r="N85" s="12">
        <f t="shared" si="24"/>
        <v>3273.7091507158193</v>
      </c>
      <c r="O85" s="11">
        <v>3611.5735441288343</v>
      </c>
      <c r="P85" s="22">
        <v>9.2525315769999992</v>
      </c>
      <c r="Q85" s="12">
        <f t="shared" si="25"/>
        <v>3620.8260757058342</v>
      </c>
      <c r="R85" s="11">
        <v>3304.3839146904097</v>
      </c>
      <c r="S85" s="27">
        <v>8.4664466979999986</v>
      </c>
      <c r="T85" s="12">
        <f t="shared" si="26"/>
        <v>3312.8503613884095</v>
      </c>
      <c r="U85" s="10">
        <v>3360.0780668910497</v>
      </c>
      <c r="V85" s="11">
        <v>8.6084794199999983</v>
      </c>
      <c r="W85" s="12">
        <f t="shared" si="27"/>
        <v>3368.6865463110498</v>
      </c>
      <c r="X85" s="11">
        <v>4028.6794193196902</v>
      </c>
      <c r="Y85" s="22">
        <v>10.322829586999999</v>
      </c>
      <c r="Z85" s="12">
        <f t="shared" si="28"/>
        <v>4039.0022489066901</v>
      </c>
      <c r="AA85" s="11">
        <v>8626.2143316451384</v>
      </c>
      <c r="AB85" s="27">
        <v>22.101727749999998</v>
      </c>
      <c r="AC85" s="12">
        <f t="shared" si="29"/>
        <v>8648.3160593951379</v>
      </c>
      <c r="AD85" s="10">
        <v>129685.98860034875</v>
      </c>
      <c r="AE85" s="35">
        <v>332.27581671199994</v>
      </c>
      <c r="AF85" s="12">
        <f t="shared" si="30"/>
        <v>130018.26441706075</v>
      </c>
      <c r="AG85" s="11">
        <v>160708.76999999999</v>
      </c>
      <c r="AH85" s="22">
        <v>411.76020923199997</v>
      </c>
      <c r="AI85" s="12">
        <f t="shared" si="31"/>
        <v>161120.53020923198</v>
      </c>
      <c r="AJ85" s="11">
        <v>119475.5</v>
      </c>
      <c r="AK85" s="27">
        <v>306.114449928</v>
      </c>
      <c r="AL85" s="12">
        <f t="shared" si="32"/>
        <v>119781.61444992801</v>
      </c>
      <c r="AM85" s="3">
        <f t="shared" si="33"/>
        <v>443744.57655419281</v>
      </c>
      <c r="AN85" s="51">
        <v>443744.57</v>
      </c>
      <c r="AO85" s="54">
        <f t="shared" si="35"/>
        <v>0.01</v>
      </c>
      <c r="AQ85" s="51">
        <v>443744.57</v>
      </c>
      <c r="AR85" s="54">
        <f t="shared" si="36"/>
        <v>0.01</v>
      </c>
    </row>
    <row r="86" spans="1:44" x14ac:dyDescent="0.25">
      <c r="A86" s="1">
        <v>82</v>
      </c>
      <c r="B86" s="50" t="s">
        <v>83</v>
      </c>
      <c r="C86" s="35">
        <v>3313.7390303327493</v>
      </c>
      <c r="D86" s="42">
        <v>51.839718617000003</v>
      </c>
      <c r="E86" s="12">
        <f t="shared" si="34"/>
        <v>3365.5787489497493</v>
      </c>
      <c r="F86" s="11">
        <v>0</v>
      </c>
      <c r="G86" s="22">
        <v>0</v>
      </c>
      <c r="H86" s="12">
        <f t="shared" si="22"/>
        <v>0</v>
      </c>
      <c r="I86" s="11">
        <v>3851.7352838505744</v>
      </c>
      <c r="J86" s="22">
        <v>54.912366888999991</v>
      </c>
      <c r="K86" s="12">
        <f t="shared" si="23"/>
        <v>3906.6476507395746</v>
      </c>
      <c r="L86" s="10">
        <v>3575.867300241438</v>
      </c>
      <c r="M86" s="35">
        <v>50.979973217999998</v>
      </c>
      <c r="N86" s="12">
        <f t="shared" si="24"/>
        <v>3626.8472734594379</v>
      </c>
      <c r="O86" s="11">
        <v>3955.0240691221138</v>
      </c>
      <c r="P86" s="22">
        <v>56.385597103999999</v>
      </c>
      <c r="Q86" s="12">
        <f t="shared" si="25"/>
        <v>4011.4096662261136</v>
      </c>
      <c r="R86" s="11">
        <v>3618.6215666204689</v>
      </c>
      <c r="S86" s="27">
        <v>51.594078696999993</v>
      </c>
      <c r="T86" s="12">
        <f t="shared" si="26"/>
        <v>3670.2156453174689</v>
      </c>
      <c r="U86" s="10">
        <v>3679.6120766492536</v>
      </c>
      <c r="V86" s="11">
        <v>52.458317522999998</v>
      </c>
      <c r="W86" s="12">
        <f t="shared" si="27"/>
        <v>3732.0703941722536</v>
      </c>
      <c r="X86" s="11">
        <v>4411.7955443794453</v>
      </c>
      <c r="Y86" s="22">
        <v>62.898798646000003</v>
      </c>
      <c r="Z86" s="12">
        <f t="shared" si="28"/>
        <v>4474.6943430254451</v>
      </c>
      <c r="AA86" s="11">
        <v>9446.5431453070833</v>
      </c>
      <c r="AB86" s="27">
        <v>134.67701701999999</v>
      </c>
      <c r="AC86" s="12">
        <f t="shared" si="29"/>
        <v>9581.220162327083</v>
      </c>
      <c r="AD86" s="10">
        <v>142018.76275677426</v>
      </c>
      <c r="AE86" s="35">
        <v>2024.7266117830002</v>
      </c>
      <c r="AF86" s="12">
        <f t="shared" si="30"/>
        <v>144043.48936855726</v>
      </c>
      <c r="AG86" s="11">
        <v>175991.73</v>
      </c>
      <c r="AH86" s="22">
        <v>2509.0715448589999</v>
      </c>
      <c r="AI86" s="12">
        <f t="shared" si="31"/>
        <v>178500.80154485902</v>
      </c>
      <c r="AJ86" s="11">
        <v>130837.28</v>
      </c>
      <c r="AK86" s="27">
        <v>1865.3146579730003</v>
      </c>
      <c r="AL86" s="12">
        <f t="shared" si="32"/>
        <v>132702.59465797301</v>
      </c>
      <c r="AM86" s="3">
        <f t="shared" si="33"/>
        <v>491615.5694556064</v>
      </c>
      <c r="AN86" s="51">
        <v>491615.56</v>
      </c>
      <c r="AO86" s="54">
        <f t="shared" si="35"/>
        <v>0.01</v>
      </c>
      <c r="AQ86" s="51">
        <v>491615.57</v>
      </c>
      <c r="AR86" s="54">
        <f t="shared" si="36"/>
        <v>0</v>
      </c>
    </row>
    <row r="87" spans="1:44" x14ac:dyDescent="0.25">
      <c r="A87" s="1">
        <v>83</v>
      </c>
      <c r="B87" s="50" t="s">
        <v>84</v>
      </c>
      <c r="C87" s="35">
        <v>2919.8746139477012</v>
      </c>
      <c r="D87" s="42">
        <v>42.498299923999994</v>
      </c>
      <c r="E87" s="12">
        <f t="shared" si="34"/>
        <v>2962.3729138717013</v>
      </c>
      <c r="F87" s="11">
        <v>0</v>
      </c>
      <c r="G87" s="22">
        <v>0</v>
      </c>
      <c r="H87" s="12">
        <f t="shared" si="22"/>
        <v>0</v>
      </c>
      <c r="I87" s="11">
        <v>3392.7206345729546</v>
      </c>
      <c r="J87" s="22">
        <v>45.614194529999999</v>
      </c>
      <c r="K87" s="12">
        <f t="shared" si="23"/>
        <v>3438.3348291029547</v>
      </c>
      <c r="L87" s="10">
        <v>3149.7280788973499</v>
      </c>
      <c r="M87" s="35">
        <v>42.346325675999999</v>
      </c>
      <c r="N87" s="12">
        <f t="shared" si="24"/>
        <v>3192.07440457335</v>
      </c>
      <c r="O87" s="11">
        <v>3483.7004053219976</v>
      </c>
      <c r="P87" s="22">
        <v>46.838474006000006</v>
      </c>
      <c r="Q87" s="12">
        <f t="shared" si="25"/>
        <v>3530.5388793279976</v>
      </c>
      <c r="R87" s="11">
        <v>3187.3872821059249</v>
      </c>
      <c r="S87" s="27">
        <v>42.848081673999999</v>
      </c>
      <c r="T87" s="12">
        <f t="shared" si="26"/>
        <v>3230.2353637799247</v>
      </c>
      <c r="U87" s="10">
        <v>3241.1094999217153</v>
      </c>
      <c r="V87" s="11">
        <v>43.576328694000004</v>
      </c>
      <c r="W87" s="12">
        <f t="shared" si="27"/>
        <v>3284.6858286157153</v>
      </c>
      <c r="X87" s="11">
        <v>3886.0380259490953</v>
      </c>
      <c r="Y87" s="22">
        <v>52.240014401000003</v>
      </c>
      <c r="Z87" s="12">
        <f t="shared" si="28"/>
        <v>3938.2780403500951</v>
      </c>
      <c r="AA87" s="11">
        <v>8320.7903691728297</v>
      </c>
      <c r="AB87" s="27">
        <v>111.85974305400001</v>
      </c>
      <c r="AC87" s="12">
        <f t="shared" si="29"/>
        <v>8432.6501122268292</v>
      </c>
      <c r="AD87" s="10">
        <v>125094.26307711995</v>
      </c>
      <c r="AE87" s="35">
        <v>1681.7340949080003</v>
      </c>
      <c r="AF87" s="12">
        <f t="shared" si="30"/>
        <v>126775.99717202794</v>
      </c>
      <c r="AG87" s="11">
        <v>155018.64000000001</v>
      </c>
      <c r="AH87" s="22">
        <v>2084.0304637740001</v>
      </c>
      <c r="AI87" s="12">
        <f t="shared" si="31"/>
        <v>157102.670463774</v>
      </c>
      <c r="AJ87" s="11">
        <v>115245.29</v>
      </c>
      <c r="AK87" s="27">
        <v>1549.3276752290003</v>
      </c>
      <c r="AL87" s="12">
        <f t="shared" si="32"/>
        <v>116794.61767522899</v>
      </c>
      <c r="AM87" s="3">
        <f t="shared" si="33"/>
        <v>432682.45568287949</v>
      </c>
      <c r="AN87" s="51">
        <v>432288.11</v>
      </c>
      <c r="AO87" s="54">
        <f t="shared" si="35"/>
        <v>394.35</v>
      </c>
      <c r="AQ87" s="51">
        <v>432288.11</v>
      </c>
      <c r="AR87" s="54">
        <f t="shared" si="36"/>
        <v>394.35</v>
      </c>
    </row>
    <row r="88" spans="1:44" x14ac:dyDescent="0.25">
      <c r="A88" s="1">
        <v>84</v>
      </c>
      <c r="B88" s="45" t="s">
        <v>85</v>
      </c>
      <c r="C88" s="35">
        <v>4909.4889510840012</v>
      </c>
      <c r="D88" s="42">
        <v>12.956470261</v>
      </c>
      <c r="E88" s="12">
        <f t="shared" si="34"/>
        <v>4922.4454213450008</v>
      </c>
      <c r="F88" s="11">
        <v>0</v>
      </c>
      <c r="G88" s="22">
        <v>0</v>
      </c>
      <c r="H88" s="12">
        <f t="shared" si="22"/>
        <v>0</v>
      </c>
      <c r="I88" s="11">
        <v>5695.174026271714</v>
      </c>
      <c r="J88" s="22">
        <v>12.144371057000001</v>
      </c>
      <c r="K88" s="12">
        <f t="shared" si="23"/>
        <v>5707.3183973287141</v>
      </c>
      <c r="L88" s="10">
        <v>5287.2757520787736</v>
      </c>
      <c r="M88" s="35">
        <v>11.274857906000001</v>
      </c>
      <c r="N88" s="12">
        <f t="shared" si="24"/>
        <v>5298.5506099847735</v>
      </c>
      <c r="O88" s="11">
        <v>5847.8967768589655</v>
      </c>
      <c r="P88" s="22">
        <v>12.469809554000001</v>
      </c>
      <c r="Q88" s="12">
        <f t="shared" si="25"/>
        <v>5860.3665864129653</v>
      </c>
      <c r="R88" s="11">
        <v>5350.4921907616372</v>
      </c>
      <c r="S88" s="27">
        <v>11.412957223999999</v>
      </c>
      <c r="T88" s="12">
        <f t="shared" si="26"/>
        <v>5361.9051479856371</v>
      </c>
      <c r="U88" s="10">
        <v>5440.6727309512398</v>
      </c>
      <c r="V88" s="11">
        <v>11.603465113000002</v>
      </c>
      <c r="W88" s="12">
        <f t="shared" si="27"/>
        <v>5452.2761960642401</v>
      </c>
      <c r="X88" s="11">
        <v>6523.2788709333954</v>
      </c>
      <c r="Y88" s="22">
        <v>13.909786676</v>
      </c>
      <c r="Z88" s="12">
        <f t="shared" si="28"/>
        <v>6537.1886576093957</v>
      </c>
      <c r="AA88" s="11">
        <v>13967.654367312727</v>
      </c>
      <c r="AB88" s="27">
        <v>29.787824463</v>
      </c>
      <c r="AC88" s="12">
        <f t="shared" si="29"/>
        <v>13997.442191775726</v>
      </c>
      <c r="AD88" s="10">
        <v>209988.87755522173</v>
      </c>
      <c r="AE88" s="35">
        <v>447.83499879099998</v>
      </c>
      <c r="AF88" s="12">
        <f t="shared" si="30"/>
        <v>210436.71255401272</v>
      </c>
      <c r="AG88" s="11">
        <v>260221.29</v>
      </c>
      <c r="AH88" s="22">
        <v>554.96238153200011</v>
      </c>
      <c r="AI88" s="12">
        <f t="shared" si="31"/>
        <v>260776.25238153202</v>
      </c>
      <c r="AJ88" s="11">
        <v>193455.95</v>
      </c>
      <c r="AK88" s="27">
        <v>412.573545416</v>
      </c>
      <c r="AL88" s="12">
        <f t="shared" si="32"/>
        <v>193868.52354541601</v>
      </c>
      <c r="AM88" s="3">
        <f t="shared" si="33"/>
        <v>718218.98168946709</v>
      </c>
      <c r="AN88" s="51">
        <v>718218.98</v>
      </c>
      <c r="AO88" s="54">
        <f t="shared" si="35"/>
        <v>0</v>
      </c>
      <c r="AQ88" s="51">
        <v>718218.97</v>
      </c>
      <c r="AR88" s="54">
        <f t="shared" si="36"/>
        <v>0.01</v>
      </c>
    </row>
    <row r="89" spans="1:44" s="39" customFormat="1" x14ac:dyDescent="0.25">
      <c r="A89" s="5">
        <v>85</v>
      </c>
      <c r="B89" s="49" t="s">
        <v>86</v>
      </c>
      <c r="C89" s="40">
        <v>3515.5693093405766</v>
      </c>
      <c r="D89" s="36">
        <v>34.998656333999996</v>
      </c>
      <c r="E89" s="15">
        <f t="shared" si="34"/>
        <v>3550.5679656745765</v>
      </c>
      <c r="F89" s="14">
        <v>0</v>
      </c>
      <c r="G89" s="23">
        <v>0</v>
      </c>
      <c r="H89" s="15">
        <f t="shared" si="22"/>
        <v>0</v>
      </c>
      <c r="I89" s="14">
        <v>4125.3647660023207</v>
      </c>
      <c r="J89" s="23">
        <v>37.651523326000003</v>
      </c>
      <c r="K89" s="15">
        <f t="shared" si="23"/>
        <v>4163.0162893283205</v>
      </c>
      <c r="L89" s="13">
        <v>3829.8989627263686</v>
      </c>
      <c r="M89" s="37">
        <v>34.955945684</v>
      </c>
      <c r="N89" s="15">
        <f t="shared" si="24"/>
        <v>3864.8549084103688</v>
      </c>
      <c r="O89" s="14">
        <v>4235.9912457785767</v>
      </c>
      <c r="P89" s="23">
        <v>38.660969956999999</v>
      </c>
      <c r="Q89" s="15">
        <f t="shared" si="25"/>
        <v>4274.6522157355766</v>
      </c>
      <c r="R89" s="14">
        <v>3875.6905166931842</v>
      </c>
      <c r="S89" s="28">
        <v>35.373451473999999</v>
      </c>
      <c r="T89" s="15">
        <f t="shared" si="26"/>
        <v>3911.0639681671842</v>
      </c>
      <c r="U89" s="13">
        <v>3941.0138275105692</v>
      </c>
      <c r="V89" s="14">
        <v>35.966505852000004</v>
      </c>
      <c r="W89" s="15">
        <f t="shared" si="27"/>
        <v>3976.9803333625691</v>
      </c>
      <c r="X89" s="14">
        <v>4725.2120284326002</v>
      </c>
      <c r="Y89" s="23">
        <v>43.124223498000006</v>
      </c>
      <c r="Z89" s="15">
        <f t="shared" si="28"/>
        <v>4768.3362519306002</v>
      </c>
      <c r="AA89" s="14">
        <v>10117.630984549874</v>
      </c>
      <c r="AB89" s="28">
        <v>92.341161806000017</v>
      </c>
      <c r="AC89" s="15">
        <f t="shared" si="29"/>
        <v>10209.972146355874</v>
      </c>
      <c r="AD89" s="13">
        <v>152107.85705977606</v>
      </c>
      <c r="AE89" s="36">
        <v>1388.2365861870001</v>
      </c>
      <c r="AF89" s="15">
        <f t="shared" si="30"/>
        <v>153496.09364596306</v>
      </c>
      <c r="AG89" s="14">
        <v>188494.28</v>
      </c>
      <c r="AH89" s="23">
        <v>1720.3248367040001</v>
      </c>
      <c r="AI89" s="15">
        <f t="shared" si="31"/>
        <v>190214.60483670401</v>
      </c>
      <c r="AJ89" s="14">
        <v>140132.04</v>
      </c>
      <c r="AK89" s="28">
        <v>1278.9365146870002</v>
      </c>
      <c r="AL89" s="15">
        <f t="shared" si="32"/>
        <v>141410.976514687</v>
      </c>
      <c r="AM89" s="38">
        <f t="shared" si="33"/>
        <v>523841.1190763191</v>
      </c>
      <c r="AN89" s="52">
        <v>523489.7</v>
      </c>
      <c r="AO89" s="55">
        <f t="shared" si="35"/>
        <v>351.42</v>
      </c>
      <c r="AQ89" s="52">
        <v>523841.12</v>
      </c>
      <c r="AR89" s="55">
        <f t="shared" si="36"/>
        <v>0</v>
      </c>
    </row>
    <row r="90" spans="1:44" x14ac:dyDescent="0.25">
      <c r="A90" s="1">
        <v>86</v>
      </c>
      <c r="B90" s="50" t="s">
        <v>87</v>
      </c>
      <c r="C90" s="35">
        <v>3742.7306142755642</v>
      </c>
      <c r="D90" s="42">
        <v>43.882015684000002</v>
      </c>
      <c r="E90" s="12">
        <f t="shared" si="34"/>
        <v>3786.6126299595644</v>
      </c>
      <c r="F90" s="11">
        <v>0</v>
      </c>
      <c r="G90" s="22">
        <v>0</v>
      </c>
      <c r="H90" s="12">
        <f t="shared" si="22"/>
        <v>0</v>
      </c>
      <c r="I90" s="11">
        <v>4329.5870726205203</v>
      </c>
      <c r="J90" s="22">
        <v>62.27154522099999</v>
      </c>
      <c r="K90" s="12">
        <f t="shared" si="23"/>
        <v>4391.8586178415198</v>
      </c>
      <c r="L90" s="10">
        <v>4019.4945123680486</v>
      </c>
      <c r="M90" s="35">
        <v>57.807406957000005</v>
      </c>
      <c r="N90" s="12">
        <f t="shared" si="24"/>
        <v>4077.3019193250484</v>
      </c>
      <c r="O90" s="11">
        <v>4445.6900123353371</v>
      </c>
      <c r="P90" s="22">
        <v>63.938092607000002</v>
      </c>
      <c r="Q90" s="12">
        <f t="shared" si="25"/>
        <v>4509.6281049423369</v>
      </c>
      <c r="R90" s="11">
        <v>4067.5529341890247</v>
      </c>
      <c r="S90" s="27">
        <v>58.497049155000006</v>
      </c>
      <c r="T90" s="12">
        <f t="shared" si="26"/>
        <v>4126.0499833440244</v>
      </c>
      <c r="U90" s="10">
        <v>4136.1100141317493</v>
      </c>
      <c r="V90" s="11">
        <v>59.482892275000005</v>
      </c>
      <c r="W90" s="12">
        <f t="shared" si="27"/>
        <v>4195.5929064067495</v>
      </c>
      <c r="X90" s="11">
        <v>4959.1292101711006</v>
      </c>
      <c r="Y90" s="22">
        <v>71.324588614999996</v>
      </c>
      <c r="Z90" s="12">
        <f t="shared" si="28"/>
        <v>5030.4537987861004</v>
      </c>
      <c r="AA90" s="11">
        <v>10618.494800085595</v>
      </c>
      <c r="AB90" s="27">
        <v>152.71629106600003</v>
      </c>
      <c r="AC90" s="12">
        <f t="shared" si="29"/>
        <v>10771.211091151596</v>
      </c>
      <c r="AD90" s="10">
        <v>159637.81360555839</v>
      </c>
      <c r="AE90" s="35">
        <v>2295.9135490789999</v>
      </c>
      <c r="AF90" s="12">
        <f t="shared" si="30"/>
        <v>161933.7271546374</v>
      </c>
      <c r="AG90" s="11">
        <v>197825.51</v>
      </c>
      <c r="AH90" s="22">
        <v>2845.1239339319995</v>
      </c>
      <c r="AI90" s="12">
        <f t="shared" si="31"/>
        <v>200670.633933932</v>
      </c>
      <c r="AJ90" s="11">
        <v>147069.14000000001</v>
      </c>
      <c r="AK90" s="27">
        <v>2115.1492122580003</v>
      </c>
      <c r="AL90" s="12">
        <f t="shared" si="32"/>
        <v>149184.28921225801</v>
      </c>
      <c r="AM90" s="3">
        <f t="shared" si="33"/>
        <v>552677.35935258435</v>
      </c>
      <c r="AN90" s="51">
        <v>663398.25</v>
      </c>
      <c r="AO90" s="54">
        <f t="shared" si="35"/>
        <v>-110720.89</v>
      </c>
      <c r="AQ90" s="51">
        <v>552677.35</v>
      </c>
      <c r="AR90" s="54">
        <f t="shared" si="36"/>
        <v>0.01</v>
      </c>
    </row>
    <row r="91" spans="1:44" x14ac:dyDescent="0.25">
      <c r="A91" s="1">
        <v>87</v>
      </c>
      <c r="B91" s="50" t="s">
        <v>88</v>
      </c>
      <c r="C91" s="35">
        <v>2531.2525143415319</v>
      </c>
      <c r="D91" s="42">
        <v>26.915527552</v>
      </c>
      <c r="E91" s="12">
        <f t="shared" si="34"/>
        <v>2558.1680418935321</v>
      </c>
      <c r="F91" s="11">
        <v>0</v>
      </c>
      <c r="G91" s="22">
        <v>0</v>
      </c>
      <c r="H91" s="12">
        <f t="shared" si="22"/>
        <v>0</v>
      </c>
      <c r="I91" s="11">
        <v>2932.2510557363103</v>
      </c>
      <c r="J91" s="22">
        <v>25.618163502999998</v>
      </c>
      <c r="K91" s="12">
        <f t="shared" si="23"/>
        <v>2957.86921923931</v>
      </c>
      <c r="L91" s="10">
        <v>2722.2381325810443</v>
      </c>
      <c r="M91" s="35">
        <v>23.781019088999997</v>
      </c>
      <c r="N91" s="12">
        <f t="shared" si="24"/>
        <v>2746.0191516700443</v>
      </c>
      <c r="O91" s="11">
        <v>3010.882796325558</v>
      </c>
      <c r="P91" s="22">
        <v>26.304217654999999</v>
      </c>
      <c r="Q91" s="12">
        <f t="shared" si="25"/>
        <v>3037.1870139805578</v>
      </c>
      <c r="R91" s="11">
        <v>2754.786122899272</v>
      </c>
      <c r="S91" s="27">
        <v>24.066166696</v>
      </c>
      <c r="T91" s="12">
        <f t="shared" si="26"/>
        <v>2778.8522895952719</v>
      </c>
      <c r="U91" s="10">
        <v>2801.2170103415197</v>
      </c>
      <c r="V91" s="11">
        <v>24.474187867999998</v>
      </c>
      <c r="W91" s="12">
        <f t="shared" si="27"/>
        <v>2825.6911982095198</v>
      </c>
      <c r="X91" s="11">
        <v>3358.6140244214253</v>
      </c>
      <c r="Y91" s="22">
        <v>29.339232659</v>
      </c>
      <c r="Z91" s="12">
        <f t="shared" si="28"/>
        <v>3387.9532570804254</v>
      </c>
      <c r="AA91" s="11">
        <v>7191.4693169656275</v>
      </c>
      <c r="AB91" s="27">
        <v>62.828776372999997</v>
      </c>
      <c r="AC91" s="12">
        <f t="shared" si="29"/>
        <v>7254.298093338628</v>
      </c>
      <c r="AD91" s="10">
        <v>108116.11814911816</v>
      </c>
      <c r="AE91" s="35">
        <v>944.57883025600006</v>
      </c>
      <c r="AF91" s="12">
        <f t="shared" si="30"/>
        <v>109060.69697937416</v>
      </c>
      <c r="AG91" s="11">
        <v>133979.07</v>
      </c>
      <c r="AH91" s="22">
        <v>1170.5403333300001</v>
      </c>
      <c r="AI91" s="12">
        <f t="shared" si="31"/>
        <v>135149.61033333</v>
      </c>
      <c r="AJ91" s="11">
        <v>99603.88</v>
      </c>
      <c r="AK91" s="27">
        <v>870.21355903400013</v>
      </c>
      <c r="AL91" s="12">
        <f t="shared" si="32"/>
        <v>100474.09355903401</v>
      </c>
      <c r="AM91" s="3">
        <f t="shared" si="33"/>
        <v>372230.43913674547</v>
      </c>
      <c r="AN91" s="51">
        <v>394205.5</v>
      </c>
      <c r="AO91" s="54">
        <f t="shared" si="35"/>
        <v>-21975.06</v>
      </c>
      <c r="AQ91" s="51">
        <v>378935.2</v>
      </c>
      <c r="AR91" s="54">
        <f t="shared" si="36"/>
        <v>-6704.76</v>
      </c>
    </row>
    <row r="92" spans="1:44" x14ac:dyDescent="0.25">
      <c r="A92" s="1">
        <v>88</v>
      </c>
      <c r="B92" s="50" t="s">
        <v>89</v>
      </c>
      <c r="C92" s="35">
        <v>2079.7360737927902</v>
      </c>
      <c r="D92" s="42">
        <v>17.297629567999998</v>
      </c>
      <c r="E92" s="12">
        <f t="shared" si="34"/>
        <v>2097.0337033607902</v>
      </c>
      <c r="F92" s="11">
        <v>0</v>
      </c>
      <c r="G92" s="22">
        <v>0</v>
      </c>
      <c r="H92" s="12">
        <f t="shared" si="22"/>
        <v>0</v>
      </c>
      <c r="I92" s="11">
        <v>2408.4579794269343</v>
      </c>
      <c r="J92" s="22">
        <v>18.771984911000004</v>
      </c>
      <c r="K92" s="12">
        <f t="shared" si="23"/>
        <v>2427.2299643379342</v>
      </c>
      <c r="L92" s="10">
        <v>2235.9600278731018</v>
      </c>
      <c r="M92" s="35">
        <v>17.429034401999996</v>
      </c>
      <c r="N92" s="12">
        <f t="shared" si="24"/>
        <v>2253.3890622751019</v>
      </c>
      <c r="O92" s="11">
        <v>2473.0435962307615</v>
      </c>
      <c r="P92" s="22">
        <v>19.276088571000003</v>
      </c>
      <c r="Q92" s="12">
        <f t="shared" si="25"/>
        <v>2492.3196848017615</v>
      </c>
      <c r="R92" s="11">
        <v>2262.6939144013008</v>
      </c>
      <c r="S92" s="27">
        <v>17.636160253</v>
      </c>
      <c r="T92" s="12">
        <f t="shared" si="26"/>
        <v>2280.3300746543009</v>
      </c>
      <c r="U92" s="10">
        <v>2300.830772135017</v>
      </c>
      <c r="V92" s="11">
        <v>17.93703064</v>
      </c>
      <c r="W92" s="12">
        <f t="shared" si="27"/>
        <v>2318.7678027750171</v>
      </c>
      <c r="X92" s="11">
        <v>2758.6589937817453</v>
      </c>
      <c r="Y92" s="22">
        <v>21.503284353000002</v>
      </c>
      <c r="Z92" s="12">
        <f t="shared" si="28"/>
        <v>2780.1622781347451</v>
      </c>
      <c r="AA92" s="11">
        <v>5906.8447179399373</v>
      </c>
      <c r="AB92" s="27">
        <v>46.041957844000002</v>
      </c>
      <c r="AC92" s="12">
        <f t="shared" si="29"/>
        <v>5952.8866757839369</v>
      </c>
      <c r="AD92" s="10">
        <v>88803.149018057782</v>
      </c>
      <c r="AE92" s="35">
        <v>692.19562963600004</v>
      </c>
      <c r="AF92" s="12">
        <f t="shared" si="30"/>
        <v>89495.344647693782</v>
      </c>
      <c r="AG92" s="11">
        <v>110046.16</v>
      </c>
      <c r="AH92" s="22">
        <v>857.77693061000002</v>
      </c>
      <c r="AI92" s="12">
        <f t="shared" si="31"/>
        <v>110903.93693061</v>
      </c>
      <c r="AJ92" s="11">
        <v>81811.460000000006</v>
      </c>
      <c r="AK92" s="27">
        <v>637.69903578000003</v>
      </c>
      <c r="AL92" s="12">
        <f t="shared" si="32"/>
        <v>82449.159035780001</v>
      </c>
      <c r="AM92" s="3">
        <f t="shared" si="33"/>
        <v>305450.55986020737</v>
      </c>
      <c r="AN92" s="51">
        <v>341633.26</v>
      </c>
      <c r="AO92" s="54">
        <f t="shared" si="35"/>
        <v>-36182.699999999997</v>
      </c>
      <c r="AQ92" s="51">
        <v>305450.57</v>
      </c>
      <c r="AR92" s="54">
        <f t="shared" si="36"/>
        <v>-0.01</v>
      </c>
    </row>
    <row r="93" spans="1:44" x14ac:dyDescent="0.25">
      <c r="A93" s="1">
        <v>89</v>
      </c>
      <c r="B93" s="45" t="s">
        <v>90</v>
      </c>
      <c r="C93" s="35">
        <v>2401.8614260893373</v>
      </c>
      <c r="D93" s="42">
        <v>62.251719766000001</v>
      </c>
      <c r="E93" s="12">
        <f t="shared" si="34"/>
        <v>2464.1131458553373</v>
      </c>
      <c r="F93" s="11">
        <v>0</v>
      </c>
      <c r="G93" s="22">
        <v>0</v>
      </c>
      <c r="H93" s="12">
        <f t="shared" si="22"/>
        <v>0</v>
      </c>
      <c r="I93" s="11">
        <v>2798.1977751401582</v>
      </c>
      <c r="J93" s="22">
        <v>59.904888991</v>
      </c>
      <c r="K93" s="12">
        <f t="shared" si="23"/>
        <v>2858.1026641311582</v>
      </c>
      <c r="L93" s="10">
        <v>2597.7859812133993</v>
      </c>
      <c r="M93" s="35">
        <v>55.615254867000004</v>
      </c>
      <c r="N93" s="12">
        <f t="shared" si="24"/>
        <v>2653.4012360803995</v>
      </c>
      <c r="O93" s="11">
        <v>2873.2347202686447</v>
      </c>
      <c r="P93" s="22">
        <v>61.510901904000001</v>
      </c>
      <c r="Q93" s="12">
        <f t="shared" si="25"/>
        <v>2934.7456221726447</v>
      </c>
      <c r="R93" s="11">
        <v>2628.8459799524494</v>
      </c>
      <c r="S93" s="27">
        <v>56.27831509</v>
      </c>
      <c r="T93" s="12">
        <f t="shared" si="26"/>
        <v>2685.1242950424494</v>
      </c>
      <c r="U93" s="10">
        <v>2673.1541934952547</v>
      </c>
      <c r="V93" s="11">
        <v>57.22647957800001</v>
      </c>
      <c r="W93" s="12">
        <f t="shared" si="27"/>
        <v>2730.3806730732549</v>
      </c>
      <c r="X93" s="11">
        <v>3205.0687720975652</v>
      </c>
      <c r="Y93" s="22">
        <v>68.613418871999997</v>
      </c>
      <c r="Z93" s="12">
        <f t="shared" si="28"/>
        <v>3273.682190969565</v>
      </c>
      <c r="AA93" s="11">
        <v>6862.6979955742081</v>
      </c>
      <c r="AB93" s="27">
        <v>146.91772058999999</v>
      </c>
      <c r="AC93" s="12">
        <f t="shared" si="29"/>
        <v>7009.6157161642077</v>
      </c>
      <c r="AD93" s="10">
        <v>103173.38983298116</v>
      </c>
      <c r="AE93" s="35">
        <v>2208.7779220749999</v>
      </c>
      <c r="AF93" s="12">
        <f t="shared" si="30"/>
        <v>105382.16775505616</v>
      </c>
      <c r="AG93" s="11">
        <v>127853.97</v>
      </c>
      <c r="AH93" s="22">
        <v>2737.1461747530002</v>
      </c>
      <c r="AI93" s="12">
        <f t="shared" si="31"/>
        <v>130591.116174753</v>
      </c>
      <c r="AJ93" s="11">
        <v>95050.3</v>
      </c>
      <c r="AK93" s="27">
        <v>2034.8739350730002</v>
      </c>
      <c r="AL93" s="12">
        <f t="shared" si="32"/>
        <v>97085.173935073006</v>
      </c>
      <c r="AM93" s="3">
        <f t="shared" si="33"/>
        <v>359667.62340837118</v>
      </c>
      <c r="AN93" s="51">
        <v>359667.62</v>
      </c>
      <c r="AO93" s="54">
        <f t="shared" si="35"/>
        <v>0</v>
      </c>
      <c r="AQ93" s="51">
        <v>359667.63</v>
      </c>
      <c r="AR93" s="54">
        <f t="shared" si="36"/>
        <v>-0.01</v>
      </c>
    </row>
    <row r="94" spans="1:44" s="39" customFormat="1" x14ac:dyDescent="0.25">
      <c r="A94" s="5">
        <v>90</v>
      </c>
      <c r="B94" s="46" t="s">
        <v>91</v>
      </c>
      <c r="C94" s="40">
        <v>2646.6869893418593</v>
      </c>
      <c r="D94" s="36">
        <v>24.835399355</v>
      </c>
      <c r="E94" s="15">
        <f t="shared" si="34"/>
        <v>2671.5223886968593</v>
      </c>
      <c r="F94" s="14">
        <v>0</v>
      </c>
      <c r="G94" s="23">
        <v>0</v>
      </c>
      <c r="H94" s="15">
        <f t="shared" si="22"/>
        <v>0</v>
      </c>
      <c r="I94" s="14">
        <v>3063.1711681388583</v>
      </c>
      <c r="J94" s="23">
        <v>25.886503817000001</v>
      </c>
      <c r="K94" s="15">
        <f t="shared" si="23"/>
        <v>3089.0576719558585</v>
      </c>
      <c r="L94" s="13">
        <v>2843.7815187132792</v>
      </c>
      <c r="M94" s="37">
        <v>24.029258075000001</v>
      </c>
      <c r="N94" s="15">
        <f t="shared" si="24"/>
        <v>2867.8107767882793</v>
      </c>
      <c r="O94" s="14">
        <v>3145.3136846203047</v>
      </c>
      <c r="P94" s="23">
        <v>26.576365596000002</v>
      </c>
      <c r="Q94" s="15">
        <f t="shared" si="25"/>
        <v>3171.8900502163046</v>
      </c>
      <c r="R94" s="14">
        <v>2877.7827224398898</v>
      </c>
      <c r="S94" s="28">
        <v>24.317621501999998</v>
      </c>
      <c r="T94" s="15">
        <f t="shared" si="26"/>
        <v>2902.1003439418896</v>
      </c>
      <c r="U94" s="13">
        <v>2926.2866714608849</v>
      </c>
      <c r="V94" s="14">
        <v>24.728930163000001</v>
      </c>
      <c r="W94" s="15">
        <f t="shared" si="27"/>
        <v>2951.0156016238848</v>
      </c>
      <c r="X94" s="14">
        <v>3508.5705312948153</v>
      </c>
      <c r="Y94" s="23">
        <v>29.651920560000001</v>
      </c>
      <c r="Z94" s="15">
        <f t="shared" si="28"/>
        <v>3538.2224518548151</v>
      </c>
      <c r="AA94" s="14">
        <v>7512.5564112902284</v>
      </c>
      <c r="AB94" s="28">
        <v>63.482626496999998</v>
      </c>
      <c r="AC94" s="15">
        <f t="shared" si="29"/>
        <v>7576.0390377872282</v>
      </c>
      <c r="AD94" s="13">
        <v>112943.3222566653</v>
      </c>
      <c r="AE94" s="36">
        <v>954.39833218300009</v>
      </c>
      <c r="AF94" s="15">
        <f t="shared" si="30"/>
        <v>113897.7205888483</v>
      </c>
      <c r="AG94" s="14">
        <v>139961.01999999999</v>
      </c>
      <c r="AH94" s="23">
        <v>1182.7023674849997</v>
      </c>
      <c r="AI94" s="15">
        <f t="shared" si="31"/>
        <v>141143.722367485</v>
      </c>
      <c r="AJ94" s="14">
        <v>104051.02</v>
      </c>
      <c r="AK94" s="28">
        <v>879.256426207</v>
      </c>
      <c r="AL94" s="15">
        <f t="shared" si="32"/>
        <v>104930.276426207</v>
      </c>
      <c r="AM94" s="38">
        <f t="shared" si="33"/>
        <v>388739.37770540541</v>
      </c>
      <c r="AN94" s="52">
        <v>388739.38</v>
      </c>
      <c r="AO94" s="55">
        <f t="shared" si="35"/>
        <v>0</v>
      </c>
      <c r="AQ94" s="52">
        <v>388739.38</v>
      </c>
      <c r="AR94" s="55">
        <f t="shared" si="36"/>
        <v>0</v>
      </c>
    </row>
    <row r="95" spans="1:44" x14ac:dyDescent="0.25">
      <c r="A95" s="1">
        <v>91</v>
      </c>
      <c r="B95" s="50" t="s">
        <v>92</v>
      </c>
      <c r="C95" s="35">
        <v>3769.575146591073</v>
      </c>
      <c r="D95" s="42">
        <v>52.655387164000004</v>
      </c>
      <c r="E95" s="12">
        <f t="shared" si="34"/>
        <v>3822.2305337550729</v>
      </c>
      <c r="F95" s="11">
        <v>0</v>
      </c>
      <c r="G95" s="22">
        <v>0</v>
      </c>
      <c r="H95" s="12">
        <f t="shared" si="22"/>
        <v>0</v>
      </c>
      <c r="I95" s="11">
        <v>4442.1671080570322</v>
      </c>
      <c r="J95" s="22">
        <v>59.584329642000007</v>
      </c>
      <c r="K95" s="12">
        <f t="shared" si="23"/>
        <v>4501.7514376990321</v>
      </c>
      <c r="L95" s="10">
        <v>4124.0113697609568</v>
      </c>
      <c r="M95" s="35">
        <v>55.320386811999995</v>
      </c>
      <c r="N95" s="12">
        <f t="shared" si="24"/>
        <v>4179.3317565729567</v>
      </c>
      <c r="O95" s="11">
        <v>4561.2890130560982</v>
      </c>
      <c r="P95" s="22">
        <v>61.182171185000001</v>
      </c>
      <c r="Q95" s="12">
        <f t="shared" si="25"/>
        <v>4622.4711842410979</v>
      </c>
      <c r="R95" s="11">
        <v>4173.319430113479</v>
      </c>
      <c r="S95" s="27">
        <v>55.980587645</v>
      </c>
      <c r="T95" s="12">
        <f t="shared" si="26"/>
        <v>4229.300017758479</v>
      </c>
      <c r="U95" s="10">
        <v>4243.6591646973775</v>
      </c>
      <c r="V95" s="11">
        <v>56.924900601000004</v>
      </c>
      <c r="W95" s="12">
        <f t="shared" si="27"/>
        <v>4300.5840652983779</v>
      </c>
      <c r="X95" s="11">
        <v>5088.0789074172608</v>
      </c>
      <c r="Y95" s="22">
        <v>68.249942039999993</v>
      </c>
      <c r="Z95" s="12">
        <f t="shared" si="28"/>
        <v>5156.3288494572607</v>
      </c>
      <c r="AA95" s="11">
        <v>10894.60208256427</v>
      </c>
      <c r="AB95" s="27">
        <v>146.141144035</v>
      </c>
      <c r="AC95" s="12">
        <f t="shared" si="29"/>
        <v>11040.74322659927</v>
      </c>
      <c r="AD95" s="10">
        <v>163788.79392106531</v>
      </c>
      <c r="AE95" s="35">
        <v>2197.03313239</v>
      </c>
      <c r="AF95" s="12">
        <f t="shared" si="30"/>
        <v>165985.82705345532</v>
      </c>
      <c r="AG95" s="11">
        <v>202969.47</v>
      </c>
      <c r="AH95" s="22">
        <v>2722.601437716</v>
      </c>
      <c r="AI95" s="12">
        <f t="shared" si="31"/>
        <v>205692.07143771599</v>
      </c>
      <c r="AJ95" s="11">
        <v>150893.31</v>
      </c>
      <c r="AK95" s="27">
        <v>2024.0631618470002</v>
      </c>
      <c r="AL95" s="12">
        <f t="shared" si="32"/>
        <v>152917.373161847</v>
      </c>
      <c r="AM95" s="3">
        <f t="shared" si="33"/>
        <v>566448.0127243998</v>
      </c>
      <c r="AN95" s="51">
        <v>565273.02</v>
      </c>
      <c r="AO95" s="54">
        <f t="shared" si="35"/>
        <v>1174.99</v>
      </c>
      <c r="AQ95" s="51">
        <v>566447.99</v>
      </c>
      <c r="AR95" s="54">
        <f t="shared" si="36"/>
        <v>0.02</v>
      </c>
    </row>
    <row r="96" spans="1:44" x14ac:dyDescent="0.25">
      <c r="A96" s="1">
        <v>92</v>
      </c>
      <c r="B96" s="50" t="s">
        <v>93</v>
      </c>
      <c r="C96" s="35">
        <v>3113.1098216239029</v>
      </c>
      <c r="D96" s="42">
        <v>17.610404385999999</v>
      </c>
      <c r="E96" s="12">
        <f t="shared" si="34"/>
        <v>3130.7202260099029</v>
      </c>
      <c r="F96" s="11">
        <v>0</v>
      </c>
      <c r="G96" s="22">
        <v>0</v>
      </c>
      <c r="H96" s="12">
        <f t="shared" si="22"/>
        <v>0</v>
      </c>
      <c r="I96" s="11">
        <v>3684.5474659939441</v>
      </c>
      <c r="J96" s="22">
        <v>20.098158763000001</v>
      </c>
      <c r="K96" s="12">
        <f t="shared" si="23"/>
        <v>3704.645624756944</v>
      </c>
      <c r="L96" s="10">
        <v>3420.6537648308258</v>
      </c>
      <c r="M96" s="35">
        <v>18.659894560000001</v>
      </c>
      <c r="N96" s="12">
        <f t="shared" si="24"/>
        <v>3439.3136593908257</v>
      </c>
      <c r="O96" s="11">
        <v>3783.3529144455792</v>
      </c>
      <c r="P96" s="22">
        <v>20.636507337000001</v>
      </c>
      <c r="Q96" s="12">
        <f t="shared" si="25"/>
        <v>3803.989421782579</v>
      </c>
      <c r="R96" s="11">
        <v>3461.552246226413</v>
      </c>
      <c r="S96" s="27">
        <v>18.882084584000001</v>
      </c>
      <c r="T96" s="12">
        <f t="shared" si="26"/>
        <v>3480.434330810413</v>
      </c>
      <c r="U96" s="10">
        <v>3519.8954117389662</v>
      </c>
      <c r="V96" s="11">
        <v>19.198243133999998</v>
      </c>
      <c r="W96" s="12">
        <f t="shared" si="27"/>
        <v>3539.0936548729665</v>
      </c>
      <c r="X96" s="11">
        <v>4220.29783866042</v>
      </c>
      <c r="Y96" s="22">
        <v>23.021015046999999</v>
      </c>
      <c r="Z96" s="12">
        <f t="shared" si="28"/>
        <v>4243.3188537074202</v>
      </c>
      <c r="AA96" s="11">
        <v>9036.5079745687835</v>
      </c>
      <c r="AB96" s="27">
        <v>49.290885100000004</v>
      </c>
      <c r="AC96" s="12">
        <f t="shared" si="29"/>
        <v>9085.7988596687828</v>
      </c>
      <c r="AD96" s="10">
        <v>135854.31860622327</v>
      </c>
      <c r="AE96" s="35">
        <v>741.06021065999994</v>
      </c>
      <c r="AF96" s="12">
        <f t="shared" si="30"/>
        <v>136595.37881688328</v>
      </c>
      <c r="AG96" s="11">
        <v>168352.66</v>
      </c>
      <c r="AH96" s="22">
        <v>918.33255849000011</v>
      </c>
      <c r="AI96" s="12">
        <f t="shared" si="31"/>
        <v>169270.99255848999</v>
      </c>
      <c r="AJ96" s="11">
        <v>125158.18</v>
      </c>
      <c r="AK96" s="27">
        <v>682.71570479600007</v>
      </c>
      <c r="AL96" s="12">
        <f t="shared" si="32"/>
        <v>125840.895704796</v>
      </c>
      <c r="AM96" s="3">
        <f t="shared" si="33"/>
        <v>466134.58171116916</v>
      </c>
      <c r="AN96" s="51">
        <v>468306.38</v>
      </c>
      <c r="AO96" s="54">
        <f t="shared" si="35"/>
        <v>-2171.8000000000002</v>
      </c>
      <c r="AQ96" s="51">
        <v>466134.59</v>
      </c>
      <c r="AR96" s="54">
        <f t="shared" si="36"/>
        <v>-0.01</v>
      </c>
    </row>
    <row r="97" spans="1:44" x14ac:dyDescent="0.25">
      <c r="A97" s="1">
        <v>93</v>
      </c>
      <c r="B97" s="50" t="s">
        <v>94</v>
      </c>
      <c r="C97" s="35">
        <v>2291.8232425119104</v>
      </c>
      <c r="D97" s="42">
        <v>13.268608279</v>
      </c>
      <c r="E97" s="12">
        <f t="shared" si="34"/>
        <v>2305.0918507909105</v>
      </c>
      <c r="F97" s="11">
        <v>0</v>
      </c>
      <c r="G97" s="22">
        <v>0</v>
      </c>
      <c r="H97" s="12">
        <f t="shared" si="22"/>
        <v>0</v>
      </c>
      <c r="I97" s="11">
        <v>2699.8189294985823</v>
      </c>
      <c r="J97" s="22">
        <v>29.714579042</v>
      </c>
      <c r="K97" s="12">
        <f t="shared" si="23"/>
        <v>2729.5335085405823</v>
      </c>
      <c r="L97" s="10">
        <v>2506.4531996901769</v>
      </c>
      <c r="M97" s="35">
        <v>23.598903050999997</v>
      </c>
      <c r="N97" s="12">
        <f t="shared" si="24"/>
        <v>2530.0521027411769</v>
      </c>
      <c r="O97" s="11">
        <v>2772.2177308518876</v>
      </c>
      <c r="P97" s="22">
        <v>26.103062051000002</v>
      </c>
      <c r="Q97" s="12">
        <f t="shared" si="25"/>
        <v>2798.3207929028877</v>
      </c>
      <c r="R97" s="11">
        <v>2536.4211931218383</v>
      </c>
      <c r="S97" s="27">
        <v>23.883042386999996</v>
      </c>
      <c r="T97" s="12">
        <f t="shared" si="26"/>
        <v>2560.3042355088382</v>
      </c>
      <c r="U97" s="10">
        <v>2579.1716215289721</v>
      </c>
      <c r="V97" s="11">
        <v>24.286817008000007</v>
      </c>
      <c r="W97" s="12">
        <f t="shared" si="27"/>
        <v>2603.4584385369722</v>
      </c>
      <c r="X97" s="11">
        <v>3092.385183824385</v>
      </c>
      <c r="Y97" s="22">
        <v>29.117739477000004</v>
      </c>
      <c r="Z97" s="12">
        <f t="shared" si="28"/>
        <v>3121.5029233013852</v>
      </c>
      <c r="AA97" s="11">
        <v>6621.4197296883985</v>
      </c>
      <c r="AB97" s="27">
        <v>62.345184033999999</v>
      </c>
      <c r="AC97" s="12">
        <f t="shared" si="29"/>
        <v>6683.7649137223989</v>
      </c>
      <c r="AD97" s="10">
        <v>99546.026862832077</v>
      </c>
      <c r="AE97" s="35">
        <v>937.30079142300008</v>
      </c>
      <c r="AF97" s="12">
        <f t="shared" si="30"/>
        <v>100483.32765425507</v>
      </c>
      <c r="AG97" s="11">
        <v>123358.89</v>
      </c>
      <c r="AH97" s="22">
        <v>1161.5155646849998</v>
      </c>
      <c r="AI97" s="12">
        <f t="shared" si="31"/>
        <v>124520.405564685</v>
      </c>
      <c r="AJ97" s="11">
        <v>91708.53</v>
      </c>
      <c r="AK97" s="27">
        <v>863.5037307419999</v>
      </c>
      <c r="AL97" s="12">
        <f t="shared" si="32"/>
        <v>92572.033730741998</v>
      </c>
      <c r="AM97" s="3">
        <f t="shared" si="33"/>
        <v>342907.79571572726</v>
      </c>
      <c r="AN97" s="51">
        <v>350629.99</v>
      </c>
      <c r="AO97" s="54">
        <f t="shared" si="35"/>
        <v>-7722.19</v>
      </c>
      <c r="AQ97" s="51">
        <v>349065.05</v>
      </c>
      <c r="AR97" s="54">
        <f t="shared" si="36"/>
        <v>-6157.25</v>
      </c>
    </row>
    <row r="98" spans="1:44" x14ac:dyDescent="0.25">
      <c r="A98" s="1">
        <v>94</v>
      </c>
      <c r="B98" s="50" t="s">
        <v>95</v>
      </c>
      <c r="C98" s="35">
        <v>4231.6916707371311</v>
      </c>
      <c r="D98" s="42">
        <v>66.796900252</v>
      </c>
      <c r="E98" s="12">
        <f t="shared" si="34"/>
        <v>4298.4885709891314</v>
      </c>
      <c r="F98" s="11">
        <v>0</v>
      </c>
      <c r="G98" s="22">
        <v>0</v>
      </c>
      <c r="H98" s="12">
        <f t="shared" si="22"/>
        <v>0</v>
      </c>
      <c r="I98" s="11">
        <v>4890.9370844322466</v>
      </c>
      <c r="J98" s="22">
        <v>90.844752833000015</v>
      </c>
      <c r="K98" s="12">
        <f t="shared" si="23"/>
        <v>4981.7818372652464</v>
      </c>
      <c r="L98" s="10">
        <v>4540.6396595031301</v>
      </c>
      <c r="M98" s="35">
        <v>84.342843588999997</v>
      </c>
      <c r="N98" s="12">
        <f t="shared" si="24"/>
        <v>4624.9825030921302</v>
      </c>
      <c r="O98" s="11">
        <v>5022.093281071363</v>
      </c>
      <c r="P98" s="22">
        <v>93.287956808000004</v>
      </c>
      <c r="Q98" s="12">
        <f t="shared" si="25"/>
        <v>5115.3812378793627</v>
      </c>
      <c r="R98" s="11">
        <v>4594.929067144315</v>
      </c>
      <c r="S98" s="27">
        <v>85.352409858000001</v>
      </c>
      <c r="T98" s="12">
        <f t="shared" si="26"/>
        <v>4680.2814770023151</v>
      </c>
      <c r="U98" s="10">
        <v>4672.374874115766</v>
      </c>
      <c r="V98" s="11">
        <v>86.783912493999992</v>
      </c>
      <c r="W98" s="12">
        <f t="shared" si="27"/>
        <v>4759.1587866097661</v>
      </c>
      <c r="X98" s="11">
        <v>5602.1021297619054</v>
      </c>
      <c r="Y98" s="22">
        <v>104.05706888600001</v>
      </c>
      <c r="Z98" s="12">
        <f t="shared" si="28"/>
        <v>5706.1591986479052</v>
      </c>
      <c r="AA98" s="11">
        <v>11995.229366563093</v>
      </c>
      <c r="AB98" s="27">
        <v>222.808508604</v>
      </c>
      <c r="AC98" s="12">
        <f t="shared" si="29"/>
        <v>12218.037875167092</v>
      </c>
      <c r="AD98" s="10">
        <v>180335.5584597436</v>
      </c>
      <c r="AE98" s="35">
        <v>3349.6401817869996</v>
      </c>
      <c r="AF98" s="12">
        <f t="shared" si="30"/>
        <v>183685.19864153059</v>
      </c>
      <c r="AG98" s="11">
        <v>223474.46</v>
      </c>
      <c r="AH98" s="22">
        <v>4150.927685263001</v>
      </c>
      <c r="AI98" s="12">
        <f t="shared" si="31"/>
        <v>227625.38768526301</v>
      </c>
      <c r="AJ98" s="11">
        <v>166137.31</v>
      </c>
      <c r="AK98" s="27">
        <v>3085.9219070670001</v>
      </c>
      <c r="AL98" s="12">
        <f t="shared" si="32"/>
        <v>169223.23190706701</v>
      </c>
      <c r="AM98" s="3">
        <f t="shared" si="33"/>
        <v>626918.08972051356</v>
      </c>
      <c r="AN98" s="51">
        <v>626963.06000000006</v>
      </c>
      <c r="AO98" s="54">
        <f t="shared" si="35"/>
        <v>-44.97</v>
      </c>
      <c r="AQ98" s="51">
        <v>626571.82999999996</v>
      </c>
      <c r="AR98" s="54">
        <f t="shared" si="36"/>
        <v>346.26</v>
      </c>
    </row>
    <row r="99" spans="1:44" s="39" customFormat="1" x14ac:dyDescent="0.25">
      <c r="A99" s="5">
        <v>95</v>
      </c>
      <c r="B99" s="46" t="s">
        <v>96</v>
      </c>
      <c r="C99" s="40">
        <v>1985.0579439776063</v>
      </c>
      <c r="D99" s="36">
        <v>21.347624187000001</v>
      </c>
      <c r="E99" s="15">
        <f t="shared" si="34"/>
        <v>2006.4055681646064</v>
      </c>
      <c r="F99" s="14">
        <v>0</v>
      </c>
      <c r="G99" s="23">
        <v>0</v>
      </c>
      <c r="H99" s="15">
        <f t="shared" si="22"/>
        <v>0</v>
      </c>
      <c r="I99" s="14">
        <v>2304.7776855965944</v>
      </c>
      <c r="J99" s="23">
        <v>20.448883692000003</v>
      </c>
      <c r="K99" s="15">
        <f t="shared" si="23"/>
        <v>2325.2265692885944</v>
      </c>
      <c r="L99" s="13">
        <v>2139.7054971056859</v>
      </c>
      <c r="M99" s="37">
        <v>18.985692095000001</v>
      </c>
      <c r="N99" s="15">
        <f t="shared" si="24"/>
        <v>2158.691189200686</v>
      </c>
      <c r="O99" s="14">
        <v>2366.5829940933495</v>
      </c>
      <c r="P99" s="23">
        <v>20.998445224000001</v>
      </c>
      <c r="Q99" s="15">
        <f t="shared" si="25"/>
        <v>2387.5814393173496</v>
      </c>
      <c r="R99" s="14">
        <v>2165.2885322450929</v>
      </c>
      <c r="S99" s="28">
        <v>19.214831035</v>
      </c>
      <c r="T99" s="15">
        <f t="shared" si="26"/>
        <v>2184.5033632800928</v>
      </c>
      <c r="U99" s="13">
        <v>2201.7836587759512</v>
      </c>
      <c r="V99" s="14">
        <v>19.539074920000004</v>
      </c>
      <c r="W99" s="15">
        <f t="shared" si="27"/>
        <v>2221.3227336959512</v>
      </c>
      <c r="X99" s="14">
        <v>2639.9031020467951</v>
      </c>
      <c r="Y99" s="23">
        <v>23.424282206000001</v>
      </c>
      <c r="Z99" s="15">
        <f t="shared" si="28"/>
        <v>2663.3273842527951</v>
      </c>
      <c r="AA99" s="14">
        <v>5652.564426899974</v>
      </c>
      <c r="AB99" s="28">
        <v>50.160941454000003</v>
      </c>
      <c r="AC99" s="15">
        <f t="shared" si="29"/>
        <v>5702.7253683539739</v>
      </c>
      <c r="AD99" s="13">
        <v>84980.314381996403</v>
      </c>
      <c r="AE99" s="36">
        <v>754.07278583100003</v>
      </c>
      <c r="AF99" s="15">
        <f t="shared" si="30"/>
        <v>85734.387167827401</v>
      </c>
      <c r="AG99" s="14">
        <v>105308.85</v>
      </c>
      <c r="AH99" s="23">
        <v>934.45760052300011</v>
      </c>
      <c r="AI99" s="15">
        <f t="shared" si="31"/>
        <v>106243.30760052301</v>
      </c>
      <c r="AJ99" s="14">
        <v>78289.61</v>
      </c>
      <c r="AK99" s="28">
        <v>694.70150692000004</v>
      </c>
      <c r="AL99" s="15">
        <f t="shared" si="32"/>
        <v>78984.311506919999</v>
      </c>
      <c r="AM99" s="38">
        <f t="shared" si="33"/>
        <v>292611.78989082447</v>
      </c>
      <c r="AN99" s="52">
        <v>292611.78999999998</v>
      </c>
      <c r="AO99" s="55">
        <f t="shared" si="35"/>
        <v>0</v>
      </c>
      <c r="AQ99" s="52">
        <v>292611.78999999998</v>
      </c>
      <c r="AR99" s="55">
        <f t="shared" si="36"/>
        <v>0</v>
      </c>
    </row>
    <row r="100" spans="1:44" x14ac:dyDescent="0.25">
      <c r="A100" s="1">
        <v>96</v>
      </c>
      <c r="B100" s="50" t="s">
        <v>97</v>
      </c>
      <c r="C100" s="35">
        <v>3992.7676746233942</v>
      </c>
      <c r="D100" s="42">
        <v>53.683128104000005</v>
      </c>
      <c r="E100" s="12">
        <f t="shared" si="34"/>
        <v>4046.4508027273941</v>
      </c>
      <c r="F100" s="11">
        <v>0</v>
      </c>
      <c r="G100" s="22">
        <v>0</v>
      </c>
      <c r="H100" s="12">
        <f t="shared" si="22"/>
        <v>0</v>
      </c>
      <c r="I100" s="11">
        <v>4639.9557585082584</v>
      </c>
      <c r="J100" s="22">
        <v>53.639923578000008</v>
      </c>
      <c r="K100" s="12">
        <f t="shared" si="23"/>
        <v>4693.5956820862584</v>
      </c>
      <c r="L100" s="10">
        <v>4307.6340528858391</v>
      </c>
      <c r="M100" s="35">
        <v>49.799776733000002</v>
      </c>
      <c r="N100" s="12">
        <f t="shared" si="24"/>
        <v>4357.4338296188389</v>
      </c>
      <c r="O100" s="11">
        <v>4764.3815974332247</v>
      </c>
      <c r="P100" s="22">
        <v>55.079631081999999</v>
      </c>
      <c r="Q100" s="12">
        <f t="shared" si="25"/>
        <v>4819.4612285152243</v>
      </c>
      <c r="R100" s="11">
        <v>4359.1375675011695</v>
      </c>
      <c r="S100" s="27">
        <v>50.397570195</v>
      </c>
      <c r="T100" s="12">
        <f t="shared" si="26"/>
        <v>4409.5351376961698</v>
      </c>
      <c r="U100" s="10">
        <v>4432.6091971349451</v>
      </c>
      <c r="V100" s="11">
        <v>51.243484236999997</v>
      </c>
      <c r="W100" s="12">
        <f t="shared" si="27"/>
        <v>4483.8526813719454</v>
      </c>
      <c r="X100" s="11">
        <v>5314.626949399315</v>
      </c>
      <c r="Y100" s="22">
        <v>61.438636228999997</v>
      </c>
      <c r="Z100" s="12">
        <f t="shared" si="28"/>
        <v>5376.0655856283147</v>
      </c>
      <c r="AA100" s="11">
        <v>11379.68708515347</v>
      </c>
      <c r="AB100" s="27">
        <v>131.54987730400001</v>
      </c>
      <c r="AC100" s="12">
        <f t="shared" si="29"/>
        <v>11511.236962457469</v>
      </c>
      <c r="AD100" s="10">
        <v>171081.53273990072</v>
      </c>
      <c r="AE100" s="35">
        <v>1977.7582985130002</v>
      </c>
      <c r="AF100" s="12">
        <f t="shared" si="30"/>
        <v>173059.29103841374</v>
      </c>
      <c r="AG100" s="11">
        <v>212006.74</v>
      </c>
      <c r="AH100" s="22">
        <v>2450.8636778780001</v>
      </c>
      <c r="AI100" s="12">
        <f t="shared" si="31"/>
        <v>214457.60367787798</v>
      </c>
      <c r="AJ100" s="11">
        <v>157611.87</v>
      </c>
      <c r="AK100" s="27">
        <v>1822.040947938</v>
      </c>
      <c r="AL100" s="12">
        <f t="shared" si="32"/>
        <v>159433.91094793798</v>
      </c>
      <c r="AM100" s="3">
        <f t="shared" si="33"/>
        <v>590648.4375743313</v>
      </c>
      <c r="AN100" s="51">
        <v>590648.43000000005</v>
      </c>
      <c r="AO100" s="54">
        <f t="shared" si="35"/>
        <v>0.01</v>
      </c>
      <c r="AQ100" s="51">
        <v>590648.43000000005</v>
      </c>
      <c r="AR100" s="54">
        <f t="shared" si="36"/>
        <v>0.01</v>
      </c>
    </row>
    <row r="101" spans="1:44" x14ac:dyDescent="0.25">
      <c r="A101" s="1">
        <v>97</v>
      </c>
      <c r="B101" s="50" t="s">
        <v>98</v>
      </c>
      <c r="C101" s="35">
        <v>4774.9390624444495</v>
      </c>
      <c r="D101" s="42">
        <v>59.322406564000005</v>
      </c>
      <c r="E101" s="12">
        <f t="shared" si="34"/>
        <v>4834.2614690084492</v>
      </c>
      <c r="F101" s="11">
        <v>0</v>
      </c>
      <c r="G101" s="22">
        <v>0</v>
      </c>
      <c r="H101" s="12">
        <f t="shared" si="22"/>
        <v>0</v>
      </c>
      <c r="I101" s="11">
        <v>5559.8239543719146</v>
      </c>
      <c r="J101" s="22">
        <v>60.657089061999997</v>
      </c>
      <c r="K101" s="12">
        <f t="shared" ref="K101:K103" si="37">I101+J101</f>
        <v>5620.4810434339142</v>
      </c>
      <c r="L101" s="10">
        <v>5161.6196878572546</v>
      </c>
      <c r="M101" s="35">
        <v>56.307284797000001</v>
      </c>
      <c r="N101" s="12">
        <f t="shared" ref="N101:N103" si="38">L101+M101</f>
        <v>5217.9269726542543</v>
      </c>
      <c r="O101" s="11">
        <v>5708.9171345233262</v>
      </c>
      <c r="P101" s="22">
        <v>62.279688683000003</v>
      </c>
      <c r="Q101" s="12">
        <f t="shared" ref="Q101:Q103" si="39">O101+P101</f>
        <v>5771.1968232063264</v>
      </c>
      <c r="R101" s="11">
        <v>5223.3337405758775</v>
      </c>
      <c r="S101" s="27">
        <v>56.983081895999995</v>
      </c>
      <c r="T101" s="12">
        <f t="shared" ref="T101:T103" si="40">R101+S101</f>
        <v>5280.3168224718775</v>
      </c>
      <c r="U101" s="10">
        <v>5311.3710727542202</v>
      </c>
      <c r="V101" s="11">
        <v>57.943854701999989</v>
      </c>
      <c r="W101" s="12">
        <f t="shared" ref="W101:W103" si="41">U101+V101</f>
        <v>5369.3149274562202</v>
      </c>
      <c r="X101" s="11">
        <v>6368.2482678068955</v>
      </c>
      <c r="Y101" s="22">
        <v>69.477759919999997</v>
      </c>
      <c r="Z101" s="12">
        <f t="shared" ref="Z101:Z103" si="42">X101+Y101</f>
        <v>6437.7260277268952</v>
      </c>
      <c r="AA101" s="11">
        <v>13635.702610585648</v>
      </c>
      <c r="AB101" s="27">
        <v>148.75772888400002</v>
      </c>
      <c r="AC101" s="12">
        <f t="shared" si="29"/>
        <v>13784.460339469648</v>
      </c>
      <c r="AD101" s="10">
        <v>204998.33476510725</v>
      </c>
      <c r="AE101" s="35">
        <v>2236.4312651669998</v>
      </c>
      <c r="AF101" s="12">
        <f t="shared" si="30"/>
        <v>207234.76603027424</v>
      </c>
      <c r="AG101" s="11">
        <v>254036.93</v>
      </c>
      <c r="AH101" s="22">
        <v>2771.42132124</v>
      </c>
      <c r="AI101" s="12">
        <f t="shared" si="31"/>
        <v>256808.35132123998</v>
      </c>
      <c r="AJ101" s="11">
        <v>188858.32</v>
      </c>
      <c r="AK101" s="27">
        <v>2060.3533900269999</v>
      </c>
      <c r="AL101" s="12">
        <f t="shared" si="32"/>
        <v>190918.67339002702</v>
      </c>
      <c r="AM101" s="3">
        <f t="shared" ref="AM101:AM103" si="43">E101+H101+K101+N101+Q101+T101+W101+Z101+AC101+AF101+AI101+AL101</f>
        <v>707277.47516696877</v>
      </c>
      <c r="AN101" s="51">
        <v>706485.85</v>
      </c>
      <c r="AO101" s="54">
        <f t="shared" si="35"/>
        <v>791.63</v>
      </c>
      <c r="AQ101" s="51">
        <v>708823.98</v>
      </c>
      <c r="AR101" s="54">
        <f t="shared" si="36"/>
        <v>-1546.5</v>
      </c>
    </row>
    <row r="102" spans="1:44" x14ac:dyDescent="0.25">
      <c r="A102" s="1">
        <v>98</v>
      </c>
      <c r="B102" s="50" t="s">
        <v>99</v>
      </c>
      <c r="C102" s="35">
        <v>2109.3571315973436</v>
      </c>
      <c r="D102" s="42">
        <v>58.104877774999991</v>
      </c>
      <c r="E102" s="12">
        <f t="shared" si="34"/>
        <v>2167.4620093723438</v>
      </c>
      <c r="F102" s="11">
        <v>0</v>
      </c>
      <c r="G102" s="22">
        <v>0</v>
      </c>
      <c r="H102" s="12">
        <f t="shared" si="22"/>
        <v>0</v>
      </c>
      <c r="I102" s="11">
        <v>2448.6649549100839</v>
      </c>
      <c r="J102" s="22">
        <v>58.058506701999995</v>
      </c>
      <c r="K102" s="12">
        <f t="shared" si="37"/>
        <v>2506.7234616120841</v>
      </c>
      <c r="L102" s="10">
        <v>2273.2873098061618</v>
      </c>
      <c r="M102" s="35">
        <v>53.903910029000002</v>
      </c>
      <c r="N102" s="12">
        <f t="shared" si="38"/>
        <v>2327.191219835162</v>
      </c>
      <c r="O102" s="11">
        <v>2514.3287687734314</v>
      </c>
      <c r="P102" s="22">
        <v>59.613771046999993</v>
      </c>
      <c r="Q102" s="12">
        <f t="shared" si="39"/>
        <v>2573.9425398204312</v>
      </c>
      <c r="R102" s="11">
        <v>2300.4674938115809</v>
      </c>
      <c r="S102" s="27">
        <v>54.545431015000013</v>
      </c>
      <c r="T102" s="12">
        <f t="shared" si="40"/>
        <v>2355.0129248265807</v>
      </c>
      <c r="U102" s="10">
        <v>2339.2410110664518</v>
      </c>
      <c r="V102" s="11">
        <v>55.464976297</v>
      </c>
      <c r="W102" s="12">
        <f t="shared" si="41"/>
        <v>2394.7059873634516</v>
      </c>
      <c r="X102" s="11">
        <v>2804.7122508768703</v>
      </c>
      <c r="Y102" s="22">
        <v>66.498454531999997</v>
      </c>
      <c r="Z102" s="12">
        <f t="shared" si="42"/>
        <v>2871.2107054088701</v>
      </c>
      <c r="AA102" s="11">
        <v>6005.4540201514274</v>
      </c>
      <c r="AB102" s="27">
        <v>142.394425547</v>
      </c>
      <c r="AC102" s="12">
        <f t="shared" si="29"/>
        <v>6147.848445698427</v>
      </c>
      <c r="AD102" s="10">
        <v>90285.635349932723</v>
      </c>
      <c r="AE102" s="35">
        <v>2140.7327441820003</v>
      </c>
      <c r="AF102" s="12">
        <f t="shared" si="30"/>
        <v>92426.368094114718</v>
      </c>
      <c r="AG102" s="11">
        <v>111883.28</v>
      </c>
      <c r="AH102" s="22">
        <v>2652.8312642169999</v>
      </c>
      <c r="AI102" s="12">
        <f t="shared" si="31"/>
        <v>114536.111264217</v>
      </c>
      <c r="AJ102" s="11">
        <v>83177.23</v>
      </c>
      <c r="AK102" s="27">
        <v>1972.1899376460001</v>
      </c>
      <c r="AL102" s="12">
        <f t="shared" si="32"/>
        <v>85149.419937646002</v>
      </c>
      <c r="AM102" s="3">
        <f t="shared" si="43"/>
        <v>315455.99658991507</v>
      </c>
      <c r="AN102" s="51">
        <v>315057.32</v>
      </c>
      <c r="AO102" s="54">
        <f t="shared" si="35"/>
        <v>398.68</v>
      </c>
      <c r="AQ102" s="51">
        <v>315057.32</v>
      </c>
      <c r="AR102" s="54">
        <f t="shared" si="36"/>
        <v>398.68</v>
      </c>
    </row>
    <row r="103" spans="1:44" ht="15.75" thickBot="1" x14ac:dyDescent="0.3">
      <c r="A103" s="1">
        <v>99</v>
      </c>
      <c r="B103" s="47" t="s">
        <v>100</v>
      </c>
      <c r="C103" s="35">
        <v>2897.8204382722861</v>
      </c>
      <c r="D103" s="43">
        <v>7.006868656</v>
      </c>
      <c r="E103" s="12">
        <f t="shared" si="34"/>
        <v>2904.8273069282859</v>
      </c>
      <c r="F103" s="11">
        <v>0</v>
      </c>
      <c r="G103" s="22">
        <v>0</v>
      </c>
      <c r="H103" s="12">
        <f t="shared" si="22"/>
        <v>0</v>
      </c>
      <c r="I103" s="11">
        <v>3361.6355575802363</v>
      </c>
      <c r="J103" s="22">
        <v>7.2091360560000002</v>
      </c>
      <c r="K103" s="12">
        <f t="shared" si="37"/>
        <v>3368.8446936362361</v>
      </c>
      <c r="L103" s="10">
        <v>3120.8693692114066</v>
      </c>
      <c r="M103" s="35">
        <v>6.6921169040000006</v>
      </c>
      <c r="N103" s="12">
        <f t="shared" si="38"/>
        <v>3127.5614861154068</v>
      </c>
      <c r="O103" s="11">
        <v>3451.781745643545</v>
      </c>
      <c r="P103" s="22">
        <v>7.4022036080000007</v>
      </c>
      <c r="Q103" s="12">
        <f t="shared" si="39"/>
        <v>3459.1839492515451</v>
      </c>
      <c r="R103" s="11">
        <v>3158.1835280272035</v>
      </c>
      <c r="S103" s="27">
        <v>6.7726357520000002</v>
      </c>
      <c r="T103" s="12">
        <f t="shared" si="40"/>
        <v>3164.9561637792035</v>
      </c>
      <c r="U103" s="10">
        <v>3211.4135275153171</v>
      </c>
      <c r="V103" s="11">
        <v>6.8868139199999998</v>
      </c>
      <c r="W103" s="12">
        <f t="shared" si="41"/>
        <v>3218.300341435317</v>
      </c>
      <c r="X103" s="11">
        <v>3850.4330338957302</v>
      </c>
      <c r="Y103" s="22">
        <v>8.2574775759999994</v>
      </c>
      <c r="Z103" s="12">
        <f t="shared" si="42"/>
        <v>3858.6905114717301</v>
      </c>
      <c r="AA103" s="11">
        <v>8244.552907523248</v>
      </c>
      <c r="AB103" s="27">
        <v>17.679104303999999</v>
      </c>
      <c r="AC103" s="12">
        <f t="shared" si="29"/>
        <v>8262.2320118272473</v>
      </c>
      <c r="AD103" s="10">
        <v>123948.11365371212</v>
      </c>
      <c r="AE103" s="35">
        <v>265.78719617600001</v>
      </c>
      <c r="AF103" s="12">
        <f t="shared" si="30"/>
        <v>124213.90084988812</v>
      </c>
      <c r="AG103" s="11">
        <v>153598.32</v>
      </c>
      <c r="AH103" s="22">
        <v>329.36745756800002</v>
      </c>
      <c r="AI103" s="12">
        <f t="shared" si="31"/>
        <v>153927.68745756801</v>
      </c>
      <c r="AJ103" s="11">
        <v>114189.38</v>
      </c>
      <c r="AK103" s="27">
        <v>244.86156289600001</v>
      </c>
      <c r="AL103" s="12">
        <f t="shared" si="32"/>
        <v>114434.241562896</v>
      </c>
      <c r="AM103" s="3">
        <f t="shared" si="43"/>
        <v>423940.42633479711</v>
      </c>
      <c r="AN103" s="51">
        <v>423940.43</v>
      </c>
      <c r="AO103" s="54">
        <f t="shared" si="35"/>
        <v>0</v>
      </c>
      <c r="AQ103" s="51">
        <v>423940.43</v>
      </c>
      <c r="AR103" s="54">
        <f t="shared" si="36"/>
        <v>0</v>
      </c>
    </row>
    <row r="104" spans="1:44" ht="15.75" thickBot="1" x14ac:dyDescent="0.3">
      <c r="A104" s="2" t="s">
        <v>101</v>
      </c>
      <c r="B104" s="48"/>
      <c r="C104" s="18">
        <f t="shared" ref="C104:D104" si="44">SUM(C5:C103)</f>
        <v>309434.57400000002</v>
      </c>
      <c r="D104" s="18">
        <f t="shared" si="44"/>
        <v>3248.005894262501</v>
      </c>
      <c r="E104" s="18">
        <f>SUM(E5:E103)</f>
        <v>312682.57989426237</v>
      </c>
      <c r="F104" s="25">
        <f>SUM(F5:F103)</f>
        <v>0</v>
      </c>
      <c r="G104" s="18">
        <f t="shared" ref="G104" si="45">SUM(G5:G103)</f>
        <v>0</v>
      </c>
      <c r="H104" s="26">
        <f>SUM(H5:H103)</f>
        <v>0</v>
      </c>
      <c r="I104" s="31">
        <f t="shared" ref="I104:M104" si="46">SUM(I5:I103)</f>
        <v>360059.78000000009</v>
      </c>
      <c r="J104" s="31">
        <f t="shared" si="46"/>
        <v>3474.91051616816</v>
      </c>
      <c r="K104" s="26">
        <f t="shared" si="46"/>
        <v>363534.69051616819</v>
      </c>
      <c r="L104" s="18">
        <f t="shared" si="46"/>
        <v>334271.67199999996</v>
      </c>
      <c r="M104" s="18">
        <f t="shared" si="46"/>
        <v>3221.9004525394398</v>
      </c>
      <c r="N104" s="18">
        <f>SUM(N5:N103)</f>
        <v>337493.57245253946</v>
      </c>
      <c r="O104" s="25">
        <f t="shared" ref="O104:P104" si="47">SUM(O5:O103)</f>
        <v>369715.20399999997</v>
      </c>
      <c r="P104" s="25">
        <f t="shared" si="47"/>
        <v>3563.5174197787987</v>
      </c>
      <c r="Q104" s="26">
        <f t="shared" ref="Q104" si="48">SUM(Q5:Q103)</f>
        <v>373278.721419779</v>
      </c>
      <c r="R104" s="18">
        <f t="shared" ref="R104" si="49">SUM(R5:R103)</f>
        <v>338268.33599999984</v>
      </c>
      <c r="S104" s="31">
        <f t="shared" ref="S104:T104" si="50">SUM(S5:S103)</f>
        <v>3260.4218940709584</v>
      </c>
      <c r="T104" s="26">
        <f t="shared" si="50"/>
        <v>341528.75789407099</v>
      </c>
      <c r="U104" s="31">
        <f t="shared" ref="U104:AL104" si="51">SUM(U5:U103)</f>
        <v>343969.72200000007</v>
      </c>
      <c r="V104" s="31">
        <f t="shared" si="51"/>
        <v>3315.3569489930792</v>
      </c>
      <c r="W104" s="26">
        <f t="shared" si="51"/>
        <v>347285.07894899329</v>
      </c>
      <c r="X104" s="31">
        <f t="shared" si="51"/>
        <v>412414.14999999985</v>
      </c>
      <c r="Y104" s="31">
        <f t="shared" si="51"/>
        <v>3975.0850239138786</v>
      </c>
      <c r="Z104" s="26">
        <f t="shared" ref="Z104" si="52">SUM(Z5:Z103)</f>
        <v>416389.23502391396</v>
      </c>
      <c r="AA104" s="31">
        <f t="shared" si="51"/>
        <v>883061.78800000006</v>
      </c>
      <c r="AB104" s="31">
        <f t="shared" si="51"/>
        <v>8511.4552343325577</v>
      </c>
      <c r="AC104" s="26">
        <f t="shared" si="51"/>
        <v>891573.243234333</v>
      </c>
      <c r="AD104" s="34">
        <f t="shared" si="51"/>
        <v>13275897.927999998</v>
      </c>
      <c r="AE104" s="31">
        <f t="shared" si="51"/>
        <v>127960.61715652698</v>
      </c>
      <c r="AF104" s="26">
        <f t="shared" si="51"/>
        <v>13403858.545156531</v>
      </c>
      <c r="AG104" s="44">
        <f t="shared" si="51"/>
        <v>16451686.840000005</v>
      </c>
      <c r="AH104" s="25">
        <f t="shared" si="51"/>
        <v>158570.66436969858</v>
      </c>
      <c r="AI104" s="26">
        <f t="shared" ref="AI104" si="53">SUM(AI5:AI103)</f>
        <v>16610257.504369695</v>
      </c>
      <c r="AJ104" s="44">
        <f t="shared" si="51"/>
        <v>12230654.510000002</v>
      </c>
      <c r="AK104" s="25">
        <f t="shared" si="51"/>
        <v>117885.95071403346</v>
      </c>
      <c r="AL104" s="26">
        <f t="shared" si="51"/>
        <v>12348540.460714033</v>
      </c>
      <c r="AM104" s="4">
        <f>SUM(AM5:AM103)</f>
        <v>45746422.389624313</v>
      </c>
    </row>
    <row r="105" spans="1:44" x14ac:dyDescent="0.2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</row>
  </sheetData>
  <mergeCells count="17">
    <mergeCell ref="A1:AM1"/>
    <mergeCell ref="A2:AM2"/>
    <mergeCell ref="L3:N3"/>
    <mergeCell ref="O3:Q3"/>
    <mergeCell ref="R3:T3"/>
    <mergeCell ref="U3:W3"/>
    <mergeCell ref="A3:A4"/>
    <mergeCell ref="B3:B4"/>
    <mergeCell ref="C3:E3"/>
    <mergeCell ref="F3:H3"/>
    <mergeCell ref="I3:K3"/>
    <mergeCell ref="AM3:AM4"/>
    <mergeCell ref="AJ3:AL3"/>
    <mergeCell ref="X3:Z3"/>
    <mergeCell ref="AA3:AC3"/>
    <mergeCell ref="AD3:AF3"/>
    <mergeCell ref="AG3:AI3"/>
  </mergeCells>
  <pageMargins left="0.25" right="0.25" top="0.5" bottom="0.5" header="0.3" footer="0.3"/>
  <pageSetup paperSize="17" scale="4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FY2023</vt:lpstr>
    </vt:vector>
  </TitlesOfParts>
  <Company>Iowa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rhalver</dc:creator>
  <cp:lastModifiedBy>Stinn, Niki</cp:lastModifiedBy>
  <cp:lastPrinted>2010-09-13T13:10:10Z</cp:lastPrinted>
  <dcterms:created xsi:type="dcterms:W3CDTF">2009-10-23T19:13:11Z</dcterms:created>
  <dcterms:modified xsi:type="dcterms:W3CDTF">2023-12-01T17:16:13Z</dcterms:modified>
</cp:coreProperties>
</file>