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5\Quarterly Statements\"/>
    </mc:Choice>
  </mc:AlternateContent>
  <xr:revisionPtr revIDLastSave="0" documentId="13_ncr:1_{0EC55A17-8F4F-41DE-9ED4-4332D81B288D}" xr6:coauthVersionLast="47" xr6:coauthVersionMax="47" xr10:uidLastSave="{00000000-0000-0000-0000-000000000000}"/>
  <bookViews>
    <workbookView xWindow="240" yWindow="165" windowWidth="28230" windowHeight="15180" xr2:uid="{00000000-000D-0000-FFFF-FFFF00000000}"/>
  </bookViews>
  <sheets>
    <sheet name="Combined" sheetId="7" r:id="rId1"/>
    <sheet name="Appia Automated" sheetId="1" r:id="rId2"/>
    <sheet name="SCPS" sheetId="5" r:id="rId3"/>
    <sheet name="Non-CPS Workday" sheetId="6" r:id="rId4"/>
    <sheet name="Totals" sheetId="8" r:id="rId5"/>
    <sheet name="Sheet3" sheetId="3" state="hidden" r:id="rId6"/>
    <sheet name="Sheet4" sheetId="4" state="hidden" r:id="rId7"/>
  </sheets>
  <definedNames>
    <definedName name="_xlnm._FilterDatabase" localSheetId="0" hidden="1">Combined!$A$4:$J$496</definedName>
    <definedName name="_xlnm._FilterDatabase" localSheetId="3" hidden="1">'Non-CPS Workday'!$A$2:$H$199</definedName>
    <definedName name="_xlnm._FilterDatabase" localSheetId="2" hidden="1">SCPS!$A$2:$M$201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3" i="5"/>
  <c r="B61" i="3" l="1"/>
  <c r="C61" i="3" s="1"/>
  <c r="B35" i="3"/>
  <c r="C35" i="3" s="1"/>
  <c r="B36" i="3"/>
  <c r="C36" i="3" s="1"/>
  <c r="B21" i="3"/>
  <c r="C21" i="3" s="1"/>
  <c r="B12" i="3"/>
  <c r="C12" i="3" s="1"/>
  <c r="B8" i="3"/>
  <c r="C8" i="3" s="1"/>
  <c r="B2" i="3"/>
  <c r="C2" i="3" s="1"/>
  <c r="B3" i="3"/>
  <c r="C3" i="3" s="1"/>
  <c r="B4" i="3"/>
  <c r="C4" i="3" s="1"/>
  <c r="B5" i="3"/>
  <c r="C5" i="3" s="1"/>
  <c r="B6" i="3"/>
  <c r="B7" i="3"/>
  <c r="B9" i="3"/>
  <c r="B10" i="3"/>
  <c r="C10" i="3" s="1"/>
  <c r="B11" i="3"/>
  <c r="C11" i="3" s="1"/>
  <c r="B13" i="3"/>
  <c r="C13" i="3" s="1"/>
  <c r="B14" i="3"/>
  <c r="B15" i="3"/>
  <c r="B16" i="3"/>
  <c r="B17" i="3"/>
  <c r="C17" i="3" s="1"/>
  <c r="B18" i="3"/>
  <c r="B19" i="3"/>
  <c r="B20" i="3"/>
  <c r="C20" i="3" s="1"/>
  <c r="B22" i="3"/>
  <c r="C22" i="3" s="1"/>
  <c r="B23" i="3"/>
  <c r="C23" i="3" s="1"/>
  <c r="B24" i="3"/>
  <c r="C24" i="3" s="1"/>
  <c r="B25" i="3"/>
  <c r="C25" i="3" s="1"/>
  <c r="B26" i="3"/>
  <c r="B27" i="3"/>
  <c r="B28" i="3"/>
  <c r="B29" i="3"/>
  <c r="C29" i="3" s="1"/>
  <c r="B30" i="3"/>
  <c r="C30" i="3" s="1"/>
  <c r="B31" i="3"/>
  <c r="B32" i="3"/>
  <c r="C32" i="3" s="1"/>
  <c r="B33" i="3"/>
  <c r="B34" i="3"/>
  <c r="B37" i="3"/>
  <c r="C37" i="3" s="1"/>
  <c r="B38" i="3"/>
  <c r="B39" i="3"/>
  <c r="B40" i="3"/>
  <c r="C40" i="3" s="1"/>
  <c r="B41" i="3"/>
  <c r="C41" i="3" s="1"/>
  <c r="B42" i="3"/>
  <c r="B43" i="3"/>
  <c r="B44" i="3"/>
  <c r="C44" i="3" s="1"/>
  <c r="B45" i="3"/>
  <c r="C45" i="3" s="1"/>
  <c r="B46" i="3"/>
  <c r="B47" i="3"/>
  <c r="C47" i="3" s="1"/>
  <c r="B48" i="3"/>
  <c r="C48" i="3" s="1"/>
  <c r="B49" i="3"/>
  <c r="C49" i="3" s="1"/>
  <c r="B50" i="3"/>
  <c r="B51" i="3"/>
  <c r="B52" i="3"/>
  <c r="B53" i="3"/>
  <c r="C53" i="3" s="1"/>
  <c r="B54" i="3"/>
  <c r="C54" i="3" s="1"/>
  <c r="B55" i="3"/>
  <c r="C55" i="3" s="1"/>
  <c r="B56" i="3"/>
  <c r="C56" i="3" s="1"/>
  <c r="B57" i="3"/>
  <c r="C57" i="3" s="1"/>
  <c r="B58" i="3"/>
  <c r="C58" i="3" s="1"/>
  <c r="B59" i="3"/>
  <c r="C59" i="3" s="1"/>
  <c r="B60" i="3"/>
  <c r="C60" i="3" s="1"/>
  <c r="B62" i="3"/>
  <c r="C62" i="3" s="1"/>
  <c r="B1" i="3"/>
  <c r="C1" i="3" s="1"/>
  <c r="C46" i="3" l="1"/>
  <c r="C39" i="3"/>
  <c r="C19" i="3"/>
  <c r="C51" i="3"/>
  <c r="C16" i="3"/>
  <c r="C6" i="3"/>
  <c r="C50" i="3"/>
  <c r="C43" i="3"/>
  <c r="C38" i="3"/>
  <c r="C28" i="3"/>
  <c r="C27" i="3"/>
  <c r="C18" i="3"/>
  <c r="C9" i="3"/>
  <c r="C52" i="3"/>
  <c r="C34" i="3"/>
  <c r="C26" i="3"/>
  <c r="C7" i="3"/>
  <c r="C15" i="3"/>
  <c r="C14" i="3"/>
  <c r="C33" i="3"/>
  <c r="C42" i="3"/>
  <c r="C31" i="3"/>
  <c r="C63" i="3" l="1"/>
</calcChain>
</file>

<file path=xl/sharedStrings.xml><?xml version="1.0" encoding="utf-8"?>
<sst xmlns="http://schemas.openxmlformats.org/spreadsheetml/2006/main" count="4441" uniqueCount="1259">
  <si>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</si>
  <si>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</si>
  <si>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</si>
  <si>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</si>
  <si>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</si>
  <si>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</si>
  <si>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</si>
  <si>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Retained</t>
  </si>
  <si>
    <t>Obligation</t>
  </si>
  <si>
    <t>01 Adair</t>
  </si>
  <si>
    <t>CNTRT-00006555: 01-C001-124</t>
  </si>
  <si>
    <t>Gus Construction Co Inc</t>
  </si>
  <si>
    <t>FM-C001(124)--55-01</t>
  </si>
  <si>
    <t>05 Audubon</t>
  </si>
  <si>
    <t>CNTRT-00006342: 05-C005-080</t>
  </si>
  <si>
    <t>Western Engineering Company Inc</t>
  </si>
  <si>
    <t>FM-C005(80)--55-05</t>
  </si>
  <si>
    <t>06 Benton</t>
  </si>
  <si>
    <t>CNTRT-00006171: 06-C006-121</t>
  </si>
  <si>
    <t>BOULDER CONTRACTING LLC</t>
  </si>
  <si>
    <t>FM-C006(121)--55-06</t>
  </si>
  <si>
    <t>08 Boone</t>
  </si>
  <si>
    <t>CNTRT-00006345: 08-C008-092</t>
  </si>
  <si>
    <t>Peterson Contractors Inc</t>
  </si>
  <si>
    <t>FM-C008(92)--55-08</t>
  </si>
  <si>
    <t>12 Butler</t>
  </si>
  <si>
    <t>CNTRT-00006558: 12-C012-126</t>
  </si>
  <si>
    <t>MATHY CONSTRUCTION COMPANY</t>
  </si>
  <si>
    <t>FM-C012(125)--55-12</t>
  </si>
  <si>
    <t>13 Calhoun</t>
  </si>
  <si>
    <t>CNTRT-00006347: 13-C013-106</t>
  </si>
  <si>
    <t>BROS-C013(106)--5F-13</t>
  </si>
  <si>
    <t>16 Cedar</t>
  </si>
  <si>
    <t>CNTRT-00006178: 16-C016-116</t>
  </si>
  <si>
    <t>JIM SCHROEDER CONST INC</t>
  </si>
  <si>
    <t>BROS-C016(116)--5F-16</t>
  </si>
  <si>
    <t>CNTRT-00006348: 16-C016-117</t>
  </si>
  <si>
    <t>Manatts Inc</t>
  </si>
  <si>
    <t>STP-S-C016(117)--5E-16</t>
  </si>
  <si>
    <t>18 Cherokee</t>
  </si>
  <si>
    <t>CNTRT-00006180: 18-C018-085</t>
  </si>
  <si>
    <t>Northwest Materials</t>
  </si>
  <si>
    <t>FM-C018(85)--55-18</t>
  </si>
  <si>
    <t>CNTRT-00006349: 18-C018-093</t>
  </si>
  <si>
    <t>GRAVES CONSTRUCTION CO INC</t>
  </si>
  <si>
    <t>BROS-C018(93)--5F-18</t>
  </si>
  <si>
    <t>19 Chickasaw</t>
  </si>
  <si>
    <t>CNTRT-00006181: 19-C019-113</t>
  </si>
  <si>
    <t>Croell Inc</t>
  </si>
  <si>
    <t>STP-S-C019(113)--5E-19</t>
  </si>
  <si>
    <t>CNTRT-00006351: 19-C019-112</t>
  </si>
  <si>
    <t>Iowa Plains Signing</t>
  </si>
  <si>
    <t>HSIP-SWAP-C019(112)--FJ-19</t>
  </si>
  <si>
    <t>CNTRT-00006352: 19-C019-114</t>
  </si>
  <si>
    <t>EZ-LINER INDUSTRIES</t>
  </si>
  <si>
    <t>FM-C019(114)--55-19</t>
  </si>
  <si>
    <t>CNTRT-00006350: 19-C019-111</t>
  </si>
  <si>
    <t>BROS-C019(111)--5F-19</t>
  </si>
  <si>
    <t>20 Clarke</t>
  </si>
  <si>
    <t>CNTRT-00006353: 20-C020-123</t>
  </si>
  <si>
    <t>HERBERGER CONSTRUCTION CO INC</t>
  </si>
  <si>
    <t>BROS-C020(123)--5F-20</t>
  </si>
  <si>
    <t>23 Clinton</t>
  </si>
  <si>
    <t>CNTRT-00006183: 23-C023-134</t>
  </si>
  <si>
    <t>BRANDT CONSTRUCTION CO  SUBSIDIARY</t>
  </si>
  <si>
    <t>BHS-C023(134)--63-23</t>
  </si>
  <si>
    <t>CNTRT-00006184: 23-C023-137</t>
  </si>
  <si>
    <t>FM-C023(137)--55-23</t>
  </si>
  <si>
    <t>CNTRT-00006355: 23-C023-135</t>
  </si>
  <si>
    <t>STP-S-C023(135)--5E-23</t>
  </si>
  <si>
    <t>24 Crawford</t>
  </si>
  <si>
    <t>CNTRT-00006188: 24-C024-131</t>
  </si>
  <si>
    <t>DIXON CONSTRUCTION CO</t>
  </si>
  <si>
    <t>BRS-C024(131)--60-24</t>
  </si>
  <si>
    <t>25 Dallas</t>
  </si>
  <si>
    <t>CNTRT-00006564: 25-C025-126</t>
  </si>
  <si>
    <t>Elder Corporation</t>
  </si>
  <si>
    <t>29 Des Moines</t>
  </si>
  <si>
    <t>CNTRT-00006193: 29-C029-096</t>
  </si>
  <si>
    <t>JONES CONTRACTING CORP</t>
  </si>
  <si>
    <t>FM-C029(96)--55-29</t>
  </si>
  <si>
    <t>30 Dickinson</t>
  </si>
  <si>
    <t>CNTRT-00006568: 30-C030-069</t>
  </si>
  <si>
    <t>Wicks Construction Inc</t>
  </si>
  <si>
    <t>STP-S-C030(69)--5E-30</t>
  </si>
  <si>
    <t>31 Dubuque</t>
  </si>
  <si>
    <t>CNTRT-00006366: 31-C031-118</t>
  </si>
  <si>
    <t>BROS-C031(118)--5F-31</t>
  </si>
  <si>
    <t>CNTRT-00006367: 31-C031-120</t>
  </si>
  <si>
    <t>River City Stone</t>
  </si>
  <si>
    <t>FM-C031(120)--55-31</t>
  </si>
  <si>
    <t>33 Fayette</t>
  </si>
  <si>
    <t>CNTRT-00006569: 33-C033-149</t>
  </si>
  <si>
    <t>HRRR-C033(149)--5R-33</t>
  </si>
  <si>
    <t>CNTRT-00006703: 33-C033-155</t>
  </si>
  <si>
    <t>BRENNAN CONSTRUCTION CO</t>
  </si>
  <si>
    <t>BRS-C033(155)--60-33</t>
  </si>
  <si>
    <t>35 Franklin</t>
  </si>
  <si>
    <t>CNTRT-00006574: 35-C035-121</t>
  </si>
  <si>
    <t>39 Guthrie</t>
  </si>
  <si>
    <t>CNTRT-00006576: 39-C039-099</t>
  </si>
  <si>
    <t>CRAMER &amp; ASSOC INC</t>
  </si>
  <si>
    <t>BHOS-C039(99)--5N-39</t>
  </si>
  <si>
    <t>41 Hancock</t>
  </si>
  <si>
    <t>CNTRT-00006199: 41-C041-139</t>
  </si>
  <si>
    <t>Heartland Asphalt Inc</t>
  </si>
  <si>
    <t>FM-C041(139)--55-41
FM-C041(140)--55-41</t>
  </si>
  <si>
    <t>42 Hardin</t>
  </si>
  <si>
    <t>CNTRT-00006200: 42-5832-601</t>
  </si>
  <si>
    <t>BRS-5832(601)--60-42</t>
  </si>
  <si>
    <t>CNTRT-00006201: 42-C042-113</t>
  </si>
  <si>
    <t>FM-C042(113)--55-42</t>
  </si>
  <si>
    <t>43 Harrison</t>
  </si>
  <si>
    <t>CNTRT-00006375: 43-C043-098</t>
  </si>
  <si>
    <t>NELSON  ROCK CONTRACTING CO INC</t>
  </si>
  <si>
    <t>BRS-C043(98)--60-43</t>
  </si>
  <si>
    <t>CNTRT-00006578: 43-C043-097</t>
  </si>
  <si>
    <t>FM-C043(97)--55-43</t>
  </si>
  <si>
    <t>44 Henry</t>
  </si>
  <si>
    <t>CNTRT-00006377: 44-C044-096</t>
  </si>
  <si>
    <t>NORRIS ASPHALT PAVING CO LC</t>
  </si>
  <si>
    <t>STP-S-TSF-C044(96)--5P-44</t>
  </si>
  <si>
    <t>CNTRT-00007010: 44-C044-098</t>
  </si>
  <si>
    <t>IOWA BRIDGE &amp; CULVERT</t>
  </si>
  <si>
    <t>BROS-C044(98)--5F-44</t>
  </si>
  <si>
    <t>45 Howard</t>
  </si>
  <si>
    <t>CNTRT-00006378: 45-C045-090</t>
  </si>
  <si>
    <t>STP-S-C045(90)--5E-45</t>
  </si>
  <si>
    <t>CNTRT-00006579: 46-C046-085</t>
  </si>
  <si>
    <t>47 Ida</t>
  </si>
  <si>
    <t>CNTRT-00006380: 47-C047-063</t>
  </si>
  <si>
    <t>FM-C047(63)--55-47</t>
  </si>
  <si>
    <t>CNTRT-00006379: 47-C047-062</t>
  </si>
  <si>
    <t>FM-C047(62)--55-47</t>
  </si>
  <si>
    <t>48 Iowa</t>
  </si>
  <si>
    <t>CNTRT-00006204: 48-C048-098</t>
  </si>
  <si>
    <t>L L PELLING CO INC</t>
  </si>
  <si>
    <t>FM-TSF-C048(98)--5B-48</t>
  </si>
  <si>
    <t>49 Jackson</t>
  </si>
  <si>
    <t>CNTRT-00006205: 49-C049-091</t>
  </si>
  <si>
    <t>FM-C049(91)--55-49</t>
  </si>
  <si>
    <t>CNTRT-00006582: 49-C049-092</t>
  </si>
  <si>
    <t>ASPHALT SURFACE TECHNOLOGIES CORP</t>
  </si>
  <si>
    <t>FM-C049(92)--55-49</t>
  </si>
  <si>
    <t>51 Jefferson</t>
  </si>
  <si>
    <t>CNTRT-00006382: 51-C051-099</t>
  </si>
  <si>
    <t>FM-C051(99)--55-51</t>
  </si>
  <si>
    <t>52 Johnson</t>
  </si>
  <si>
    <t>CNTRT-00006383: 52-C052-125</t>
  </si>
  <si>
    <t>FM-C052(125)--55-52</t>
  </si>
  <si>
    <t>55 Kossuth</t>
  </si>
  <si>
    <t>CNTRT-00006585: 55-C055-206</t>
  </si>
  <si>
    <t>FM-C055(206)--55-55</t>
  </si>
  <si>
    <t>61 Madison</t>
  </si>
  <si>
    <t>CNTRT-00006712: 61-C061-133</t>
  </si>
  <si>
    <t>FM-C061(133)--55-61</t>
  </si>
  <si>
    <t>63 Marion</t>
  </si>
  <si>
    <t>CNTRT-00006388: 63-C063-147</t>
  </si>
  <si>
    <t>HDP-C063(147)--6B-63
HSIP-SWAP-C063(148)--FJ-63</t>
  </si>
  <si>
    <t>65 Mills</t>
  </si>
  <si>
    <t>CNTRT-00006591: 65-C065-120</t>
  </si>
  <si>
    <t>STP-S-C065(120)--5E-65</t>
  </si>
  <si>
    <t>66 Mitchell</t>
  </si>
  <si>
    <t>CNTRT-00007016: 66-C066-087</t>
  </si>
  <si>
    <t>FM-C066(87)--55-66</t>
  </si>
  <si>
    <t>69 Montgomery</t>
  </si>
  <si>
    <t>CNTRT-00007018: 69-C069-065</t>
  </si>
  <si>
    <t>STP-S-C069(65)--5E-69</t>
  </si>
  <si>
    <t>CNTRT-00007019: 69-C069-070</t>
  </si>
  <si>
    <t>FM-TSF-C069(70)--5B-69</t>
  </si>
  <si>
    <t>70 Muscatine</t>
  </si>
  <si>
    <t>CNTRT-00006718: 70-C070-069</t>
  </si>
  <si>
    <t>FM-C070(69)--55-70</t>
  </si>
  <si>
    <t>71 Obrien</t>
  </si>
  <si>
    <t>CNTRT-00006218: 71-C071-089</t>
  </si>
  <si>
    <t>72 Osceola</t>
  </si>
  <si>
    <t>CNTRT-00006593: 72-C072-082</t>
  </si>
  <si>
    <t>PCI ROADS LLC</t>
  </si>
  <si>
    <t>FM-C072(82)--55-72</t>
  </si>
  <si>
    <t>73 Page</t>
  </si>
  <si>
    <t>CNTRT-00006390: 73-C073-147</t>
  </si>
  <si>
    <t>FM-C073(147)--55-73</t>
  </si>
  <si>
    <t>CNTRT-00006391: 73-C073-148</t>
  </si>
  <si>
    <t>SCHILDBERG CONST CO INC</t>
  </si>
  <si>
    <t>FM-C073(148)--55-73</t>
  </si>
  <si>
    <t>75 Plymouth</t>
  </si>
  <si>
    <t>CNTRT-00007020: 75-C075-168</t>
  </si>
  <si>
    <t>FM-TSF-C075(168)--5B-75</t>
  </si>
  <si>
    <t>77 Polk</t>
  </si>
  <si>
    <t>CNTRT-00006396: 77-C077-242</t>
  </si>
  <si>
    <t>STP-S-C077(242)--5E-77</t>
  </si>
  <si>
    <t>CNTRT-00007025: 77-C077-241</t>
  </si>
  <si>
    <t>Cunningham-Reis LLC</t>
  </si>
  <si>
    <t>STP-S-C077(241)--5E-77</t>
  </si>
  <si>
    <t>80 Ringgold</t>
  </si>
  <si>
    <t>CNTRT-00006844: 80-C080-085</t>
  </si>
  <si>
    <t>BRS-C080(85)--60-80</t>
  </si>
  <si>
    <t>81 Sac</t>
  </si>
  <si>
    <t>CNTRT-00006225: 81-C081-089</t>
  </si>
  <si>
    <t>FORT DODGE ASPHALT COMPANY</t>
  </si>
  <si>
    <t>FM-C081(89)--55-81</t>
  </si>
  <si>
    <t>82 Scott</t>
  </si>
  <si>
    <t>CNTRT-00006228: 82-C082-065</t>
  </si>
  <si>
    <t>BRS-C082(65)--60-82</t>
  </si>
  <si>
    <t>CNTRT-00006606: 82-C082-059</t>
  </si>
  <si>
    <t>HELM GROUP INC D/B/A HELM CIVIL</t>
  </si>
  <si>
    <t>84 Sioux</t>
  </si>
  <si>
    <t>CNTRT-00006403: 84-C084-178</t>
  </si>
  <si>
    <t>KNIFE RIVER CORPORATION</t>
  </si>
  <si>
    <t>FM-C084(178)--55-84</t>
  </si>
  <si>
    <t>85 Story</t>
  </si>
  <si>
    <t>CNTRT-00006230: 85-C085-179</t>
  </si>
  <si>
    <t>FM-C085(179)--55-85</t>
  </si>
  <si>
    <t>CNTRT-00006231: 85-C085-180</t>
  </si>
  <si>
    <t>ROGNES BROS EXCAVATING</t>
  </si>
  <si>
    <t>FM-C085(180)--55-85</t>
  </si>
  <si>
    <t>CNTRT-00006232: 85-C085-181</t>
  </si>
  <si>
    <t>FM-C085(181)--55-85</t>
  </si>
  <si>
    <t>CNTRT-00006404: 85-C085-178</t>
  </si>
  <si>
    <t>STP-S-C085(178)--5E-85</t>
  </si>
  <si>
    <t>87 Taylor</t>
  </si>
  <si>
    <t>CNTRT-00006611: 87-C087-071</t>
  </si>
  <si>
    <t>A M Cohron &amp; Son Inc</t>
  </si>
  <si>
    <t>FM-C087(71)--55-87</t>
  </si>
  <si>
    <t>CNTRT-00006610: 87-C087-060</t>
  </si>
  <si>
    <t>STP-S-C087(60)--5E-87</t>
  </si>
  <si>
    <t>88 Union</t>
  </si>
  <si>
    <t>CNTRT-00006612: 88-C088-068</t>
  </si>
  <si>
    <t>FM-C088(68)--55-88</t>
  </si>
  <si>
    <t>90 Wapello</t>
  </si>
  <si>
    <t>CNTRT-00006728: 90-C090-108</t>
  </si>
  <si>
    <t>BRS-C090(108)--60-90</t>
  </si>
  <si>
    <t>92 Washington</t>
  </si>
  <si>
    <t>CNTRT-00006238: 92-C092-124</t>
  </si>
  <si>
    <t>93 Wayne</t>
  </si>
  <si>
    <t>CNTRT-00006617: 93-C093-102</t>
  </si>
  <si>
    <t>T K Concrete Inc</t>
  </si>
  <si>
    <t>FM-C093(102)--55-93</t>
  </si>
  <si>
    <t>94 Webster</t>
  </si>
  <si>
    <t>CNTRT-00006411: 94-C094-140</t>
  </si>
  <si>
    <t>96 Winneshiek</t>
  </si>
  <si>
    <t>CNTRT-00006731: 96-C096-138</t>
  </si>
  <si>
    <t>BRS-C096(138)--60-96</t>
  </si>
  <si>
    <t>CNTRT-00007031: 96-C096-154</t>
  </si>
  <si>
    <t>STP-S-C096(154)--5E-96</t>
  </si>
  <si>
    <t>CNTRT-00007032: 96-C096-155</t>
  </si>
  <si>
    <t>STP-S-C096(155)--5E-96</t>
  </si>
  <si>
    <t>97 Woodbury</t>
  </si>
  <si>
    <t>CNTRT-00006244: 97-C097-149</t>
  </si>
  <si>
    <t>FM-C097(149)--55-97</t>
  </si>
  <si>
    <t>99 Wright</t>
  </si>
  <si>
    <t>CNTRT-00006417: 99-C099-104</t>
  </si>
  <si>
    <t>FM-C099(104)--55-99</t>
  </si>
  <si>
    <t>02 Adams</t>
  </si>
  <si>
    <t>03 Allamakee</t>
  </si>
  <si>
    <t>04 Appanoose</t>
  </si>
  <si>
    <t>07 Black Hawk</t>
  </si>
  <si>
    <t>09 Bremer</t>
  </si>
  <si>
    <t>10 Buchanan</t>
  </si>
  <si>
    <t>11 Buena Vista</t>
  </si>
  <si>
    <t>14 Carroll</t>
  </si>
  <si>
    <t>15 Cass</t>
  </si>
  <si>
    <t>17 Cerro Gordo</t>
  </si>
  <si>
    <t>21 Clay</t>
  </si>
  <si>
    <t>22 Clayton</t>
  </si>
  <si>
    <t>26 Davis</t>
  </si>
  <si>
    <t>27 Decatur</t>
  </si>
  <si>
    <t>28 Delaware</t>
  </si>
  <si>
    <t>32 Emmet</t>
  </si>
  <si>
    <t>34 Floyd</t>
  </si>
  <si>
    <t>36 Fremont</t>
  </si>
  <si>
    <t>37 Greene</t>
  </si>
  <si>
    <t>38 Grundy</t>
  </si>
  <si>
    <t>40 Hamilton</t>
  </si>
  <si>
    <t>46 Humboldt</t>
  </si>
  <si>
    <t>50 Jasper</t>
  </si>
  <si>
    <t>53 Jones</t>
  </si>
  <si>
    <t>54 Keokuk</t>
  </si>
  <si>
    <t>56 Lee</t>
  </si>
  <si>
    <t>57 Linn</t>
  </si>
  <si>
    <t>58 Louisa</t>
  </si>
  <si>
    <t>59 Lucas</t>
  </si>
  <si>
    <t>60 Lyon</t>
  </si>
  <si>
    <t>62 Mahaska</t>
  </si>
  <si>
    <t>64 Marshall</t>
  </si>
  <si>
    <t>67 Monona</t>
  </si>
  <si>
    <t>68 Monroe</t>
  </si>
  <si>
    <t>74 Palo Alto</t>
  </si>
  <si>
    <t>76 Pocahontas</t>
  </si>
  <si>
    <t>78 Pottawattamie</t>
  </si>
  <si>
    <t>79 Poweshiek</t>
  </si>
  <si>
    <t>83 Shelby</t>
  </si>
  <si>
    <t>86 Tama</t>
  </si>
  <si>
    <t>89 Van Buren</t>
  </si>
  <si>
    <t>91 Warren</t>
  </si>
  <si>
    <t>95 Winnebago</t>
  </si>
  <si>
    <t>98 Worth</t>
  </si>
  <si>
    <t>CNTRT-00006823: 06-C006-130</t>
  </si>
  <si>
    <t>CNTRT-00006824: 06-C006-131</t>
  </si>
  <si>
    <t>CNTRT-00006825: 06-C006-132</t>
  </si>
  <si>
    <t>CNTRT-00006827: 16-C016-120</t>
  </si>
  <si>
    <t>CNTRT-00006828: 17-C017-121</t>
  </si>
  <si>
    <t>CNTRT-00007017: 66-C066-089</t>
  </si>
  <si>
    <t>CNTRT-00006736: 98-C098-086</t>
  </si>
  <si>
    <t>CNTRT-00007028: 92-C092-126</t>
  </si>
  <si>
    <t>CNTRT-00006720: 75-C075-169</t>
  </si>
  <si>
    <t>CNTRT-00007014: 60-C060-130</t>
  </si>
  <si>
    <t>CNTRT-00007070: 22-C022-101</t>
  </si>
  <si>
    <t>CNTRT-00007005: 22-C022-100</t>
  </si>
  <si>
    <t>CNTRT-00007009: 38-C038-135</t>
  </si>
  <si>
    <t>CNTRT-00006709: 45-C045-095</t>
  </si>
  <si>
    <t>BRS-C099(101)--60-99</t>
  </si>
  <si>
    <t>64 - RCB Culvert - New / Replacement</t>
  </si>
  <si>
    <t>GUS CONSTRUCTION CO INC</t>
  </si>
  <si>
    <t>99 - WRIGHT</t>
  </si>
  <si>
    <t>03 - HMA Resurfacing</t>
  </si>
  <si>
    <t>HEARTLAND ASPHALT INC</t>
  </si>
  <si>
    <t>BRS-SWAP-C099(100)--FF-99</t>
  </si>
  <si>
    <t>65 - Pipe Culverts</t>
  </si>
  <si>
    <t>WEIDEMANN INC</t>
  </si>
  <si>
    <t>BRS-8550(601)--60-99</t>
  </si>
  <si>
    <t>62 - Bridge - New / Replacement</t>
  </si>
  <si>
    <t>GODBERSEN SMITH CONSTRUCTION COMPANY</t>
  </si>
  <si>
    <t>ULLAND BROTHERS INC</t>
  </si>
  <si>
    <t>STBG-SWAP-C097(142)--FG-97</t>
  </si>
  <si>
    <t>20 - PCC Pavement - New / Widen / Repla</t>
  </si>
  <si>
    <t>97 - WOODBURY</t>
  </si>
  <si>
    <t>ER-C097(145)--58-97</t>
  </si>
  <si>
    <t>51 - Landscaping</t>
  </si>
  <si>
    <t>LA CARLSON CONTRACTING INC</t>
  </si>
  <si>
    <t>STBG-SWAP-C097(144)--FG-97</t>
  </si>
  <si>
    <t>16 - PCC Pavement - Grade/Replace</t>
  </si>
  <si>
    <t>STEVE HARRIS CONSTRUCTION INC</t>
  </si>
  <si>
    <t>BROS-SWAP-C097(148)--FE-97</t>
  </si>
  <si>
    <t>BRS-SWAP-C097(146)--FF-97</t>
  </si>
  <si>
    <t>ER-C097(138)--58-97</t>
  </si>
  <si>
    <t>19 - PCC Joint &amp; Crack Sealing</t>
  </si>
  <si>
    <t>IOWA CIVIL CONTRACTING INC</t>
  </si>
  <si>
    <t>BRS-SWAP-6012(601)--FF-97</t>
  </si>
  <si>
    <t>BROSCHBP-C097(141)--GA-97</t>
  </si>
  <si>
    <t>BRS-CHBP-C097(139)--GB-97</t>
  </si>
  <si>
    <t>BRS-C097(147)--60-97</t>
  </si>
  <si>
    <t>STBG-SWAP-C094(134)--FG-94</t>
  </si>
  <si>
    <t>02 - HMA Pavement - New/Replace/Widen</t>
  </si>
  <si>
    <t>FORT DODGE ASPHALT CO</t>
  </si>
  <si>
    <t>94 - WEBSTER</t>
  </si>
  <si>
    <t>FM-C093(94)--55-93</t>
  </si>
  <si>
    <t>MANATT'S INC</t>
  </si>
  <si>
    <t>93 - WAYNE</t>
  </si>
  <si>
    <t>FM-C093(63)--55-93</t>
  </si>
  <si>
    <t>CEDAR FALLS CONSTR CO</t>
  </si>
  <si>
    <t>FM-C092(120)--55-92</t>
  </si>
  <si>
    <t>14 - Grading</t>
  </si>
  <si>
    <t>DELONG CONSTRUCTION INC</t>
  </si>
  <si>
    <t>92 - WASHINGTON</t>
  </si>
  <si>
    <t>FM-C092(123)--55-92</t>
  </si>
  <si>
    <t>MIDWEST CONTRACTORS</t>
  </si>
  <si>
    <t>FM-C092(118)--55-92</t>
  </si>
  <si>
    <t>FM-C092(101)--55-92</t>
  </si>
  <si>
    <t>FM-C092(95)--55-92</t>
  </si>
  <si>
    <t>18 - Rip-Rap / RR Signals / Misc</t>
  </si>
  <si>
    <t>FM-C092(88)--55-92</t>
  </si>
  <si>
    <t>FM-C091(136)--55-91</t>
  </si>
  <si>
    <t>DES MOINES ASPHALT &amp; PAVING CO</t>
  </si>
  <si>
    <t>91 - WARREN</t>
  </si>
  <si>
    <t>FM-C091(135)--55-91</t>
  </si>
  <si>
    <t>04 - Slurry Seal</t>
  </si>
  <si>
    <t>89 - VAN BUREN</t>
  </si>
  <si>
    <t>IOWA BRIDGE &amp; CULVERT LC</t>
  </si>
  <si>
    <t>STP-S-C089(105)--5E-89</t>
  </si>
  <si>
    <t>FM-C089(104)--55-89</t>
  </si>
  <si>
    <t>A M COHRON &amp; SON INC</t>
  </si>
  <si>
    <t>STBG-SWAP-C086(101)--FG-86</t>
  </si>
  <si>
    <t>CESSFORD CONSTRUCTION CO</t>
  </si>
  <si>
    <t>86 - TAMA</t>
  </si>
  <si>
    <t>BRS-SWAP-C086(97)--FF-86</t>
  </si>
  <si>
    <t>BRS-SWAP-C086(107)--FF-86</t>
  </si>
  <si>
    <t>PETERSON CONTRACTORS INC</t>
  </si>
  <si>
    <t>FM-C085(175)--55-85</t>
  </si>
  <si>
    <t>85 - STORY</t>
  </si>
  <si>
    <t>FM-C085(174)--55-85</t>
  </si>
  <si>
    <t>BRS-SWAP-C085(170)--FF-85</t>
  </si>
  <si>
    <t>BRS-CHBP-C084(160)--GB-84</t>
  </si>
  <si>
    <t>84 - SIOUX</t>
  </si>
  <si>
    <t>BRS-SWAP-C084(170)--FF-84</t>
  </si>
  <si>
    <t>CHRISTENSEN BROTHERS INC</t>
  </si>
  <si>
    <t>STP-S-C084(177)--5E-84</t>
  </si>
  <si>
    <t>CROELL INC</t>
  </si>
  <si>
    <t>FM-C084(176)--55-84</t>
  </si>
  <si>
    <t>83 - SHELBY</t>
  </si>
  <si>
    <t>FM-C083(87)--55-83</t>
  </si>
  <si>
    <t>08 - Pavement Markings</t>
  </si>
  <si>
    <t>VOGEL TRAFFIC SERVICES/EZ-LINER</t>
  </si>
  <si>
    <t>FM-C083(80)--55-83</t>
  </si>
  <si>
    <t>WESTERN ENGINEERING CO INC</t>
  </si>
  <si>
    <t>FM-C082(66)--55-82</t>
  </si>
  <si>
    <t>82 - SCOTT</t>
  </si>
  <si>
    <t>FM-C080(81)--55-80</t>
  </si>
  <si>
    <t>80 - RINGGOLD</t>
  </si>
  <si>
    <t>BRS-SWAP-C080(83)--FF-80</t>
  </si>
  <si>
    <t>JAY-R CORP</t>
  </si>
  <si>
    <t>BROS-SWAP-C080(82)--FE-80</t>
  </si>
  <si>
    <t>STBG-SWAP-C079(61)--FG-79</t>
  </si>
  <si>
    <t>79 - POWESHIEK</t>
  </si>
  <si>
    <t>BROS-SWAP-C079(53)--FE-79</t>
  </si>
  <si>
    <t>BHS-SWAP-C079(62)--FC-79</t>
  </si>
  <si>
    <t>06 - Bridge Deck Overlay</t>
  </si>
  <si>
    <t>FM-C079(65)--55-79</t>
  </si>
  <si>
    <t>BRS-SWAP-C079(64)--FF-79</t>
  </si>
  <si>
    <t>BRS-C079(66)--60-79</t>
  </si>
  <si>
    <t>FM-C078(208)--55-78</t>
  </si>
  <si>
    <t>78 - POTTAWATTAMIE</t>
  </si>
  <si>
    <t>FM-C078(207)--55-78</t>
  </si>
  <si>
    <t>OMNI ENGINEERING</t>
  </si>
  <si>
    <t>HDP-C077(227)--6B-77</t>
  </si>
  <si>
    <t>53 - HMA Pavement - Grade/Replace</t>
  </si>
  <si>
    <t>REILLY CONSTRUCTION CO INC</t>
  </si>
  <si>
    <t>77 - POLK</t>
  </si>
  <si>
    <t>STP-S-C076(74)--5E-76</t>
  </si>
  <si>
    <t>76 - POCAHONTAS</t>
  </si>
  <si>
    <t>BRS-SWAP-C076(73)--FF-76</t>
  </si>
  <si>
    <t>MERRYMAN BRIDGE CONSTR CO</t>
  </si>
  <si>
    <t>STBG-SWAP-C075(166)--FG-75</t>
  </si>
  <si>
    <t>21 - PCC Pavement Widening</t>
  </si>
  <si>
    <t>75 - PLYMOUTH</t>
  </si>
  <si>
    <t>STBG-SWAP-C074(108)--FG-74</t>
  </si>
  <si>
    <t>74 - PALO ALTO</t>
  </si>
  <si>
    <t>STP-S-C074(111)--5E-74</t>
  </si>
  <si>
    <t>BROS-SWAP-2412(601)--FE-73</t>
  </si>
  <si>
    <t>73 - PAGE</t>
  </si>
  <si>
    <t>BRS-SWAP-C073(140)--FF-73</t>
  </si>
  <si>
    <t>BRS-CHBP-C073(123)--GB-73</t>
  </si>
  <si>
    <t>STBG-SWAP-C073(142)--FG-73</t>
  </si>
  <si>
    <t>HENNINGSEN CONSTRUCTION INC</t>
  </si>
  <si>
    <t>BRS-C073(145)--60-73</t>
  </si>
  <si>
    <t>UNITED CONTRACTORS INC &amp; SUBSID</t>
  </si>
  <si>
    <t>BROS-C072(79)--5F-72</t>
  </si>
  <si>
    <t>72 - OSCEOLA</t>
  </si>
  <si>
    <t>HRRR-C072(80)--5R-72</t>
  </si>
  <si>
    <t>BROS-SWAP-C071(88)--FE-71</t>
  </si>
  <si>
    <t>71 - OBRIEN</t>
  </si>
  <si>
    <t>BRS-CHBP-C069(73)--GB-69</t>
  </si>
  <si>
    <t>69 - MONTGOMERY</t>
  </si>
  <si>
    <t>BROSCHBP-C069(72)--GA-69</t>
  </si>
  <si>
    <t>HDP-C069(82)--6B-69</t>
  </si>
  <si>
    <t>BROSCHBP-C067(86)--GA-67</t>
  </si>
  <si>
    <t>67 - MONONA</t>
  </si>
  <si>
    <t>BRS-CHBP-C067(85)--GB-67</t>
  </si>
  <si>
    <t>STP-S-C066(84)--5E-66</t>
  </si>
  <si>
    <t>66 - MITCHELL</t>
  </si>
  <si>
    <t>BRS-C066(83)--60-66</t>
  </si>
  <si>
    <t>MINNOWA CONSTRUCTION</t>
  </si>
  <si>
    <t>FM-C066(80)--55-66</t>
  </si>
  <si>
    <t>BROS-SWAP-C065(115)--FE-65</t>
  </si>
  <si>
    <t>65 - MILLS</t>
  </si>
  <si>
    <t>STBG-SWAP-C065(114)--FG-65</t>
  </si>
  <si>
    <t>STP-S-C065(117)--5E-65</t>
  </si>
  <si>
    <t>FM-C064(140)--55-64</t>
  </si>
  <si>
    <t>64 - MARSHALL</t>
  </si>
  <si>
    <t>FM-C064(139)--55-64</t>
  </si>
  <si>
    <t>FM-C064(138)--55-64</t>
  </si>
  <si>
    <t>FM-C064(137)--55-64</t>
  </si>
  <si>
    <t>STBG-SWAP-C064(136)--FG-64</t>
  </si>
  <si>
    <t>FM-C064(135)--55-64</t>
  </si>
  <si>
    <t>BROS-SWAP-C064(129)--FE-64</t>
  </si>
  <si>
    <t>BROS-SWAP-C064(133)--FE-64</t>
  </si>
  <si>
    <t>BROS-SWAP-C064(132)--FE-64</t>
  </si>
  <si>
    <t>63 - MARION</t>
  </si>
  <si>
    <t>FM-TSF-C063(145)--5B-63</t>
  </si>
  <si>
    <t>BRS-C063(142)--60-63</t>
  </si>
  <si>
    <t>BRS-C062(103)--60-62</t>
  </si>
  <si>
    <t>62 - MAHASKA</t>
  </si>
  <si>
    <t>STBG-SWAP-C062(95)--FG-62</t>
  </si>
  <si>
    <t>STP-S-C061(128)--5E-61</t>
  </si>
  <si>
    <t>61 - MADISON</t>
  </si>
  <si>
    <t>BRS-SWAP-2215(601)--FF-61</t>
  </si>
  <si>
    <t>STP-S-C060(126)--5E-60</t>
  </si>
  <si>
    <t>DUININCK  INC.</t>
  </si>
  <si>
    <t>60 - LYON</t>
  </si>
  <si>
    <t>BRS-SWAP-C060(123)--FF-60</t>
  </si>
  <si>
    <t>BRS-SWAP-C060(118)--FF-60</t>
  </si>
  <si>
    <t>BRS-SWAP-C060(113)--FF-60</t>
  </si>
  <si>
    <t>BRS-SWAP-C060(95)--FF-60</t>
  </si>
  <si>
    <t>STBG-SWAP-C060(122)--FG-60</t>
  </si>
  <si>
    <t>STBG-SWAP-C059(71)--FG-59</t>
  </si>
  <si>
    <t>59 - LUCAS</t>
  </si>
  <si>
    <t>STBG-SWAP-C059(51)--FG-59</t>
  </si>
  <si>
    <t>STP-S-C056(114)--5E-56</t>
  </si>
  <si>
    <t>56 - LEE</t>
  </si>
  <si>
    <t>FM-C056(110)--55-56</t>
  </si>
  <si>
    <t>FM-C056(115)--55-56</t>
  </si>
  <si>
    <t>BROS-C055(200)--5F-55</t>
  </si>
  <si>
    <t>55 - KOSSUTH</t>
  </si>
  <si>
    <t>BROSCHBP-C055(189)--GA-55</t>
  </si>
  <si>
    <t>BRS-CHBP-C055(176)--GB-55</t>
  </si>
  <si>
    <t>HDP-C054(121)--6B-54</t>
  </si>
  <si>
    <t>STREB CONSTRUCTION CO</t>
  </si>
  <si>
    <t>54 - KEOKUK</t>
  </si>
  <si>
    <t>BRS-C052(128)--60-52</t>
  </si>
  <si>
    <t>TAYLOR CONSTRUCTION INC</t>
  </si>
  <si>
    <t>52 - JOHNSON</t>
  </si>
  <si>
    <t>STBG-SWAP-C051(82)--FG-51</t>
  </si>
  <si>
    <t>51 - JEFFERSON</t>
  </si>
  <si>
    <t>BROS-SWAP-C051(81)--FE-51</t>
  </si>
  <si>
    <t>FM-C051(83)--55-51</t>
  </si>
  <si>
    <t>FM-C051(88)--55-51</t>
  </si>
  <si>
    <t>HRRR-C050(131)--5R-50</t>
  </si>
  <si>
    <t>50 - JASPER</t>
  </si>
  <si>
    <t>BRS-C050(137)--60-50</t>
  </si>
  <si>
    <t>STP-S-C047(61)--5E-47</t>
  </si>
  <si>
    <t>47 - IDA</t>
  </si>
  <si>
    <t>FM-C047(60)--55-47</t>
  </si>
  <si>
    <t>BRS-C045(92)--60-45</t>
  </si>
  <si>
    <t>45 - HOWARD</t>
  </si>
  <si>
    <t>STP-S-C043(95)--5E-43</t>
  </si>
  <si>
    <t>43 - HARRISON</t>
  </si>
  <si>
    <t>FM-C043(96)--55-43</t>
  </si>
  <si>
    <t>BROS-SWAP-C042(110)--FE-42</t>
  </si>
  <si>
    <t>42 - HARDIN</t>
  </si>
  <si>
    <t>BRS-SWAP-0077(601)--FF-42</t>
  </si>
  <si>
    <t>BROS-C040(112)--5F-40</t>
  </si>
  <si>
    <t>40 - HAMILTON</t>
  </si>
  <si>
    <t>BRS-CHBP-C039(95)--GB-39</t>
  </si>
  <si>
    <t>39 - GUTHRIE</t>
  </si>
  <si>
    <t>STBG-SWAP-C039(98)--FG-39</t>
  </si>
  <si>
    <t>STBG-SWAP-C039(92)--FG-39</t>
  </si>
  <si>
    <t>FM-C038(131)--55-38</t>
  </si>
  <si>
    <t>38 - GRUNDY</t>
  </si>
  <si>
    <t>STP-S-C038(130)--5E-38</t>
  </si>
  <si>
    <t>STBG-SWAP-C036(91)--FG-36</t>
  </si>
  <si>
    <t>JB HOLLAND CONSTRUCTION INC</t>
  </si>
  <si>
    <t>36 - FREMONT</t>
  </si>
  <si>
    <t>STBG-SWAP-C036(90)--FG-36</t>
  </si>
  <si>
    <t>ER-C036(84)--58-36</t>
  </si>
  <si>
    <t>BROSCHBP-C036(78)--GA-36</t>
  </si>
  <si>
    <t>ER-C036(82)--58-36</t>
  </si>
  <si>
    <t>C J MOYNA &amp; SON'S LLC</t>
  </si>
  <si>
    <t>BRS-C036(76)--60-36</t>
  </si>
  <si>
    <t>ER-C036(87)--58-36</t>
  </si>
  <si>
    <t>ER-C036(80)--58-36</t>
  </si>
  <si>
    <t>ER-C036(81)--58-36</t>
  </si>
  <si>
    <t>FM-C036(89)--55-36</t>
  </si>
  <si>
    <t>ER-C036(85)--58-36</t>
  </si>
  <si>
    <t>STP-S-C032(56)--5E-32</t>
  </si>
  <si>
    <t>BLACKTOP SERVICE CO &amp; SUBSIDIARY</t>
  </si>
  <si>
    <t>32 - EMMET</t>
  </si>
  <si>
    <t>31 - DUBUQUE</t>
  </si>
  <si>
    <t>HDP-C031(110)--6B-31</t>
  </si>
  <si>
    <t>PIRC-TOBIN CONSTRUCTION INC</t>
  </si>
  <si>
    <t>BROSCHBP-C030(59)--GA-30</t>
  </si>
  <si>
    <t>PRAHM CONSTRUCTION INC</t>
  </si>
  <si>
    <t>30 - DICKINSON</t>
  </si>
  <si>
    <t>FM-C025(121)--55-25</t>
  </si>
  <si>
    <t>25 - DALLAS</t>
  </si>
  <si>
    <t>FM-C025(120)--55-25</t>
  </si>
  <si>
    <t>BRS-C024(129)--60-24</t>
  </si>
  <si>
    <t>24 - CRAWFORD</t>
  </si>
  <si>
    <t>FM-C023(132)--55-23</t>
  </si>
  <si>
    <t>DAVE SCHMITT CONSTRUCTION CO INC</t>
  </si>
  <si>
    <t>23 - CLINTON</t>
  </si>
  <si>
    <t>HSIP-SWAP-C023(133)--FJ-23</t>
  </si>
  <si>
    <t>FM-C023(131)--55-23</t>
  </si>
  <si>
    <t>FM-C021(154)--55-21</t>
  </si>
  <si>
    <t>CEDAR VALLEY CORP LLC</t>
  </si>
  <si>
    <t>21 - CLAY</t>
  </si>
  <si>
    <t>STP-S-C021(153)--5E-21</t>
  </si>
  <si>
    <t>BHS-SWAP-C018(86)--FC-18</t>
  </si>
  <si>
    <t>18 - CHEROKEE</t>
  </si>
  <si>
    <t>FM-C018(90)--55-18</t>
  </si>
  <si>
    <t>15 - CASS</t>
  </si>
  <si>
    <t>BROS-SWAP-C015(75)--FE-15</t>
  </si>
  <si>
    <t>BRS-C015(46)--60-15</t>
  </si>
  <si>
    <t>MURPHY HEAVY CONTRACTING CORP</t>
  </si>
  <si>
    <t>BROS-SWAP-C015(73)--FE-15</t>
  </si>
  <si>
    <t>BRS-SWAP-C013(91)--FF-13</t>
  </si>
  <si>
    <t>13 - CALHOUN</t>
  </si>
  <si>
    <t>BRS-CHBP-C013(98)--GB-13</t>
  </si>
  <si>
    <t>STBG-SWAP-C013(102)--FG-13</t>
  </si>
  <si>
    <t>BROS-3102(603)--5F-12</t>
  </si>
  <si>
    <t>12 - BUTLER</t>
  </si>
  <si>
    <t>BRS-SWAP-C012(113)--FF-12</t>
  </si>
  <si>
    <t>BRS-SWAP-C011(100)--FF-11</t>
  </si>
  <si>
    <t>11 - BUENA VISTA</t>
  </si>
  <si>
    <t>STBG-SWAP-C011(116)--FG-11</t>
  </si>
  <si>
    <t>BRS-C009(93)--60-09</t>
  </si>
  <si>
    <t>09 - BREMER</t>
  </si>
  <si>
    <t>FM-C007(172)--55-07</t>
  </si>
  <si>
    <t>ASPRO INC.</t>
  </si>
  <si>
    <t>07 - BLACK HAWK</t>
  </si>
  <si>
    <t>FM-C007(171)--55-07</t>
  </si>
  <si>
    <t>BHS-C007(170)--63-07</t>
  </si>
  <si>
    <t>05 - AUDUBON</t>
  </si>
  <si>
    <t>STP-S-C005(78)--5E-05</t>
  </si>
  <si>
    <t>FM-C004(125)--55-04</t>
  </si>
  <si>
    <t>STA-BILT CONSTRUCTION CO</t>
  </si>
  <si>
    <t>04 - APPANOOSE</t>
  </si>
  <si>
    <t>BROS-C004(122)--5F-04</t>
  </si>
  <si>
    <t>FM-C002(80)--55-02</t>
  </si>
  <si>
    <t>02 - ADAMS</t>
  </si>
  <si>
    <t>BRS-SWAP-C002(78)--FF-02</t>
  </si>
  <si>
    <t>OBLIGATION</t>
  </si>
  <si>
    <t>RETAINED</t>
  </si>
  <si>
    <t>CONTRACT AMOUNT</t>
  </si>
  <si>
    <t>PROJECT</t>
  </si>
  <si>
    <t>WORK CLASS</t>
  </si>
  <si>
    <t>CONTRACTOR</t>
  </si>
  <si>
    <t>CONTRACT</t>
  </si>
  <si>
    <t>COUNTY</t>
  </si>
  <si>
    <t>BROS-C099(079)-5F-99</t>
  </si>
  <si>
    <t>CALHOUN-BURNS AND ASSOCIATES INC</t>
  </si>
  <si>
    <t>CNTRT-00000284: BROS-CO99(79)--5F-99</t>
  </si>
  <si>
    <t>ER-C097-(124)--58-97</t>
  </si>
  <si>
    <t>WOODBURY CO SEC ROADS</t>
  </si>
  <si>
    <t>CNTRT-00000513: ER-C097(124)--58-97</t>
  </si>
  <si>
    <t>55-94-0000-000</t>
  </si>
  <si>
    <t>CNTRT-00000231: PROGRESS PAYMENT #  ON FM-C094(104)--55-94</t>
  </si>
  <si>
    <t>ER-C093(95)--58-93</t>
  </si>
  <si>
    <t>WAYNE CO TREASURER</t>
  </si>
  <si>
    <t>CNTRT-00001813: Preliminary Engineering Service for ER-C093(95)--58-93</t>
  </si>
  <si>
    <t>55-93-0000-000</t>
  </si>
  <si>
    <t>CNTRT-00000502: FM-C093(83)--55-93 - PE</t>
  </si>
  <si>
    <t>CNTRT-00000286: Engineering Services - FM-C093(79)--55-93</t>
  </si>
  <si>
    <t>BRS-C088(66)--60-88</t>
  </si>
  <si>
    <t>CNTRT-00004539: BRS-C088(66)--60-88</t>
  </si>
  <si>
    <t>BROS-C088(67)--5F-88</t>
  </si>
  <si>
    <t>CNTRT-00004540: BROS-C088(67)--5F-88</t>
  </si>
  <si>
    <t>CNTRT-00001599: Consulting Engineering</t>
  </si>
  <si>
    <t>FM-C087(61)- -55-87</t>
  </si>
  <si>
    <t>CNTRT-00001664: FM-C087(61)--55-87 Granular Surfacing</t>
  </si>
  <si>
    <t>FM-C087(069)--55-87</t>
  </si>
  <si>
    <t>CNTRT-00004466: FM-C087(069)--55-87</t>
  </si>
  <si>
    <t>55-80-0000-000</t>
  </si>
  <si>
    <t>CNTRT-00000449: BRS-C080(65)--60-80</t>
  </si>
  <si>
    <t>STP-S-C077(217)--5E-77</t>
  </si>
  <si>
    <t>TRI-CITY MINI STORAG LLC</t>
  </si>
  <si>
    <t>CNTRT-00000832: Payment for permanent and temporary easements</t>
  </si>
  <si>
    <t>RAYMOND  CHRISTENSON</t>
  </si>
  <si>
    <t>CNTRT-00000824: Payment for tenant damages</t>
  </si>
  <si>
    <t>CNTRT-00000823: Payment for tenant damages</t>
  </si>
  <si>
    <t>MOELLER INVESTMENTS LLC</t>
  </si>
  <si>
    <t>CNTRT-00000831: Payment for permmanent and temporary easements</t>
  </si>
  <si>
    <t>LUNDSTROM LLC</t>
  </si>
  <si>
    <t>CNTRT-00000835: Payment for fee title/temp. easement</t>
  </si>
  <si>
    <t>LINCOLN STREET LLC</t>
  </si>
  <si>
    <t>CNTRT-00000826: Payment for temporary easement</t>
  </si>
  <si>
    <t>JOHNSON BROS OF ANKENY LTD</t>
  </si>
  <si>
    <t>CNTRT-00000822: Payment for tenant damages</t>
  </si>
  <si>
    <t>CNTRT-00000821: Payment for tenant damages</t>
  </si>
  <si>
    <t>CNTRT-00000820: Payment for tenant damages</t>
  </si>
  <si>
    <t>HOMES BY ADVANTAGE LLC</t>
  </si>
  <si>
    <t>CNTRT-00000827: Permanent and temporary easements</t>
  </si>
  <si>
    <t>HIGHLINE STORAGE</t>
  </si>
  <si>
    <t>CNTRT-00000829: Permanent and temporary easements</t>
  </si>
  <si>
    <t>FLOORING GUYS LTD THE</t>
  </si>
  <si>
    <t>CNTRT-00000828: Payment for permanent/temporary easements</t>
  </si>
  <si>
    <t>DALE L MCCRACKEN</t>
  </si>
  <si>
    <t>CNTRT-00000836: Payment for fee title and easement</t>
  </si>
  <si>
    <t>CHARLES L WARNER</t>
  </si>
  <si>
    <t>CNTRT-00000834: Payment for fee title and easements</t>
  </si>
  <si>
    <t>CASEYS MARKETING COMPANY</t>
  </si>
  <si>
    <t>CNTRT-00000833: Payment for fee title and easement</t>
  </si>
  <si>
    <t>STP-S-C077(213)--5E-77</t>
  </si>
  <si>
    <t>Venter Spooner Inc</t>
  </si>
  <si>
    <t>CNTRT-00000665: Right of way</t>
  </si>
  <si>
    <t>MICHELLE KATHERYN RYAN (Inactive)</t>
  </si>
  <si>
    <t>CNTRT-00000669: Right of way</t>
  </si>
  <si>
    <t>JOHNSTON SOCCER CLUB</t>
  </si>
  <si>
    <t>CNTRT-00000664: Right of way</t>
  </si>
  <si>
    <t>STP-S-C077(164)--5E-77</t>
  </si>
  <si>
    <t>SETH  PITKIN</t>
  </si>
  <si>
    <t>CNTRT-00000661: Right of way</t>
  </si>
  <si>
    <t>Pioneer Hi-Bred Intl Inc</t>
  </si>
  <si>
    <t>CNTRT-00000659: Right of way</t>
  </si>
  <si>
    <t>PAUL M WYMAN</t>
  </si>
  <si>
    <t>CNTRT-00000662: Right of way</t>
  </si>
  <si>
    <t>NORTHERN NATURAL GAS COMPANY</t>
  </si>
  <si>
    <t>CNTRT-00000450: Payment for utility relocation</t>
  </si>
  <si>
    <t>MIDAMERICAN ENERGY CO - PO BOX 8020, DAVENPORT, IA - 2</t>
  </si>
  <si>
    <t>CNTRT-00000582: Payment for relocating electric transmission line</t>
  </si>
  <si>
    <t>CNTRT-00000663: Right of Way</t>
  </si>
  <si>
    <t>DES MOINES WATER WORKS</t>
  </si>
  <si>
    <t>CNTRT-00000658: Reimbursement of prepaid construction costs</t>
  </si>
  <si>
    <t>UNION PACIFIC RAILROAD COMPANY</t>
  </si>
  <si>
    <t>CNTRT-00001040: Railroad service for Polk Co. STP-S-C077(227)--5E-77 BUILD</t>
  </si>
  <si>
    <t>GENERAL SECONDARY-POLK</t>
  </si>
  <si>
    <t>SNYDER &amp; ASSOCIATES INC</t>
  </si>
  <si>
    <t>CNTRT-00001887: Consultant Service for STP-S-C077(227)--5E-77 BUILD project</t>
  </si>
  <si>
    <t>BROS-3052(601)--5F-69</t>
  </si>
  <si>
    <t>MONTGOMERY CO TREASURER</t>
  </si>
  <si>
    <t>CNTRT-00000570: BROS-3052(601)--5F-69</t>
  </si>
  <si>
    <t>GENERAL SECONDARY-MONROE</t>
  </si>
  <si>
    <t>DOUDS STONE LLC</t>
  </si>
  <si>
    <t>CNTRT-00000708: FM Contract Rock - FM-C068(82)--55-68</t>
  </si>
  <si>
    <t>CNTRT-00000272: Engineering Services - BRS-C068(76)(77)--60-68</t>
  </si>
  <si>
    <t>FM-C068(95)—55-68</t>
  </si>
  <si>
    <t>Cantera Aggregates LLC</t>
  </si>
  <si>
    <t>CNTRT-00006770: Rock Surfacing Contract for Monroe Co. - FM-C068(95)--55-68</t>
  </si>
  <si>
    <t>Bruening Rock Products</t>
  </si>
  <si>
    <t>CNTRT-00006769: Rock Surfacing Contract for Monroe Co. - FM-C068(95)--55-68</t>
  </si>
  <si>
    <t>FM-C068(91)—55-68</t>
  </si>
  <si>
    <t>CNTRT-00004281: FM-C068(91)--55-68</t>
  </si>
  <si>
    <t>Hgm Associates</t>
  </si>
  <si>
    <t>CNTRT-00003258: BROS-SWAP-C065(115)--FE-65</t>
  </si>
  <si>
    <t>CNTRT-00004980: PE - Final Design for BRS-C063(142)--60-63</t>
  </si>
  <si>
    <t>BNSF RAILWAY COMPANY</t>
  </si>
  <si>
    <t>CNTRT-00004786: Railroad Flagger Service for Marion Co. BRS-C063(142)--60-63</t>
  </si>
  <si>
    <t>BROS-C063(119)--5F-63</t>
  </si>
  <si>
    <t>Burlington North &amp; Santa Fe</t>
  </si>
  <si>
    <t>CNTRT-00000614: Railroad Flagging for BROS-C063(119)--5F-63</t>
  </si>
  <si>
    <t>BRS-C061(131)—60-61</t>
  </si>
  <si>
    <t>CNTRT-00005089: PE Service for Madison Co, BRS-C061(131)--60-61</t>
  </si>
  <si>
    <t>BRS-C061(130)—60-61</t>
  </si>
  <si>
    <t>CNTRT-00005088: PE Service for Madison Co., BRS-C061(130)--60-61</t>
  </si>
  <si>
    <t>BRS-C061(129)—60-61</t>
  </si>
  <si>
    <t>CNTRT-00005081: PE Service for Madison Co, BRS-C061(129)--60-61</t>
  </si>
  <si>
    <t>BROS-C061(97)--5F-61</t>
  </si>
  <si>
    <t>Madison Co Recorder</t>
  </si>
  <si>
    <t>CNTRT-00000442: Utility Relocation</t>
  </si>
  <si>
    <t>ER-C060(106)-58-60</t>
  </si>
  <si>
    <t>Lyon Co Treasurer</t>
  </si>
  <si>
    <t>CNTRT-00000509: Lyon Co. ER-C060(106)-58-60</t>
  </si>
  <si>
    <t>GENERAL SECONDARY-LUCAS</t>
  </si>
  <si>
    <t>L &amp; W Quarries Inc</t>
  </si>
  <si>
    <t>CNTRT-00004526: Rock Surfacing for FM-C059(72)--55-59 Lucas County</t>
  </si>
  <si>
    <t>CNTRT-00004522: Rock Surfacing FM-C059(72)--55-59 Lucas County</t>
  </si>
  <si>
    <t>FM-C059(75)—55-59</t>
  </si>
  <si>
    <t>CNTRT-00006773: Rock Surfacing Contract for Lucas Co - FM-C059(75)--55-59</t>
  </si>
  <si>
    <t>FM-C059(70)--55-59</t>
  </si>
  <si>
    <t>CNTRT-00003187: FM-C059(070)--55-59 L &amp; W Quarries</t>
  </si>
  <si>
    <t>59-00-0825-000</t>
  </si>
  <si>
    <t>Iowa State University</t>
  </si>
  <si>
    <t>CNTRT-00005823: TR-825, Iowa Highway Research Board 75 Year Anniversary History</t>
  </si>
  <si>
    <t>55-58-0000-000</t>
  </si>
  <si>
    <t>HR Green Inc</t>
  </si>
  <si>
    <t>CNTRT-00000420: Engineering Services - BRS-C058(43)--60-58</t>
  </si>
  <si>
    <t>55-52-0000-000</t>
  </si>
  <si>
    <t>IOWA CITY CITY OF - CEDAR RAPIDS, IA</t>
  </si>
  <si>
    <t>CNTRT-00003997: STP-U-3715(668)--70-52</t>
  </si>
  <si>
    <t>BRS-C051(97)--60-51</t>
  </si>
  <si>
    <t>CNTRT-00006053: BRS-C051(97)--60-51</t>
  </si>
  <si>
    <t>BRS-C051(72)--60-51</t>
  </si>
  <si>
    <t>55-51-0000-000</t>
  </si>
  <si>
    <t>CNTRT-00000525: BROS-C051(69)--5F-51 - PE</t>
  </si>
  <si>
    <t>STP-S-C050(144)--5E-50</t>
  </si>
  <si>
    <t>CNTRT-00005953: PE service for Jasper Co., STP-S-C050(144)--5E-50</t>
  </si>
  <si>
    <t>CNTRT-00004726: PE Service for Jasper Co., STP-S-C050(131)--5E-50</t>
  </si>
  <si>
    <t>FLAP-C050(133)--6L-50</t>
  </si>
  <si>
    <t>CNTRT-00005581: PE for Jasper Co. FLAP-C050(133)--6L-50</t>
  </si>
  <si>
    <t>BRS-C050(132)--60-50</t>
  </si>
  <si>
    <t>CNTRT-00005143: PE Service for Jasper Co., BRS-C050(132)--60-50</t>
  </si>
  <si>
    <t>55-47-0000-000</t>
  </si>
  <si>
    <t>Bolton &amp; Menk Inc</t>
  </si>
  <si>
    <t>CNTRT-00000469: Engineering Service for FM-C047(55)--55-47</t>
  </si>
  <si>
    <t>CNTRT-00004500: BRS-C045(92)--60-45</t>
  </si>
  <si>
    <t>ER-C044(92)--58-44</t>
  </si>
  <si>
    <t>HENRY CO SECONDARY ROADS</t>
  </si>
  <si>
    <t>CNTRT-00004988: ER-C044(92)--58-44</t>
  </si>
  <si>
    <t>BRS-SWAP-C043(89)--FF-43</t>
  </si>
  <si>
    <t>SUNDQUIST ENGINEERING</t>
  </si>
  <si>
    <t>CNTRT-00001932: BRS-SWAP-C043(89)--FF-43 - Design Services</t>
  </si>
  <si>
    <t>CNTRT-00000997: PROFESSIONAL SERVICES AGREEMENT BHS-SWAP-0077(601)--FC-42</t>
  </si>
  <si>
    <t>GENERAL SECONDARY-HAMILTON</t>
  </si>
  <si>
    <t>CNTRT-00001931: Eng. service for R75 over Canadian National RR, FHWA 26390</t>
  </si>
  <si>
    <t>BHOS-C040(109)--5N-40</t>
  </si>
  <si>
    <t>CNTRT-00004762: PE service for BHOS-C040(109)--5N-40</t>
  </si>
  <si>
    <t>55-39-C039-087</t>
  </si>
  <si>
    <t>CNTRT-00000597: FM-C039(87)--55-39 Construction Granular</t>
  </si>
  <si>
    <t>STBG-SWAP-C037(81)--FG-37</t>
  </si>
  <si>
    <t>WHKS  CO</t>
  </si>
  <si>
    <t>CNTRT-00001754: CE for STBG-SWAP-C037(81)--FG-37</t>
  </si>
  <si>
    <t>LFM-90—7X-37</t>
  </si>
  <si>
    <t>CNTRT-00006969: PE service for Greene Co. LFM-90--7X-37</t>
  </si>
  <si>
    <t>GENERAL SECONDARY-GREENE</t>
  </si>
  <si>
    <t>CNTRT-00002010: PE service for P-18 over Racoon River Bridge Replacement - BRS-3800(602)--60-37</t>
  </si>
  <si>
    <t>CNTRT-00001979: PE for E-33 and P-14 Bridge Deck Overlay</t>
  </si>
  <si>
    <t>CNTRT-00001864: PE Service for Greene Co. FM-C037(82)--55-37</t>
  </si>
  <si>
    <t>CNTRT-00000722: PROFESSIONAL SERVICES AGREEMENT FOR 4 GREENE CO. PROJS</t>
  </si>
  <si>
    <t>FM-C037(91)—55-37</t>
  </si>
  <si>
    <t>CNTRT-00006970: PE Service for Greene Co. FM-C037(91)--55-37</t>
  </si>
  <si>
    <t>FM-C037(89)—55-37</t>
  </si>
  <si>
    <t>CNTRT-00006321: FM-C037(89)--55-37</t>
  </si>
  <si>
    <t>FM-C037(85)--55-37</t>
  </si>
  <si>
    <t>CNTRT-00005152: PE for Greene Co., FHWA no 162091</t>
  </si>
  <si>
    <t>FM-C037(79)--55-37</t>
  </si>
  <si>
    <t>CNTRT-00003193: Engineering service for FM-C037(79)--55-37</t>
  </si>
  <si>
    <t>BRS-C037(86)--60-37</t>
  </si>
  <si>
    <t>CNTRT-00005269: PE for Greene Co. BRS-C037(86)--60-37</t>
  </si>
  <si>
    <t>BROS-C037(80)--5F-37</t>
  </si>
  <si>
    <t>CNTRT-00004117: PE Service for BROS-C037(80)--5F-37</t>
  </si>
  <si>
    <t>STP-S-CO36(93)--5E-36</t>
  </si>
  <si>
    <t>CNTRT-00006642: STP-S-C036(93)--5E-36</t>
  </si>
  <si>
    <t>CNTRT-00002004: ER-C036(85)--58-36 and FM-C036(89)--55-36 CE</t>
  </si>
  <si>
    <t>FM-C036(83)--55-36</t>
  </si>
  <si>
    <t>CNTRT-00001372: design engineering</t>
  </si>
  <si>
    <t>CNTRT-00005457: ER-C036(87)--58-36</t>
  </si>
  <si>
    <t>BRS-C036(92)--60-36</t>
  </si>
  <si>
    <t>CNTRT-00004840: BRS-C036(92)--60-36</t>
  </si>
  <si>
    <t>McClure Engineering Co</t>
  </si>
  <si>
    <t>CNTRT-00000970: BRS-C036(76)--60-36 Construction Engineering Services</t>
  </si>
  <si>
    <t>BRS-C036(74)--60-36</t>
  </si>
  <si>
    <t>CNTRT-00000757: BRS-C036(74)- -60-36 Construction Engineering Services</t>
  </si>
  <si>
    <t>CNTRT-00002044: C036(78),(80),(81),(87) CE Services</t>
  </si>
  <si>
    <t>STP-S-C034(96)--5E-34</t>
  </si>
  <si>
    <t>NIEMEYER DUST CONTROL LLC</t>
  </si>
  <si>
    <t>CNTRT-00000729: STP-C034(96)--5E-34</t>
  </si>
  <si>
    <t>STBG-SWAP-C031(112)-FG-31</t>
  </si>
  <si>
    <t>DUBUQUE CO TREASURER</t>
  </si>
  <si>
    <t>CNTRT-00002089: STBG-SWAP-C031(112)--FG-31</t>
  </si>
  <si>
    <t>GENERAL SECONDARY-DES MOINES</t>
  </si>
  <si>
    <t>CNTRT-00000978: PE - BRS-SWAP-C029(86)--FF-29</t>
  </si>
  <si>
    <t>CNTRT-00000435: Engineering Services - BHS-C029(80)--63-29</t>
  </si>
  <si>
    <t>CNTRT-00000285: Engineering Services - BRS-C029(78)--60-29</t>
  </si>
  <si>
    <t>CNTRT-00000220: PE - STP-S-C029(77)--5E-29</t>
  </si>
  <si>
    <t>BHS-C029(93)--63-29</t>
  </si>
  <si>
    <t>CNTRT-00004559: BHS-C029(93)--63-29</t>
  </si>
  <si>
    <t>BHOS-C029(95)--5N-29</t>
  </si>
  <si>
    <t>CNTRT-00004658: BHOS-C029(95)--5N-29</t>
  </si>
  <si>
    <t>BHOS-C029(94)--5N-29</t>
  </si>
  <si>
    <t>CNTRT-00004560: BHOS-C029(94)--5N-29</t>
  </si>
  <si>
    <t>GENERAL SECONDARY-DECATUR</t>
  </si>
  <si>
    <t>CNTRT-00003762: PE service for BROS-SWAP-C027(87)--FE-27</t>
  </si>
  <si>
    <t>CNTRT-00001743: PE for BRS-SWAP-C027(81)--FF-27</t>
  </si>
  <si>
    <t>CNTRT-00001596: Preliminary Engineering service for BRS-SWAP-C027(77)--FF-27</t>
  </si>
  <si>
    <t>BRS-C027(92)--60-27</t>
  </si>
  <si>
    <t>CNTRT-00005827: PE Service for BRS-C027(92)--60-27</t>
  </si>
  <si>
    <t>GENERAL SECONDARY-DAVIS</t>
  </si>
  <si>
    <t>CNTRT-00001858: DESIGN FOR FHWA BRIDGE 135150</t>
  </si>
  <si>
    <t>FM-CO26(138)--55-26</t>
  </si>
  <si>
    <t>CNTRT-00006763: FM-CO26(138)--55-26 Rock Surfacing</t>
  </si>
  <si>
    <t>FM-C026(123)--55-26</t>
  </si>
  <si>
    <t>CNTRT-00001817: PRELIM. ENGINEERING- BRIDGE ON LILAC AVE OVER CARTERS CREEK</t>
  </si>
  <si>
    <t>FM-C026(122)--55-26</t>
  </si>
  <si>
    <t>CNTRT-00001816: PRELIM. ENGINEERING- BRIDGE ON LILAC AVE</t>
  </si>
  <si>
    <t>BRS-SWAP-C026(124)--FF-26</t>
  </si>
  <si>
    <t>CNTRT-00002069: BRIDGE DESIGN- NUTHATCH AVE IN DAVIS COUNTY</t>
  </si>
  <si>
    <t>BROS-C026(131)--5F-26</t>
  </si>
  <si>
    <t>CNTRT-00003773: BROS-SWAP-C026(131)--FE-26</t>
  </si>
  <si>
    <t>CNTRT-00005339: BRS-C024(131)--60-24</t>
  </si>
  <si>
    <t>BROS-C023(130)--5F-23</t>
  </si>
  <si>
    <t>CNTRT-00003775: BHOS-SWAP-C023(130)--FB-23</t>
  </si>
  <si>
    <t>HDP-C021(116)--6B-21</t>
  </si>
  <si>
    <t>CLAY CO TREASURER</t>
  </si>
  <si>
    <t>CNTRT-00000386: Condemnation Expenses for HDP-C021(116)--6B-21</t>
  </si>
  <si>
    <t>GENERAL SECONDARY-CLARKE</t>
  </si>
  <si>
    <t>CNTRT-00002081: BROS-SWAP-C020(124)--FE-20 Engineering Service</t>
  </si>
  <si>
    <t>CNTRT-00001658: BROS-SWAP-C020(123)--FE-20</t>
  </si>
  <si>
    <t>FM-C020(129)—55-20</t>
  </si>
  <si>
    <t>CNTRT-00006772: Rock Surfacing Contract for Clarke Co. - FM-C020(129)--55-20</t>
  </si>
  <si>
    <t>BROS-C020(126)--5F-20</t>
  </si>
  <si>
    <t>CNTRT-00005677: PE service for Clarke Co.,  BROS-C020(126)--5F-20, FHWA no 114761</t>
  </si>
  <si>
    <t>ILL-C019(116)—92-19</t>
  </si>
  <si>
    <t>ERDMAN ENGINEERING PC</t>
  </si>
  <si>
    <t>CNTRT-00006074: ILL-C019(116)—92-19</t>
  </si>
  <si>
    <t>CNTRT-00004470: BROS-C019(111)--5F-19</t>
  </si>
  <si>
    <t>BROS-C009(90)--5F-09</t>
  </si>
  <si>
    <t>FM-C004(126)—55-04</t>
  </si>
  <si>
    <t>CNTRT-00006798: Rock Surfacing Contract for Appanoose Co. FM-C004(126)--55-04</t>
  </si>
  <si>
    <t>FM-C002(74)- -55-02</t>
  </si>
  <si>
    <t>CNTRT-00000696: FM-C002(74)--55-02 Granular Surfacing</t>
  </si>
  <si>
    <t>5502C002076</t>
  </si>
  <si>
    <t>CNTRT-00001131: FM-C002(76)--55-02 Granular Surfacing</t>
  </si>
  <si>
    <t>FM-C001(95)--55-01</t>
  </si>
  <si>
    <t>CNTRT-00000678: FM-C001(95)--55-01- Construction Rock Resurface</t>
  </si>
  <si>
    <t>FM-C001(125)--55-01</t>
  </si>
  <si>
    <t>CNTRT-00006677: FM-C001(125)--55-01</t>
  </si>
  <si>
    <t>FM-C001(123)--55-01</t>
  </si>
  <si>
    <t>CNTRT-00005105: FM-C001(123)--55-01</t>
  </si>
  <si>
    <t>FM-C001(119)—55-01</t>
  </si>
  <si>
    <t>CNTRT-00003984: FM-C001(119)--55-01</t>
  </si>
  <si>
    <t>FM-C001(114)--55-01</t>
  </si>
  <si>
    <t>CNTRT-00002052: FM-C001(114)--55-01 Granular Surfacing</t>
  </si>
  <si>
    <t>FM-C001(101)- -55-01</t>
  </si>
  <si>
    <t>CNTRT-00000867: FM-C001(101)--55-01 Granular Surfacing Contract</t>
  </si>
  <si>
    <t>ISU RTAP</t>
  </si>
  <si>
    <t>Sponsored Programs Accounting</t>
  </si>
  <si>
    <t>CNTRT-00006143: LTAP 2024</t>
  </si>
  <si>
    <t>00 No County</t>
  </si>
  <si>
    <t>ER-EMER(191)--28-00</t>
  </si>
  <si>
    <t>WINNESHIEK CO TREASURER</t>
  </si>
  <si>
    <t>CNTRT-00001357: DDIR IA-19-01-96-10</t>
  </si>
  <si>
    <t>72000791000</t>
  </si>
  <si>
    <t>Wiss Janney Elstner Associates Inc</t>
  </si>
  <si>
    <t>CNTRT-00002551: TR-791</t>
  </si>
  <si>
    <t>72000789000</t>
  </si>
  <si>
    <t>CNTRT-00002549: Implementing Self-Heated Concrete System in Iowa City TR-789</t>
  </si>
  <si>
    <t>72000783000</t>
  </si>
  <si>
    <t>MICHIGAN STATE UNIVERSIT</t>
  </si>
  <si>
    <t>CNTRT-00002544: TR-783, Improving the Performance of Granular Roadways with</t>
  </si>
  <si>
    <t>72000781000</t>
  </si>
  <si>
    <t>CNTRT-00002542: TR-781, Development of Approaches to Quantify Superloads and</t>
  </si>
  <si>
    <t>72000766000</t>
  </si>
  <si>
    <t>CNTRT-00002531: TR-766, Evaluation of Galvanized and Painted - Galvanized</t>
  </si>
  <si>
    <t>IOWA COUNTY ENGINEERS ASSOCIATION - SERVICE B</t>
  </si>
  <si>
    <t>72-00-0712-000</t>
  </si>
  <si>
    <t>CNTRT-00002499: TR-712, Evaluate, Modify and Adapt the Concrete Works Softwa</t>
  </si>
  <si>
    <t>59000794000</t>
  </si>
  <si>
    <t>CNTRT-00002934: Iowa Public Works Service Bureau, Phase 2</t>
  </si>
  <si>
    <t>59000793000</t>
  </si>
  <si>
    <t>CNTRT-00002553: TR-793, Superabsorbent Polymers in Concrete to Improve Durab</t>
  </si>
  <si>
    <t>59000792000</t>
  </si>
  <si>
    <t>UNIVERSITY OF IOWA GRANT ACCOUNTING OFFICE</t>
  </si>
  <si>
    <t>CNTRT-00002552: TR-792, Assessing the Flood Reduction Benefits of On-Road</t>
  </si>
  <si>
    <t>59000784000</t>
  </si>
  <si>
    <t>CNTRT-00002545: Iowa's Pavement Preservation Guide - TR-784</t>
  </si>
  <si>
    <t>59000778000</t>
  </si>
  <si>
    <t>CNTRT-00001349: TR-778, 2020 Iowa Secondary Roads Research Support</t>
  </si>
  <si>
    <t>59000772000</t>
  </si>
  <si>
    <t>CNTRT-00002536: TR-772, Performance Evaluation of Polyester Polymer Concrete</t>
  </si>
  <si>
    <t>59000771000</t>
  </si>
  <si>
    <t>CNTRT-00002535: TR-771, Performance Evaluation of Very Early Strength Latex</t>
  </si>
  <si>
    <t>59000763000</t>
  </si>
  <si>
    <t>CNTRT-00002528: TR-763, Design of Drilled shafts in Iowa - Validation and</t>
  </si>
  <si>
    <t>59000753000</t>
  </si>
  <si>
    <t>CNTRT-00002523: TR-753, Evaluation of Otta Seal Surfacing for Low-Volume</t>
  </si>
  <si>
    <t>59000745000</t>
  </si>
  <si>
    <t>CNTRT-00001014: TR-745, Development of Operations Management System for Iowa</t>
  </si>
  <si>
    <t>59-00-1027-000</t>
  </si>
  <si>
    <t>CNTRT-00007058: HR-1027, 2025 Iowa Secondary Road Research Support</t>
  </si>
  <si>
    <t>CNTRT-00005474: HR-1027, 2024 Iowa Secondary Road Research Support - Addendum 8</t>
  </si>
  <si>
    <t>59-00-0832-000</t>
  </si>
  <si>
    <t>Michael Baker International Inc (Pittsburgh, PA)</t>
  </si>
  <si>
    <t>CNTRT-00006499: TR-832, 6300A, Implementation of AASHTOWare BrR Program for Rating Iowa Bridges</t>
  </si>
  <si>
    <t>CNTRT-00006454: TR-832, 5023D, Iowa Standards Rating Project</t>
  </si>
  <si>
    <t>59-00-0831-000</t>
  </si>
  <si>
    <t>CNTRT-00006080: TR-831, Qualitative Relationship Between Increased Legal Loads and Reduced Bridge Service Life ​</t>
  </si>
  <si>
    <t>59-00-0830-000</t>
  </si>
  <si>
    <t>CNTRT-00006085: TR-830, Best Practices for Joint Sawing ​</t>
  </si>
  <si>
    <t>59-00-0829-000</t>
  </si>
  <si>
    <t>CNTRT-00006087: TR-829, Use of Rollar Compacted Concrete for Paved Shoulders ​</t>
  </si>
  <si>
    <t>59-00-0828-000</t>
  </si>
  <si>
    <t>CNTRT-00005829: TR-828, Low-Cost Safety Strategies for Unpaved Rural Roads</t>
  </si>
  <si>
    <t>59-00-0827-000</t>
  </si>
  <si>
    <t>CNTRT-00005826: TR-827, Effect of Vibration on Concrete Mixtures</t>
  </si>
  <si>
    <t>59-00-0826-000</t>
  </si>
  <si>
    <t>CNTRT-00005824: TR-826, Development of Quality Standards for Inclusion of High Recycled Asphalt Pavement Content in Asphalt Mixtures - Phase V</t>
  </si>
  <si>
    <t>59-00-0824-000</t>
  </si>
  <si>
    <t>CNTRT-00005675: TR-824, Develop and Field Test Non-Proprietary Ultra-High Performance Concrete for New Bridge Decks.</t>
  </si>
  <si>
    <t>59-00-0823-000</t>
  </si>
  <si>
    <t>CNTRT-00005555: TR-823, Effectiveness and Guidance of Aggressive Rehabilitation of Gravel Roads</t>
  </si>
  <si>
    <t>59-00-0822-000</t>
  </si>
  <si>
    <t>CNTRT-00005342: TR-822, Evaluation of RePLAY for Mainline, Shoulders, and Rumbles, Phase II Study: Proprietary Bio-based Fog Sealer and Rejuvenator Reapplication in Clinton County</t>
  </si>
  <si>
    <t>59-00-0821-000</t>
  </si>
  <si>
    <t>CNTRT-00005194: TR-821, County Bridge Standards for Single Span Concrete Slabs - Final design (Phase 2)</t>
  </si>
  <si>
    <t>59-00-0820-000</t>
  </si>
  <si>
    <t>CNTRT-00005028: TR-820, Performance Monitoring of Two-Course Bridge Deck Utilizing Ultra-High-Performance Concrete</t>
  </si>
  <si>
    <t>CNTRT-00005027: TR-820, Performance Monitoring of Two-Course Bridge Deck Utilizing Ultra-High-Performance Concrete</t>
  </si>
  <si>
    <t>59-00-0819-000</t>
  </si>
  <si>
    <t>Bear Creek Archaeology</t>
  </si>
  <si>
    <t>CNTRT-00005407: TR-819, New and Updated Statewide Historic Bridge Survey</t>
  </si>
  <si>
    <t>59-00-0818-000</t>
  </si>
  <si>
    <t>CNTRT-00004800: TR-818, Development of Guidance for Roadway Cross Section Re-Configuration Decisions</t>
  </si>
  <si>
    <t>59-00-0817-000</t>
  </si>
  <si>
    <t>CNTRT-00004788: TR-817, Central Iowa Expo Pavement Project: Performance Assessment</t>
  </si>
  <si>
    <t>59-00-0816-000</t>
  </si>
  <si>
    <t>CNTRT-00004905: TR-816, Field Performance of Fiber-Reinforced Concrete Overlays</t>
  </si>
  <si>
    <t>59-00-0814-000</t>
  </si>
  <si>
    <t>ARIZONA STATE UNIVERSITY RESEARCH AND SPONSORED PROJECTS ADMINISTRATION</t>
  </si>
  <si>
    <t>CNTRT-00005193: TR-814, Concentration Preserving Deicing Solutions for Higher Ice Melting</t>
  </si>
  <si>
    <t>59-00-0813-000</t>
  </si>
  <si>
    <t>CNTRT-00005410: TR-813, An Economical and Sustainable Dust Suppressant for Gravel Roads</t>
  </si>
  <si>
    <t>59-00-0810-000</t>
  </si>
  <si>
    <t>CNTRT-00004003: TR-810, Use of Iowa Eggshell Waste as Bio-Cement Materials in Pavement and Gravel Road</t>
  </si>
  <si>
    <t>59-00-0809-000</t>
  </si>
  <si>
    <t>CNTRT-00004152: TR-809, Introducing Smart Materials in Granular Roadway and Pavement Foundation Systems for Mitigating Freeze-Thaw Damage</t>
  </si>
  <si>
    <t>59-00-0808-000</t>
  </si>
  <si>
    <t>UNIVERSITY OF NORTH DAKOTA</t>
  </si>
  <si>
    <t>CNTRT-00005144: TR-808, A sustainable Air-entraining and Internal Curing Agent</t>
  </si>
  <si>
    <t>59-00-0807-000</t>
  </si>
  <si>
    <t>CNTRT-00004005: TR-807, Beneficial Use of Iowa Waste Ashes in Concrete Through Carbon Sequestration</t>
  </si>
  <si>
    <t>59-00-0806-000</t>
  </si>
  <si>
    <t>CNTRT-00004004: TR-806, Ultra High-Performance Concrete Repair of Steel Bridge Girder Ends</t>
  </si>
  <si>
    <t>59-00-0805-000</t>
  </si>
  <si>
    <t>CNTRT-00004474: TR-805, Design of Self-Cleaning Solutions for Mitigating Sedimentation at Twin-and Single-Box Culverts</t>
  </si>
  <si>
    <t>59-00-0803-000</t>
  </si>
  <si>
    <t>CNTRT-00003849: TR803, Accelerated Bridge Construction (ABC) Methodology for Integral Abutments</t>
  </si>
  <si>
    <t>59-00-0802-000</t>
  </si>
  <si>
    <t>CNTRT-00003772: TR802, Beam End Repair for Prestressed Concrete Beams - Phase II</t>
  </si>
  <si>
    <t>59-00-0801-000</t>
  </si>
  <si>
    <t>CNTRT-00003728: TR801, Accelerated Bridge (ABC) Methods for Pile-Footing-Column</t>
  </si>
  <si>
    <t>59-00-0799-000</t>
  </si>
  <si>
    <t>CNTRT-00003937: TR799, Base Stabilization of Iowa Granular Roads Using Recycled Plastics</t>
  </si>
  <si>
    <t>59-00-0798-000</t>
  </si>
  <si>
    <t>CNTRT-00003701: TR-798 Impact of Legalized 25-kip Axle Loads for Self-Propelled Implements of Husbandry on Iowa Bridges</t>
  </si>
  <si>
    <t>59-00-0797-000</t>
  </si>
  <si>
    <t>CNTRT-00003576: TR-797, Feasibility of Granular Road and shoulder Recycling Phase II:  Gradation Optimization for Improved Performance</t>
  </si>
  <si>
    <t>CNTRT-00003500: TR-797, Feasibility of Granular Road and Shoulder Recycling Phase II: Gradation</t>
  </si>
  <si>
    <t>59-00-0796-000</t>
  </si>
  <si>
    <t>CNTRT-00003024: Iowa Granular Road Structural Design Tool</t>
  </si>
  <si>
    <t>59-00-0769-000</t>
  </si>
  <si>
    <t>CNTRT-00002533: TR-769, Coarse Aggregate Deterioration in Granular Surfaces</t>
  </si>
  <si>
    <t>59-00-0678-000</t>
  </si>
  <si>
    <t>59-00-0375-000</t>
  </si>
  <si>
    <t>INSTITUTE FOR TRANSPORTATION (INTRANS)</t>
  </si>
  <si>
    <t>CNTRT-00006666: HR-3047, Meeting Support and Travel Assistance for Non-Iowa DOT Employees</t>
  </si>
  <si>
    <t>59-00-014Q-000</t>
  </si>
  <si>
    <t>USGS - US Geological Survey</t>
  </si>
  <si>
    <t>CNTRT-00004508: Collection and Analysis of Streamflow Data - HR-140Q</t>
  </si>
  <si>
    <t>Project</t>
  </si>
  <si>
    <t>F2MDETL - Workday</t>
  </si>
  <si>
    <t>ACTUAL PAID</t>
  </si>
  <si>
    <t>VALUE COMPLETED</t>
  </si>
  <si>
    <t>Row Labels</t>
  </si>
  <si>
    <t>Grand Total</t>
  </si>
  <si>
    <t>Sum of OBLIGATION</t>
  </si>
  <si>
    <t>IOWA DEPARTMENT OF TRANSPORTATION</t>
  </si>
  <si>
    <t>FARM TO MARKET ROAD FUND OBLIGATIONS BY COUNTY</t>
  </si>
  <si>
    <t>CNTRT-00007303: 01-C001-127</t>
  </si>
  <si>
    <t>WEST FORK LLC</t>
  </si>
  <si>
    <t>CNTRT-00007305: 20-5772-606</t>
  </si>
  <si>
    <t>BROS-5772(606)--5F-20</t>
  </si>
  <si>
    <t>CNTRT-00007306: 21-C021-156</t>
  </si>
  <si>
    <t>HDP-C021(156)--6B-21</t>
  </si>
  <si>
    <t>Hawkeye Paving Corp</t>
  </si>
  <si>
    <t>Northeast Iowa Subdrain LLC</t>
  </si>
  <si>
    <t>CNTRT-00007172: 23-C023-139</t>
  </si>
  <si>
    <t>HSIP-SWAP-C025(126)--FJ-25
FM-C037(79)--55-37</t>
  </si>
  <si>
    <t>CNTRT-00007173: 26-C026-139</t>
  </si>
  <si>
    <t>FAHRNER ASPHALT SEALERS LLC</t>
  </si>
  <si>
    <t>HSIP-SWAP-C026(139)--FJ-26</t>
  </si>
  <si>
    <t>CNTRT-00007469: 28-C028-102</t>
  </si>
  <si>
    <t>FM-C010(122)--55-10FM-C028(102)--55-28</t>
  </si>
  <si>
    <t>CNTRT-00007460: 28-C028-104</t>
  </si>
  <si>
    <t>BROS-C028(104)--5F-28</t>
  </si>
  <si>
    <t>CNTRT-00007175: 31-C031-119</t>
  </si>
  <si>
    <t>BROS-C031(119)--5F-31</t>
  </si>
  <si>
    <t>CNTRT-00007309: 31-C031-121</t>
  </si>
  <si>
    <t>STP-S-C031(121)--5E-31</t>
  </si>
  <si>
    <t>CNTRT-00007176: 33-4870-601</t>
  </si>
  <si>
    <t>BRS-4870(601)--60-33</t>
  </si>
  <si>
    <t>FM-C035(120)--55-35STP-S-C035(121)--5E-35</t>
  </si>
  <si>
    <t>CNTRT-00007178: 36-C036-092</t>
  </si>
  <si>
    <t>CNTRT-00007179: 37-3800-602</t>
  </si>
  <si>
    <t>Godbersen Smith Const</t>
  </si>
  <si>
    <t>BROS-3800(602)--5F-37</t>
  </si>
  <si>
    <t>46 Humbolt</t>
  </si>
  <si>
    <t>STP-S-C046(85)--5E-46
FM-C046(86)--55-46</t>
  </si>
  <si>
    <t>CNTRT-00007464: 46-7637-601</t>
  </si>
  <si>
    <t>STBG-SWAP-7637(601)--FG-46</t>
  </si>
  <si>
    <t>CNTRT-00007310: 50-C050-146</t>
  </si>
  <si>
    <t>DENCO CORP</t>
  </si>
  <si>
    <t>CNTRT-00007312: 51-C051-072</t>
  </si>
  <si>
    <t>CNTRT-00007183: 53-C053-094</t>
  </si>
  <si>
    <t>CEDAR VALLEY CORP</t>
  </si>
  <si>
    <t>FM-TSF-C053(94)--5B-53</t>
  </si>
  <si>
    <t>HENNINGSEN CONST INC</t>
  </si>
  <si>
    <t>STP-S-C071(89)--5E-71
FM-C071(91)--55-71</t>
  </si>
  <si>
    <t>CNTRT-00007317: 73-C073-139</t>
  </si>
  <si>
    <t>HDP-C073(139)--6B-73</t>
  </si>
  <si>
    <t>HDP-C082(59)--6B-82
STP-S-C082(70)--5E-82</t>
  </si>
  <si>
    <t>FM-TSF-C092(122)--5B-92HSIP-SWAP-C092(124)--FJ-92</t>
  </si>
  <si>
    <t>CORNERSTONE EXCAVATING INC</t>
  </si>
  <si>
    <t>FM-C094(140)--55-94
FM-C094(141)--55-94</t>
  </si>
  <si>
    <t>CNTRT-00007320: 98-C098-085</t>
  </si>
  <si>
    <t>BROS-C098(85)--5F-98</t>
  </si>
  <si>
    <t>037236</t>
  </si>
  <si>
    <t>039167</t>
  </si>
  <si>
    <t>039795</t>
  </si>
  <si>
    <t>039768</t>
  </si>
  <si>
    <t>039225</t>
  </si>
  <si>
    <t>039798</t>
  </si>
  <si>
    <t>039751</t>
  </si>
  <si>
    <t>039752</t>
  </si>
  <si>
    <t>039799</t>
  </si>
  <si>
    <t>038907</t>
  </si>
  <si>
    <t>038774</t>
  </si>
  <si>
    <t>039285</t>
  </si>
  <si>
    <t>039286</t>
  </si>
  <si>
    <t>038167</t>
  </si>
  <si>
    <t>037482</t>
  </si>
  <si>
    <t>035553</t>
  </si>
  <si>
    <t>038775</t>
  </si>
  <si>
    <t>038667</t>
  </si>
  <si>
    <t>039072</t>
  </si>
  <si>
    <t>039170</t>
  </si>
  <si>
    <t>038668</t>
  </si>
  <si>
    <t>038934</t>
  </si>
  <si>
    <t>038935</t>
  </si>
  <si>
    <t>038793</t>
  </si>
  <si>
    <t>039626</t>
  </si>
  <si>
    <t>039310</t>
  </si>
  <si>
    <t>039075</t>
  </si>
  <si>
    <t>039287</t>
  </si>
  <si>
    <t>037728</t>
  </si>
  <si>
    <t>037474</t>
  </si>
  <si>
    <t>038572</t>
  </si>
  <si>
    <t>039118</t>
  </si>
  <si>
    <t>038743</t>
  </si>
  <si>
    <t>038744</t>
  </si>
  <si>
    <t>037504</t>
  </si>
  <si>
    <t>037505</t>
  </si>
  <si>
    <t>037536</t>
  </si>
  <si>
    <t>037586</t>
  </si>
  <si>
    <t>037587</t>
  </si>
  <si>
    <t>037103</t>
  </si>
  <si>
    <t>036884</t>
  </si>
  <si>
    <t>035231</t>
  </si>
  <si>
    <t>036285</t>
  </si>
  <si>
    <t>039623</t>
  </si>
  <si>
    <t>039624</t>
  </si>
  <si>
    <t>035791</t>
  </si>
  <si>
    <t>038269</t>
  </si>
  <si>
    <t>037943</t>
  </si>
  <si>
    <t>039786</t>
  </si>
  <si>
    <t>038339</t>
  </si>
  <si>
    <t>038917</t>
  </si>
  <si>
    <t>039313</t>
  </si>
  <si>
    <t>039336</t>
  </si>
  <si>
    <t>039810</t>
  </si>
  <si>
    <t>039530</t>
  </si>
  <si>
    <t>039531</t>
  </si>
  <si>
    <t>039625</t>
  </si>
  <si>
    <t>039812</t>
  </si>
  <si>
    <t>039338</t>
  </si>
  <si>
    <t>038577</t>
  </si>
  <si>
    <t>038820</t>
  </si>
  <si>
    <t>038835</t>
  </si>
  <si>
    <t>039814</t>
  </si>
  <si>
    <t>039532</t>
  </si>
  <si>
    <t>039717</t>
  </si>
  <si>
    <t>037483</t>
  </si>
  <si>
    <t>037484</t>
  </si>
  <si>
    <t>039739</t>
  </si>
  <si>
    <t>039759</t>
  </si>
  <si>
    <t>039760</t>
  </si>
  <si>
    <t>038867</t>
  </si>
  <si>
    <t>038868</t>
  </si>
  <si>
    <t>036915</t>
  </si>
  <si>
    <t>035751</t>
  </si>
  <si>
    <t>035511</t>
  </si>
  <si>
    <t>035512</t>
  </si>
  <si>
    <t>038214</t>
  </si>
  <si>
    <t>039464</t>
  </si>
  <si>
    <t>038924</t>
  </si>
  <si>
    <t>039325</t>
  </si>
  <si>
    <t>039677</t>
  </si>
  <si>
    <t>035881</t>
  </si>
  <si>
    <t>039581</t>
  </si>
  <si>
    <t>039615</t>
  </si>
  <si>
    <t>039536</t>
  </si>
  <si>
    <t>039537</t>
  </si>
  <si>
    <t>039538</t>
  </si>
  <si>
    <t>039539</t>
  </si>
  <si>
    <t>036708</t>
  </si>
  <si>
    <t>036709</t>
  </si>
  <si>
    <t>035844</t>
  </si>
  <si>
    <t>038580</t>
  </si>
  <si>
    <t>038581</t>
  </si>
  <si>
    <t>038670</t>
  </si>
  <si>
    <t>039326</t>
  </si>
  <si>
    <t>038791</t>
  </si>
  <si>
    <t>039247</t>
  </si>
  <si>
    <t>039291</t>
  </si>
  <si>
    <t>038651</t>
  </si>
  <si>
    <t>036504</t>
  </si>
  <si>
    <t>036505</t>
  </si>
  <si>
    <t>037615</t>
  </si>
  <si>
    <t>037616</t>
  </si>
  <si>
    <t>039678</t>
  </si>
  <si>
    <t>038061</t>
  </si>
  <si>
    <t>039643</t>
  </si>
  <si>
    <t>039765</t>
  </si>
  <si>
    <t>039679</t>
  </si>
  <si>
    <t>038286</t>
  </si>
  <si>
    <t>038727</t>
  </si>
  <si>
    <t>038842</t>
  </si>
  <si>
    <t>037104</t>
  </si>
  <si>
    <t>038242</t>
  </si>
  <si>
    <t>039200</t>
  </si>
  <si>
    <t>038940</t>
  </si>
  <si>
    <t>038216</t>
  </si>
  <si>
    <t>039767</t>
  </si>
  <si>
    <t>038870</t>
  </si>
  <si>
    <t>039411</t>
  </si>
  <si>
    <t>039451</t>
  </si>
  <si>
    <t>039820</t>
  </si>
  <si>
    <t>038066</t>
  </si>
  <si>
    <t>037903</t>
  </si>
  <si>
    <t>038354</t>
  </si>
  <si>
    <t>038733</t>
  </si>
  <si>
    <t>037763</t>
  </si>
  <si>
    <t>038843</t>
  </si>
  <si>
    <t>038890</t>
  </si>
  <si>
    <t>039108</t>
  </si>
  <si>
    <t>038586</t>
  </si>
  <si>
    <t>039123</t>
  </si>
  <si>
    <t>039789</t>
  </si>
  <si>
    <t>039212</t>
  </si>
  <si>
    <t>039213</t>
  </si>
  <si>
    <t>038809</t>
  </si>
  <si>
    <t>037101</t>
  </si>
  <si>
    <t>039061</t>
  </si>
  <si>
    <t>039062</t>
  </si>
  <si>
    <t>038927</t>
  </si>
  <si>
    <t>036769</t>
  </si>
  <si>
    <t>036770</t>
  </si>
  <si>
    <t>038785</t>
  </si>
  <si>
    <t>039329</t>
  </si>
  <si>
    <t>039330</t>
  </si>
  <si>
    <t>039039</t>
  </si>
  <si>
    <t>039040</t>
  </si>
  <si>
    <t>039868</t>
  </si>
  <si>
    <t>039654</t>
  </si>
  <si>
    <t>039659</t>
  </si>
  <si>
    <t>034470</t>
  </si>
  <si>
    <t>034471</t>
  </si>
  <si>
    <t>035211</t>
  </si>
  <si>
    <t>027851</t>
  </si>
  <si>
    <t>038816</t>
  </si>
  <si>
    <t>039041</t>
  </si>
  <si>
    <t>039297</t>
  </si>
  <si>
    <t>036949</t>
  </si>
  <si>
    <t>037340</t>
  </si>
  <si>
    <t>037341</t>
  </si>
  <si>
    <t>037821</t>
  </si>
  <si>
    <t>036136</t>
  </si>
  <si>
    <t>038687</t>
  </si>
  <si>
    <t>038641</t>
  </si>
  <si>
    <t>038642</t>
  </si>
  <si>
    <t>037993</t>
  </si>
  <si>
    <t>038312</t>
  </si>
  <si>
    <t>039100</t>
  </si>
  <si>
    <t>039646</t>
  </si>
  <si>
    <t>CNTRT-00007250: TR-834, Stabilization of Gravel Roads by Wicking and Non-Wicking Geosynthetics</t>
  </si>
  <si>
    <t>59-00-0834-000</t>
  </si>
  <si>
    <t>CNTRT-00007295: TR-834, Stabilization of Gravel Roads by Wicking and Non-Wicking Geosynthetics</t>
  </si>
  <si>
    <t>CNTRT-00007267: BRS-C019(118)--60-19</t>
  </si>
  <si>
    <t>Emmons &amp; Olivier Resources Inc</t>
  </si>
  <si>
    <t>BRS-C019(118)--60-19</t>
  </si>
  <si>
    <t>CNTRT-00007107: FM-C067(94)--55-67</t>
  </si>
  <si>
    <t>Martin Marietta Aggreg</t>
  </si>
  <si>
    <t>FM-C067(94)—55-67</t>
  </si>
  <si>
    <t>Value Completed</t>
  </si>
  <si>
    <t>Value Completed (Paid)</t>
  </si>
  <si>
    <t>VALUE COMPLETED (PAID)</t>
  </si>
  <si>
    <t>v Will be blank</t>
  </si>
  <si>
    <t>Actual Paid to Contractor</t>
  </si>
  <si>
    <t>ACTUAL PAID TO CONTRACTOR</t>
  </si>
  <si>
    <t>v Formula.  Do not overwrite.</t>
  </si>
  <si>
    <t>(blank)</t>
  </si>
  <si>
    <t>FOR QUARTER ENDED 2024-09-30  (FY25 Qtr1)</t>
  </si>
  <si>
    <t>FM-C006(130)--55-06</t>
  </si>
  <si>
    <t>FM-C006(131)--55-06</t>
  </si>
  <si>
    <t>FM-C006(132)--55-06</t>
  </si>
  <si>
    <t>FM-C001(127)--55-01</t>
  </si>
  <si>
    <t>FM-C016(120)--55-16</t>
  </si>
  <si>
    <t>FM-C017(121)--55-17</t>
  </si>
  <si>
    <t>FM-C022(100)--55-22</t>
  </si>
  <si>
    <t>FM-C022(101)--55-22</t>
  </si>
  <si>
    <t>FM-C023(139)--55-23</t>
  </si>
  <si>
    <t>FM-C038(135)--55-38</t>
  </si>
  <si>
    <t>FM-C045(95)--55-45</t>
  </si>
  <si>
    <t>FM-C050(146)--55-50</t>
  </si>
  <si>
    <t>FM-C060(130)--55-60</t>
  </si>
  <si>
    <t>FM-C066(89)--55-66</t>
  </si>
  <si>
    <t>FM-C075(169)--55-75</t>
  </si>
  <si>
    <t>FM-C092(126)--55-92</t>
  </si>
  <si>
    <t>FM-C098(86)--55-98</t>
  </si>
  <si>
    <t>**Local project (87) is included in contract amount but shouldn't be.  Contract amount should be $2,627,945.68.  Actual paid is correct.  Obligation should be $0.</t>
  </si>
  <si>
    <t>**LFM(90) is included in contract amount but shouldn't be.  Contract amount should be $5,773,828.80.  Actual paid is correct.  Obligation should be $136,948.30.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</si>
</sst>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(#,##0.00\)"/>
    <numFmt numFmtId="165" formatCode="#,##0.00;[Red]\(#,##0.00\)"/>
    <numFmt numFmtId="166" formatCode="&quot;$&quot;#,##0.00"/>
  </numFmts>
  <fonts count="36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66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sz val="10"/>
      <color rgb="FF00B0F0"/>
      <name val="Arial"/>
      <family val="2"/>
    </font>
    <font>
      <sz val="11"/>
      <color rgb="FF00B0F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none">
        <fgColor rgb="FFCCCCCC"/>
      </patternFill>
    </fill>
    <fill>
      <patternFill patternType="solid">
        <f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8" fillId="2" borderId="0"/>
    <xf numFmtId="0" fontId="9" fillId="2" borderId="0"/>
    <xf numFmtId="0" fontId="10" fillId="2" borderId="0"/>
    <xf numFmtId="9" fontId="10" fillId="2" borderId="0" applyFont="0" applyFill="0" applyBorder="0" applyAlignment="0" applyProtection="0"/>
    <xf numFmtId="0" fontId="3" fillId="2" borderId="0"/>
    <xf numFmtId="0" fontId="2" fillId="2" borderId="0"/>
    <xf numFmtId="43" fontId="2" fillId="2" borderId="0" applyFon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5" fillId="9" borderId="9" applyNumberFormat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" fillId="2" borderId="0"/>
    <xf numFmtId="0" fontId="1" fillId="2" borderId="0"/>
    <xf numFmtId="0" fontId="14" fillId="2" borderId="0" applyNumberFormat="0" applyFill="0" applyBorder="0" applyAlignment="0" applyProtection="0"/>
    <xf numFmtId="0" fontId="15" fillId="2" borderId="3" applyNumberFormat="0" applyFill="0" applyAlignment="0" applyProtection="0"/>
    <xf numFmtId="0" fontId="16" fillId="2" borderId="4" applyNumberFormat="0" applyFill="0" applyAlignment="0" applyProtection="0"/>
    <xf numFmtId="0" fontId="17" fillId="2" borderId="5" applyNumberFormat="0" applyFill="0" applyAlignment="0" applyProtection="0"/>
    <xf numFmtId="0" fontId="17" fillId="2" borderId="0" applyNumberFormat="0" applyFill="0" applyBorder="0" applyAlignment="0" applyProtection="0"/>
    <xf numFmtId="0" fontId="8" fillId="2" borderId="0"/>
    <xf numFmtId="0" fontId="24" fillId="2" borderId="8" applyNumberFormat="0" applyFill="0" applyAlignment="0" applyProtection="0"/>
    <xf numFmtId="0" fontId="26" fillId="2" borderId="0" applyNumberFormat="0" applyFill="0" applyBorder="0" applyAlignment="0" applyProtection="0"/>
    <xf numFmtId="0" fontId="1" fillId="10" borderId="10" applyNumberFormat="0" applyFont="0" applyAlignment="0" applyProtection="0"/>
    <xf numFmtId="0" fontId="27" fillId="2" borderId="0" applyNumberFormat="0" applyFill="0" applyBorder="0" applyAlignment="0" applyProtection="0"/>
    <xf numFmtId="0" fontId="13" fillId="2" borderId="11" applyNumberFormat="0" applyFill="0" applyAlignment="0" applyProtection="0"/>
    <xf numFmtId="0" fontId="8" fillId="2" borderId="0"/>
    <xf numFmtId="0" fontId="10" fillId="2" borderId="0"/>
    <xf numFmtId="0" fontId="1" fillId="2" borderId="0"/>
    <xf numFmtId="0" fontId="1" fillId="2" borderId="0"/>
    <xf numFmtId="43" fontId="1" fillId="2" borderId="0" applyFont="0" applyFill="0" applyBorder="0" applyAlignment="0" applyProtection="0"/>
  </cellStyleXfs>
  <cellXfs count="67">
    <xf numFmtId="0" fontId="0" fillId="0" borderId="0" xfId="0"/>
    <xf numFmtId="2" fontId="0" fillId="0" borderId="0" xfId="0" applyNumberFormat="1"/>
    <xf numFmtId="165" fontId="5" fillId="2" borderId="0" xfId="1" applyNumberFormat="1" applyFont="1" applyAlignment="1">
      <alignment vertical="top" wrapText="1"/>
    </xf>
    <xf numFmtId="166" fontId="0" fillId="0" borderId="0" xfId="0" applyNumberFormat="1"/>
    <xf numFmtId="166" fontId="0" fillId="0" borderId="1" xfId="0" applyNumberFormat="1" applyBorder="1"/>
    <xf numFmtId="49" fontId="5" fillId="2" borderId="0" xfId="1" applyNumberFormat="1" applyFont="1" applyAlignment="1">
      <alignment vertical="top" wrapText="1"/>
    </xf>
    <xf numFmtId="49" fontId="0" fillId="0" borderId="0" xfId="0" applyNumberFormat="1"/>
    <xf numFmtId="0" fontId="8" fillId="2" borderId="0" xfId="1"/>
    <xf numFmtId="4" fontId="5" fillId="2" borderId="0" xfId="1" applyNumberFormat="1" applyFont="1" applyAlignment="1">
      <alignment horizontal="right" vertical="top"/>
    </xf>
    <xf numFmtId="0" fontId="5" fillId="2" borderId="0" xfId="1" applyFont="1" applyAlignment="1">
      <alignment vertical="top" wrapText="1"/>
    </xf>
    <xf numFmtId="0" fontId="4" fillId="3" borderId="0" xfId="1" applyFont="1" applyFill="1" applyAlignment="1">
      <alignment horizontal="left" vertical="top"/>
    </xf>
    <xf numFmtId="0" fontId="12" fillId="0" borderId="2" xfId="5" applyFont="1" applyFill="1" applyBorder="1"/>
    <xf numFmtId="0" fontId="3" fillId="0" borderId="2" xfId="5" applyFill="1" applyBorder="1"/>
    <xf numFmtId="0" fontId="3" fillId="0" borderId="0" xfId="5" applyFill="1"/>
    <xf numFmtId="0" fontId="11" fillId="0" borderId="0" xfId="5" applyFont="1" applyFill="1" applyAlignment="1">
      <alignment vertical="top" wrapText="1"/>
    </xf>
    <xf numFmtId="4" fontId="11" fillId="0" borderId="0" xfId="5" applyNumberFormat="1" applyFont="1" applyFill="1" applyAlignment="1">
      <alignment horizontal="right" vertical="top"/>
    </xf>
    <xf numFmtId="4" fontId="3" fillId="0" borderId="0" xfId="5" applyNumberFormat="1" applyFill="1"/>
    <xf numFmtId="2" fontId="3" fillId="0" borderId="0" xfId="5" applyNumberFormat="1" applyFill="1"/>
    <xf numFmtId="0" fontId="5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0" fontId="11" fillId="0" borderId="0" xfId="0" applyFont="1" applyFill="1" applyAlignment="1">
      <alignment vertical="top" wrapText="1"/>
    </xf>
    <xf numFmtId="0" fontId="12" fillId="0" borderId="2" xfId="5" applyFont="1" applyFill="1" applyBorder="1" applyAlignment="1">
      <alignment horizontal="left"/>
    </xf>
    <xf numFmtId="0" fontId="3" fillId="0" borderId="0" xfId="5" applyFill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5" applyFont="1" applyFill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2" fillId="0" borderId="2" xfId="5" applyFont="1" applyFill="1" applyBorder="1" applyAlignment="1">
      <alignment vertical="top"/>
    </xf>
    <xf numFmtId="0" fontId="3" fillId="0" borderId="0" xfId="5" applyFill="1" applyAlignment="1">
      <alignment vertical="top"/>
    </xf>
    <xf numFmtId="4" fontId="3" fillId="0" borderId="0" xfId="5" applyNumberFormat="1" applyFill="1" applyAlignment="1">
      <alignment vertical="top"/>
    </xf>
    <xf numFmtId="0" fontId="0" fillId="0" borderId="0" xfId="0" applyFill="1"/>
    <xf numFmtId="2" fontId="0" fillId="0" borderId="0" xfId="0" applyNumberFormat="1" applyFill="1"/>
    <xf numFmtId="0" fontId="4" fillId="3" borderId="0" xfId="39" applyFont="1" applyFill="1" applyAlignment="1">
      <alignment horizontal="left" vertical="top"/>
    </xf>
    <xf numFmtId="0" fontId="5" fillId="2" borderId="0" xfId="39" applyFont="1" applyAlignment="1">
      <alignment vertical="top" wrapText="1"/>
    </xf>
    <xf numFmtId="164" fontId="5" fillId="2" borderId="0" xfId="39" applyNumberFormat="1" applyFont="1" applyAlignment="1">
      <alignment horizontal="right" vertical="top"/>
    </xf>
    <xf numFmtId="4" fontId="5" fillId="2" borderId="0" xfId="39" applyNumberFormat="1" applyFont="1" applyAlignment="1">
      <alignment horizontal="right" vertical="top"/>
    </xf>
    <xf numFmtId="4" fontId="11" fillId="2" borderId="0" xfId="46" applyNumberFormat="1" applyFont="1" applyAlignment="1">
      <alignment horizontal="right" vertical="top"/>
    </xf>
    <xf numFmtId="0" fontId="29" fillId="2" borderId="0" xfId="40" applyFont="1"/>
    <xf numFmtId="0" fontId="11" fillId="2" borderId="0" xfId="46" applyFont="1" applyAlignment="1">
      <alignment vertical="top" wrapText="1"/>
    </xf>
    <xf numFmtId="0" fontId="29" fillId="2" borderId="0" xfId="40" applyFont="1" applyAlignment="1">
      <alignment wrapText="1"/>
    </xf>
    <xf numFmtId="0" fontId="5" fillId="0" borderId="0" xfId="1" applyFont="1" applyFill="1" applyAlignment="1">
      <alignment vertical="top" wrapText="1"/>
    </xf>
    <xf numFmtId="0" fontId="32" fillId="3" borderId="0" xfId="39" applyFont="1" applyFill="1" applyAlignment="1">
      <alignment horizontal="left" vertical="top"/>
    </xf>
    <xf numFmtId="4" fontId="32" fillId="2" borderId="0" xfId="1" applyNumberFormat="1" applyFont="1"/>
    <xf numFmtId="0" fontId="31" fillId="35" borderId="0" xfId="5" applyFont="1" applyFill="1"/>
    <xf numFmtId="0" fontId="31" fillId="2" borderId="0" xfId="40" applyFont="1"/>
    <xf numFmtId="39" fontId="0" fillId="0" borderId="0" xfId="0" applyNumberFormat="1" applyFill="1"/>
    <xf numFmtId="0" fontId="33" fillId="2" borderId="0" xfId="1" applyFont="1"/>
    <xf numFmtId="0" fontId="30" fillId="2" borderId="0" xfId="39" applyFont="1" applyAlignment="1">
      <alignment horizontal="center" vertical="top" wrapText="1"/>
    </xf>
    <xf numFmtId="0" fontId="30" fillId="2" borderId="0" xfId="1" applyFont="1" applyAlignment="1">
      <alignment horizontal="center" vertical="top" wrapText="1"/>
    </xf>
    <xf numFmtId="0" fontId="3" fillId="35" borderId="0" xfId="5" applyFill="1"/>
    <xf numFmtId="0" fontId="1" fillId="2" borderId="0" xfId="40"/>
    <xf numFmtId="0" fontId="1" fillId="2" borderId="0" xfId="40" quotePrefix="1"/>
    <xf numFmtId="4" fontId="31" fillId="2" borderId="0" xfId="54" applyNumberFormat="1" applyFont="1" applyFill="1" applyAlignment="1"/>
    <xf numFmtId="0" fontId="5" fillId="0" borderId="0" xfId="1" applyFont="1" applyFill="1" applyAlignment="1">
      <alignment horizontal="left" vertical="top" wrapText="1"/>
    </xf>
    <xf numFmtId="4" fontId="5" fillId="0" borderId="0" xfId="1" applyNumberFormat="1" applyFont="1" applyFill="1" applyAlignment="1">
      <alignment horizontal="right" vertical="top"/>
    </xf>
    <xf numFmtId="0" fontId="13" fillId="2" borderId="0" xfId="6" applyFont="1" applyAlignment="1">
      <alignment horizontal="center"/>
    </xf>
    <xf numFmtId="164" fontId="5" fillId="0" borderId="0" xfId="39" applyNumberFormat="1" applyFont="1" applyFill="1" applyAlignment="1">
      <alignment horizontal="right" vertical="top"/>
    </xf>
    <xf numFmtId="4" fontId="34" fillId="0" borderId="0" xfId="1" applyNumberFormat="1" applyFont="1" applyFill="1" applyAlignment="1">
      <alignment horizontal="right" vertical="top"/>
    </xf>
    <xf numFmtId="0" fontId="35" fillId="0" borderId="0" xfId="5" applyFont="1" applyFill="1" applyAlignment="1">
      <alignment vertical="top"/>
    </xf>
    <xf numFmtId="4" fontId="35" fillId="0" borderId="0" xfId="5" applyNumberFormat="1" applyFont="1" applyFill="1" applyAlignment="1">
      <alignment vertical="top"/>
    </xf>
    <xf numFmtId="0" fontId="35" fillId="0" borderId="0" xfId="5" applyFont="1" applyFill="1"/>
    <xf numFmtId="164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 wrapText="1"/>
    </xf>
    <xf numFmtId="4" fontId="34" fillId="0" borderId="0" xfId="0" applyNumberFormat="1" applyFont="1" applyFill="1" applyAlignment="1">
      <alignment horizontal="right" vertical="top"/>
    </xf>
  </cellXfs>
  <cellStyles count="57">
    <cellStyle name="20% - Accent1" xfId="16" builtinId="30" customBuiltin="1"/>
    <cellStyle name="20% - Accent2" xfId="20" builtinId="34" customBuiltin="1"/>
    <cellStyle name="20% - Accent3" xfId="24" builtinId="38" customBuiltin="1"/>
    <cellStyle name="20% - Accent4" xfId="28" builtinId="42" customBuiltin="1"/>
    <cellStyle name="20% - Accent5" xfId="32" builtinId="46" customBuiltin="1"/>
    <cellStyle name="20% - Accent6" xfId="36" builtinId="50" customBuiltin="1"/>
    <cellStyle name="40% - Accent1" xfId="17" builtinId="31" customBuiltin="1"/>
    <cellStyle name="40% - Accent2" xfId="21" builtinId="35" customBuiltin="1"/>
    <cellStyle name="40% - Accent3" xfId="25" builtinId="39" customBuiltin="1"/>
    <cellStyle name="40% - Accent4" xfId="29" builtinId="43" customBuiltin="1"/>
    <cellStyle name="40% - Accent5" xfId="33" builtinId="47" customBuiltin="1"/>
    <cellStyle name="40% - Accent6" xfId="37" builtinId="51" customBuiltin="1"/>
    <cellStyle name="60% - Accent1" xfId="18" builtinId="32" customBuiltin="1"/>
    <cellStyle name="60% - Accent2" xfId="22" builtinId="36" customBuiltin="1"/>
    <cellStyle name="60% - Accent3" xfId="26" builtinId="40" customBuiltin="1"/>
    <cellStyle name="60% - Accent4" xfId="30" builtinId="44" customBuiltin="1"/>
    <cellStyle name="60% - Accent5" xfId="34" builtinId="48" customBuiltin="1"/>
    <cellStyle name="60% - Accent6" xfId="38" builtinId="52" customBuiltin="1"/>
    <cellStyle name="Accent1" xfId="15" builtinId="29" customBuiltin="1"/>
    <cellStyle name="Accent2" xfId="19" builtinId="33" customBuiltin="1"/>
    <cellStyle name="Accent3" xfId="23" builtinId="37" customBuiltin="1"/>
    <cellStyle name="Accent4" xfId="27" builtinId="41" customBuiltin="1"/>
    <cellStyle name="Accent5" xfId="31" builtinId="45" customBuiltin="1"/>
    <cellStyle name="Accent6" xfId="35" builtinId="49" customBuiltin="1"/>
    <cellStyle name="Bad" xfId="9" builtinId="27" customBuiltin="1"/>
    <cellStyle name="Calculation" xfId="13" builtinId="22" customBuiltin="1"/>
    <cellStyle name="Check Cell" xfId="14" builtinId="23" customBuiltin="1"/>
    <cellStyle name="Comma 2" xfId="7" xr:uid="{14911EDB-5EB6-42FC-9717-89080E85BD04}"/>
    <cellStyle name="Comma 2 2" xfId="56" xr:uid="{B87F0DAF-258E-4D83-AD0C-52034F77B6C4}"/>
    <cellStyle name="Explanatory Text 2" xfId="50" xr:uid="{F7349C24-66C5-46EC-AD46-BC9E320CBA97}"/>
    <cellStyle name="Good" xfId="8" builtinId="26" customBuiltin="1"/>
    <cellStyle name="Heading 1 2" xfId="42" xr:uid="{B498ABFE-DBC7-4D7D-A628-C1A0E3F0C06E}"/>
    <cellStyle name="Heading 2 2" xfId="43" xr:uid="{FFAFF320-3A5B-4161-8BD6-8875EB073C6A}"/>
    <cellStyle name="Heading 3 2" xfId="44" xr:uid="{FB0152DD-A822-454A-9E65-CBFAA7373179}"/>
    <cellStyle name="Heading 4 2" xfId="45" xr:uid="{89E128BE-E30A-41E7-AC1B-B2EA3D15B183}"/>
    <cellStyle name="Input" xfId="11" builtinId="20" customBuiltin="1"/>
    <cellStyle name="Linked Cell 2" xfId="47" xr:uid="{E6AFB80E-01FD-40EC-9E66-FD4FF7E6D380}"/>
    <cellStyle name="Neutral" xfId="10" builtinId="28" customBuiltin="1"/>
    <cellStyle name="Normal" xfId="0" builtinId="0"/>
    <cellStyle name="Normal 2" xfId="1" xr:uid="{A25CE596-FCB9-4CF9-AECE-88DF8E50B37F}"/>
    <cellStyle name="Normal 2 2" xfId="3" xr:uid="{7FAB4490-F1CE-4630-B9F5-1D231B5D2D81}"/>
    <cellStyle name="Normal 3" xfId="2" xr:uid="{8A00C869-3AC3-4589-A731-B61AE2453EC9}"/>
    <cellStyle name="Normal 3 2" xfId="53" xr:uid="{1EF0FE4C-6E5E-4E4C-888E-9D578AC8B310}"/>
    <cellStyle name="Normal 4" xfId="5" xr:uid="{1AC96B7C-981A-4FA3-8CDD-AC56F5EA28E7}"/>
    <cellStyle name="Normal 4 2" xfId="54" xr:uid="{B6184878-78D2-4EBA-ABD1-0C69586F098F}"/>
    <cellStyle name="Normal 5" xfId="6" xr:uid="{2BE35AD4-78BA-4D01-B5D1-1D4D098056CA}"/>
    <cellStyle name="Normal 5 2" xfId="55" xr:uid="{2E02AE9C-CA0B-46E3-BA7F-2425838593C0}"/>
    <cellStyle name="Normal 6" xfId="39" xr:uid="{C263CCA2-470F-4C48-9028-A73F04C07011}"/>
    <cellStyle name="Normal 7" xfId="40" xr:uid="{0645C338-357B-4908-8ABF-2BFC21A03DD4}"/>
    <cellStyle name="Normal 8" xfId="46" xr:uid="{0DFD74C1-F6EB-4A4F-BFA3-D9D65C658188}"/>
    <cellStyle name="Normal 9" xfId="52" xr:uid="{2BFFB799-6CEA-4502-946B-2126D0D1FC10}"/>
    <cellStyle name="Note 2" xfId="49" xr:uid="{DFFB6505-B079-44DC-A731-B57A6BA49427}"/>
    <cellStyle name="Output" xfId="12" builtinId="21" customBuiltin="1"/>
    <cellStyle name="Percent 2" xfId="4" xr:uid="{E8F5FBB0-B59F-4371-BDC1-413655AF98E3}"/>
    <cellStyle name="Title 2" xfId="41" xr:uid="{7C0B3C98-6576-41CC-947C-9B87F147B532}"/>
    <cellStyle name="Total 2" xfId="51" xr:uid="{2865B94D-01B6-4074-A994-6B92C8F6BFF1}"/>
    <cellStyle name="Warning Text 2" xfId="48" xr:uid="{22B3F48B-BE61-49C5-8ED2-20D396F5706A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572.599431481482" createdVersion="8" refreshedVersion="8" minRefreshableVersion="3" recordCount="492" xr:uid="{5243D559-9960-4A57-913A-CCDA015D3639}">
  <cacheSource type="worksheet">
    <worksheetSource ref="A4:J496" sheet="Combined"/>
  </cacheSource>
  <cacheFields count="10">
    <cacheField name="COUNTY" numFmtId="0">
      <sharedItems containsBlank="1" count="155">
        <s v="00 No County"/>
        <s v="01 Adair"/>
        <s v="02 - ADAMS"/>
        <s v="02 Adams"/>
        <s v="04 - APPANOOSE"/>
        <s v="04 Appanoose"/>
        <s v="05 - AUDUBON"/>
        <s v="05 Audubon"/>
        <s v="06 Benton"/>
        <s v="07 - BLACK HAWK"/>
        <s v="08 Boone"/>
        <s v="09 - BREMER"/>
        <s v="09 Bremer"/>
        <s v="11 - BUENA VISTA"/>
        <s v="12 - BUTLER"/>
        <s v="12 Butler"/>
        <s v="13 - CALHOUN"/>
        <s v="13 Calhoun"/>
        <s v="15 - CASS"/>
        <s v="16 Cedar"/>
        <s v="17 Cerro Gordo"/>
        <s v="18 - CHEROKEE"/>
        <s v="18 Cherokee"/>
        <s v="19 Chickasaw"/>
        <s v="20 Clarke"/>
        <s v="21 - CLAY"/>
        <s v="21 Clay"/>
        <s v="22 Clayton"/>
        <s v="23 - CLINTON"/>
        <s v="23 Clinton"/>
        <s v="24 - CRAWFORD"/>
        <s v="24 Crawford"/>
        <s v="25 - DALLAS"/>
        <s v="25 Dallas"/>
        <s v="26 Davis"/>
        <s v="27 Decatur"/>
        <s v="28 Delaware"/>
        <s v="29 Des Moines"/>
        <s v="30 - DICKINSON"/>
        <s v="30 Dickinson"/>
        <s v="31 - DUBUQUE"/>
        <s v="31 Dubuque"/>
        <s v="32 - EMMET"/>
        <s v="33 Fayette"/>
        <s v="34 Floyd"/>
        <s v="35 Franklin"/>
        <s v="36 - FREMONT"/>
        <s v="36 Fremont"/>
        <s v="37 Greene"/>
        <s v="38 - GRUNDY"/>
        <s v="38 Grundy"/>
        <s v="39 - GUTHRIE"/>
        <s v="39 Guthrie"/>
        <s v="40 - HAMILTON"/>
        <s v="40 Hamilton"/>
        <s v="41 Hancock"/>
        <s v="42 - HARDIN"/>
        <s v="42 Hardin"/>
        <s v="43 - HARRISON"/>
        <s v="43 Harrison"/>
        <s v="44 Henry"/>
        <s v="45 - HOWARD"/>
        <s v="45 Howard"/>
        <s v="46 Humbolt"/>
        <s v="47 - IDA"/>
        <s v="47 Ida"/>
        <s v="48 Iowa"/>
        <s v="49 Jackson"/>
        <s v="50 - JASPER"/>
        <s v="50 Jasper"/>
        <s v="51 - JEFFERSON"/>
        <s v="51 Jefferson"/>
        <s v="52 - JOHNSON"/>
        <s v="52 Johnson"/>
        <s v="53 Jones"/>
        <s v="54 - KEOKUK"/>
        <s v="55 - KOSSUTH"/>
        <s v="55 Kossuth"/>
        <s v="56 - LEE"/>
        <s v="58 Louisa"/>
        <s v="59 - LUCAS"/>
        <s v="59 Lucas"/>
        <s v="60 - LYON"/>
        <s v="60 Lyon"/>
        <s v="61 - MADISON"/>
        <s v="61 Madison"/>
        <s v="62 - MAHASKA"/>
        <s v="63 - MARION"/>
        <s v="63 Marion"/>
        <s v="64 - MARSHALL"/>
        <s v="65 - MILLS"/>
        <s v="65 Mills"/>
        <s v="66 - MITCHELL"/>
        <s v="66 Mitchell"/>
        <s v="67 - MONONA"/>
        <s v="67 Monona"/>
        <s v="68 Monroe"/>
        <s v="69 - MONTGOMERY"/>
        <s v="69 Montgomery"/>
        <s v="70 Muscatine"/>
        <s v="71 - OBRIEN"/>
        <s v="71 Obrien"/>
        <s v="72 - OSCEOLA"/>
        <s v="72 Osceola"/>
        <s v="73 - PAGE"/>
        <s v="73 Page"/>
        <s v="74 - PALO ALTO"/>
        <s v="75 - PLYMOUTH"/>
        <s v="75 Plymouth"/>
        <s v="76 - POCAHONTAS"/>
        <s v="77 - POLK"/>
        <s v="77 Polk"/>
        <s v="78 - POTTAWATTAMIE"/>
        <s v="79 - POWESHIEK"/>
        <s v="80 - RINGGOLD"/>
        <s v="80 Ringgold"/>
        <s v="81 Sac"/>
        <s v="82 - SCOTT"/>
        <s v="82 Scott"/>
        <s v="83 - SHELBY"/>
        <s v="84 - SIOUX"/>
        <s v="84 Sioux"/>
        <s v="85 - STORY"/>
        <s v="85 Story"/>
        <s v="86 - TAMA"/>
        <s v="87 Taylor"/>
        <s v="88 Union"/>
        <s v="89 - VAN BUREN"/>
        <s v="90 Wapello"/>
        <s v="91 - WARREN"/>
        <s v="92 - WASHINGTON"/>
        <s v="92 Washington"/>
        <s v="93 - WAYNE"/>
        <s v="93 Wayne"/>
        <s v="94 - WEBSTER"/>
        <s v="94 Webster"/>
        <s v="96 Winneshiek"/>
        <s v="97 - WOODBURY"/>
        <s v="97 Woodbury"/>
        <s v="98 Worth"/>
        <s v="99 - WRIGHT"/>
        <s v="99 Wright"/>
        <m/>
        <s v="03 - ALLAMAKEE" u="1"/>
        <s v="08 - BOONE" u="1"/>
        <s v="10 - BUCHANAN" u="1"/>
        <s v="27 - DECATUR" u="1"/>
        <s v="35 - FRANKLIN" u="1"/>
        <s v="46 Humboldt" u="1"/>
        <s v="53 - JONES" u="1"/>
        <s v="57 - LINN" u="1"/>
        <s v="57 Linn" u="1"/>
        <s v="68 - MONROE" u="1"/>
        <s v="87 - TAYLOR" u="1"/>
        <s v="98 - WORTH" u="1"/>
      </sharedItems>
    </cacheField>
    <cacheField name="CONTRACT" numFmtId="0">
      <sharedItems containsBlank="1"/>
    </cacheField>
    <cacheField name="CONTRACTOR" numFmtId="0">
      <sharedItems containsBlank="1"/>
    </cacheField>
    <cacheField name="WORK CLASS" numFmtId="0">
      <sharedItems containsBlank="1"/>
    </cacheField>
    <cacheField name="PROJECT" numFmtId="0">
      <sharedItems containsBlank="1"/>
    </cacheField>
    <cacheField name="CONTRACT AMOUNT" numFmtId="0">
      <sharedItems containsString="0" containsBlank="1" containsNumber="1" minValue="50" maxValue="53931212.960000001"/>
    </cacheField>
    <cacheField name="VALUE COMPLETED" numFmtId="0">
      <sharedItems containsString="0" containsBlank="1" containsNumber="1" minValue="0" maxValue="22775266.09"/>
    </cacheField>
    <cacheField name="RETAINED" numFmtId="0">
      <sharedItems containsString="0" containsBlank="1" containsNumber="1" minValue="0" maxValue="30000.01"/>
    </cacheField>
    <cacheField name="ACTUAL PAID" numFmtId="0">
      <sharedItems containsString="0" containsBlank="1" containsNumber="1" minValue="0" maxValue="22745266.09"/>
    </cacheField>
    <cacheField name="OBLIGATION" numFmtId="0">
      <sharedItems containsString="0" containsBlank="1" containsNumber="1" minValue="0" maxValue="31185946.87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2">
  <r>
    <x v="0"/>
    <s v="CNTRT-00004508: Collection and Analysis of Streamflow Data - HR-140Q"/>
    <s v="USGS - US Geological Survey"/>
    <m/>
    <s v="59-00-014Q-000"/>
    <n v="512195"/>
    <n v="243070"/>
    <n v="0"/>
    <n v="243070"/>
    <n v="269125"/>
  </r>
  <r>
    <x v="0"/>
    <s v="CNTRT-00006666: HR-3047, Meeting Support and Travel Assistance for Non-Iowa DOT Employees"/>
    <s v="INSTITUTE FOR TRANSPORTATION (INTRANS)"/>
    <m/>
    <s v="59-00-0375-000"/>
    <n v="20000"/>
    <n v="9928.51"/>
    <n v="0"/>
    <n v="9928.51"/>
    <n v="10071.49"/>
  </r>
  <r>
    <x v="0"/>
    <s v="CNTRT-00002531: TR-766, Evaluation of Galvanized and Painted - Galvanized"/>
    <s v="Iowa State University"/>
    <m/>
    <s v="59-00-0678-000"/>
    <n v="18694.21"/>
    <n v="18694.21"/>
    <n v="0"/>
    <n v="18694.21"/>
    <n v="0"/>
  </r>
  <r>
    <x v="0"/>
    <s v="CNTRT-00002533: TR-769, Coarse Aggregate Deterioration in Granular Surfaces"/>
    <s v="Iowa State University"/>
    <m/>
    <s v="59-00-0769-000"/>
    <n v="131235"/>
    <n v="124182.23"/>
    <n v="0"/>
    <n v="124182.23"/>
    <n v="7052.7700000000041"/>
  </r>
  <r>
    <x v="0"/>
    <s v="CNTRT-00003024: Iowa Granular Road Structural Design Tool"/>
    <s v="Iowa State University"/>
    <m/>
    <s v="59-00-0796-000"/>
    <n v="174942.5"/>
    <n v="80576.13"/>
    <n v="0"/>
    <n v="80576.13"/>
    <n v="94366.37"/>
  </r>
  <r>
    <x v="0"/>
    <s v="CNTRT-00003500: TR-797, Feasibility of Granular Road and Shoulder Recycling Phase II: Gradation"/>
    <s v="Iowa State University"/>
    <m/>
    <s v="59-00-0797-000"/>
    <n v="57951"/>
    <n v="12011.12"/>
    <n v="0"/>
    <n v="12011.12"/>
    <n v="45939.88"/>
  </r>
  <r>
    <x v="0"/>
    <s v="CNTRT-00003576: TR-797, Feasibility of Granular Road and shoulder Recycling Phase II:  Gradation Optimization for Improved Performance"/>
    <s v="MICHIGAN STATE UNIVERSIT"/>
    <m/>
    <s v="59-00-0797-000"/>
    <n v="49470.76"/>
    <n v="33574.58"/>
    <n v="0"/>
    <n v="33574.58"/>
    <n v="15896.18"/>
  </r>
  <r>
    <x v="0"/>
    <s v="CNTRT-00003701: TR-798 Impact of Legalized 25-kip Axle Loads for Self-Propelled Implements of Husbandry on Iowa Bridges"/>
    <s v="Iowa State University"/>
    <m/>
    <s v="59-00-0798-000"/>
    <n v="50000"/>
    <n v="50000"/>
    <n v="0"/>
    <n v="50000"/>
    <n v="0"/>
  </r>
  <r>
    <x v="0"/>
    <s v="CNTRT-00003937: TR799, Base Stabilization of Iowa Granular Roads Using Recycled Plastics"/>
    <s v="Iowa State University"/>
    <m/>
    <s v="59-00-0799-000"/>
    <n v="319779"/>
    <n v="42139.33"/>
    <n v="0"/>
    <n v="42139.33"/>
    <n v="277639.67"/>
  </r>
  <r>
    <x v="0"/>
    <s v="CNTRT-00003728: TR801, Accelerated Bridge (ABC) Methods for Pile-Footing-Column"/>
    <s v="Iowa State University"/>
    <m/>
    <s v="59-00-0801-000"/>
    <n v="40005"/>
    <n v="30601.31"/>
    <n v="0"/>
    <n v="30601.31"/>
    <n v="9403.6899999999987"/>
  </r>
  <r>
    <x v="0"/>
    <s v="CNTRT-00003772: TR802, Beam End Repair for Prestressed Concrete Beams - Phase II"/>
    <s v="Iowa State University"/>
    <m/>
    <s v="59-00-0802-000"/>
    <n v="70933"/>
    <n v="4718.2700000000004"/>
    <n v="0"/>
    <n v="4718.2700000000004"/>
    <n v="66214.73"/>
  </r>
  <r>
    <x v="0"/>
    <s v="CNTRT-00003849: TR803, Accelerated Bridge Construction (ABC) Methodology for Integral Abutments"/>
    <s v="Iowa State University"/>
    <m/>
    <s v="59-00-0803-000"/>
    <n v="165000"/>
    <n v="0"/>
    <n v="0"/>
    <n v="0"/>
    <n v="165000"/>
  </r>
  <r>
    <x v="0"/>
    <s v="CNTRT-00004474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0"/>
    <s v="CNTRT-00004004: TR-806, Ultra High-Performance Concrete Repair of Steel Bridge Girder Ends"/>
    <s v="Iowa State University"/>
    <m/>
    <s v="59-00-0806-000"/>
    <n v="150000"/>
    <n v="0"/>
    <n v="0"/>
    <n v="0"/>
    <n v="150000"/>
  </r>
  <r>
    <x v="0"/>
    <s v="CNTRT-00004005: TR-807, Beneficial Use of Iowa Waste Ashes in Concrete Through Carbon Sequestration"/>
    <s v="Iowa State University"/>
    <m/>
    <s v="59-00-0807-000"/>
    <n v="30000"/>
    <n v="25950.32"/>
    <n v="0"/>
    <n v="25950.32"/>
    <n v="4049.6800000000003"/>
  </r>
  <r>
    <x v="0"/>
    <s v="CNTRT-00005144: TR-808, A sustainable Air-entraining and Internal Curing Agent"/>
    <s v="UNIVERSITY OF NORTH DAKOTA"/>
    <m/>
    <s v="59-00-0808-000"/>
    <n v="30000"/>
    <n v="0"/>
    <n v="0"/>
    <n v="0"/>
    <n v="30000"/>
  </r>
  <r>
    <x v="0"/>
    <s v="CNTRT-00004152: TR-809, Introducing Smart Materials in Granular Roadway and Pavement Foundation Systems for Mitigating Freeze-Thaw Damage"/>
    <s v="MICHIGAN STATE UNIVERSIT"/>
    <m/>
    <s v="59-00-0809-000"/>
    <n v="30000"/>
    <n v="30000"/>
    <n v="0"/>
    <n v="30000"/>
    <n v="0"/>
  </r>
  <r>
    <x v="0"/>
    <s v="CNTRT-00004003: TR-810, Use of Iowa Eggshell Waste as Bio-Cement Materials in Pavement and Gravel Road"/>
    <s v="Iowa State University"/>
    <m/>
    <s v="59-00-0810-000"/>
    <n v="30000"/>
    <n v="23036.69"/>
    <n v="0"/>
    <n v="23036.69"/>
    <n v="6963.3100000000013"/>
  </r>
  <r>
    <x v="0"/>
    <s v="CNTRT-00005410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0"/>
    <s v="CNTRT-00005193: TR-814, Concentration Preserving Deicing Solutions for Higher Ice Melting"/>
    <s v="ARIZONA STATE UNIVERSITY RESEARCH AND SPONSORED PROJECTS ADMINISTRATION"/>
    <m/>
    <s v="59-00-0814-000"/>
    <n v="54848.5"/>
    <n v="0"/>
    <n v="0"/>
    <n v="0"/>
    <n v="54848.5"/>
  </r>
  <r>
    <x v="0"/>
    <s v="CNTRT-00004905: TR-816, Field Performance of Fiber-Reinforced Concrete Overlays"/>
    <s v="Iowa State University"/>
    <m/>
    <s v="59-00-0816-000"/>
    <n v="95949"/>
    <n v="14400.63"/>
    <n v="0"/>
    <n v="14400.63"/>
    <n v="81548.37"/>
  </r>
  <r>
    <x v="0"/>
    <s v="CNTRT-00004788: TR-817, Central Iowa Expo Pavement Project: Performance Assessment"/>
    <s v="Iowa State University"/>
    <m/>
    <s v="59-00-0817-000"/>
    <n v="258087"/>
    <n v="49023.38"/>
    <n v="0"/>
    <n v="49023.38"/>
    <n v="209063.62"/>
  </r>
  <r>
    <x v="0"/>
    <s v="CNTRT-00004800: TR-818, Development of Guidance for Roadway Cross Section Re-Configuration Decisions"/>
    <s v="Iowa State University"/>
    <m/>
    <s v="59-00-0818-000"/>
    <n v="30687.5"/>
    <n v="18804.439999999999"/>
    <n v="0"/>
    <n v="18804.439999999999"/>
    <n v="11883.060000000001"/>
  </r>
  <r>
    <x v="0"/>
    <s v="CNTRT-00005407: TR-819, New and Updated Statewide Historic Bridge Survey"/>
    <s v="Bear Creek Archaeology"/>
    <m/>
    <s v="59-00-0819-000"/>
    <n v="634935.13"/>
    <n v="153004.87"/>
    <n v="0"/>
    <n v="153004.87"/>
    <n v="481930.26"/>
  </r>
  <r>
    <x v="0"/>
    <s v="CNTRT-00005027: TR-820, Performance Monitoring of Two-Course Bridge Deck Utilizing Ultra-High-Performance Concrete"/>
    <s v="Iowa State University"/>
    <m/>
    <s v="59-00-0820-000"/>
    <n v="67667.5"/>
    <n v="5343.44"/>
    <n v="0"/>
    <n v="5343.44"/>
    <n v="62324.06"/>
  </r>
  <r>
    <x v="0"/>
    <s v="CNTRT-00005028: TR-820, Performance Monitoring of Two-Course Bridge Deck Utilizing Ultra-High-Performance Concrete"/>
    <s v="Wiss Janney Elstner Associates Inc"/>
    <m/>
    <s v="59-00-0820-000"/>
    <n v="102051"/>
    <n v="11483.8"/>
    <n v="0"/>
    <n v="11483.8"/>
    <n v="90567.2"/>
  </r>
  <r>
    <x v="0"/>
    <s v="CNTRT-00005194: TR-821, County Bridge Standards for Single Span Concrete Slabs - Final design (Phase 2)"/>
    <s v="WHKS  CO"/>
    <m/>
    <s v="59-00-0821-000"/>
    <n v="464372.49"/>
    <n v="367694.03"/>
    <n v="0"/>
    <n v="367694.03"/>
    <n v="96678.459999999963"/>
  </r>
  <r>
    <x v="0"/>
    <s v="CNTRT-00005342: TR-822, Evaluation of RePLAY for Mainline, Shoulders, and Rumbles, Phase II Study: Proprietary Bio-based Fog Sealer and Rejuvenator Reapplication in Clinton County"/>
    <s v="Iowa State University"/>
    <m/>
    <s v="59-00-0822-000"/>
    <n v="64994"/>
    <n v="0"/>
    <n v="0"/>
    <n v="0"/>
    <n v="64994"/>
  </r>
  <r>
    <x v="0"/>
    <s v="CNTRT-00005555: TR-823, Effectiveness and Guidance of Aggressive Rehabilitation of Gravel Roads"/>
    <s v="Iowa State University"/>
    <m/>
    <s v="59-00-0823-000"/>
    <n v="255547"/>
    <n v="133329.76999999999"/>
    <n v="0"/>
    <n v="133329.76999999999"/>
    <n v="122217.23000000001"/>
  </r>
  <r>
    <x v="0"/>
    <s v="CNTRT-00005675: TR-824, Develop and Field Test Non-Proprietary Ultra-High Performance Concrete for New Bridge Decks."/>
    <s v="Iowa State University"/>
    <m/>
    <s v="59-00-0824-000"/>
    <n v="135881"/>
    <n v="0"/>
    <n v="0"/>
    <n v="0"/>
    <n v="135881"/>
  </r>
  <r>
    <x v="0"/>
    <s v="CNTRT-00005824: TR-826, Development of Quality Standards for Inclusion of High Recycled Asphalt Pavement Content in Asphalt Mixtures - Phase V"/>
    <s v="UNIVERSITY OF IOWA GRANT ACCOUNTING OFFICE"/>
    <m/>
    <s v="59-00-0826-000"/>
    <n v="174421"/>
    <n v="0"/>
    <n v="0"/>
    <n v="0"/>
    <n v="174421"/>
  </r>
  <r>
    <x v="0"/>
    <s v="CNTRT-00005826: TR-827, Effect of Vibration on Concrete Mixtures"/>
    <s v="Iowa State University"/>
    <m/>
    <s v="59-00-0827-000"/>
    <n v="136032"/>
    <n v="0"/>
    <n v="0"/>
    <n v="0"/>
    <n v="136032"/>
  </r>
  <r>
    <x v="0"/>
    <s v="CNTRT-00005829: TR-828, Low-Cost Safety Strategies for Unpaved Rural Roads"/>
    <s v="Iowa State University"/>
    <m/>
    <s v="59-00-0828-000"/>
    <n v="95886"/>
    <n v="0"/>
    <n v="0"/>
    <n v="0"/>
    <n v="95886"/>
  </r>
  <r>
    <x v="0"/>
    <s v="CNTRT-00006087: TR-829, Use of Rollar Compacted Concrete for Paved Shoulders ​"/>
    <s v="Iowa State University"/>
    <m/>
    <s v="59-00-0829-000"/>
    <n v="248548.5"/>
    <n v="0"/>
    <n v="0"/>
    <n v="0"/>
    <n v="248548.5"/>
  </r>
  <r>
    <x v="0"/>
    <s v="CNTRT-00006085: TR-830, Best Practices for Joint Sawing ​"/>
    <s v="Iowa State University"/>
    <m/>
    <s v="59-00-0830-000"/>
    <n v="87283"/>
    <n v="0"/>
    <n v="0"/>
    <n v="0"/>
    <n v="87283"/>
  </r>
  <r>
    <x v="0"/>
    <s v="CNTRT-00006080: TR-831, Qualitative Relationship Between Increased Legal Loads and Reduced Bridge Service Life ​"/>
    <s v="Iowa State University"/>
    <m/>
    <s v="59-00-0831-000"/>
    <n v="280600"/>
    <n v="0"/>
    <n v="0"/>
    <n v="0"/>
    <n v="280600"/>
  </r>
  <r>
    <x v="0"/>
    <s v="CNTRT-00006454: TR-832, 5023D, Iowa Standards Rating Project"/>
    <s v="Hgm Associates"/>
    <m/>
    <s v="59-00-0832-000"/>
    <n v="782430.85"/>
    <n v="0"/>
    <n v="0"/>
    <n v="0"/>
    <n v="782430.85"/>
  </r>
  <r>
    <x v="0"/>
    <s v="CNTRT-00006499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0"/>
    <s v="CNTRT-00007250: TR-834, Stabilization of Gravel Roads by Wicking and Non-Wicking Geosynthetics"/>
    <s v="Iowa State University"/>
    <m/>
    <s v="59-00-0834-000"/>
    <n v="63247"/>
    <n v="0"/>
    <n v="0"/>
    <n v="0"/>
    <n v="63247"/>
  </r>
  <r>
    <x v="0"/>
    <s v="CNTRT-00007295: TR-834, Stabilization of Gravel Roads by Wicking and Non-Wicking Geosynthetics"/>
    <s v="MICHIGAN STATE UNIVERSIT"/>
    <m/>
    <s v="59-00-0834-000"/>
    <n v="15750"/>
    <n v="0"/>
    <n v="0"/>
    <n v="0"/>
    <n v="15750"/>
  </r>
  <r>
    <x v="0"/>
    <s v="CNTRT-00005474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0"/>
    <s v="CNTRT-00007058: HR-1027, 2025 Iowa Secondary Road Research Support"/>
    <s v="IOWA COUNTY ENGINEERS ASSOCIATION - SERVICE B"/>
    <m/>
    <s v="59-00-1027-000"/>
    <n v="195635"/>
    <n v="13879.56"/>
    <n v="0"/>
    <n v="13879.56"/>
    <n v="181755.44"/>
  </r>
  <r>
    <x v="0"/>
    <s v="CNTRT-00001014: TR-745, Development of Operations Management System for Iowa"/>
    <s v="IOWA COUNTY ENGINEERS ASSOCIATION - SERVICE B"/>
    <m/>
    <s v="59000745000"/>
    <n v="515220"/>
    <n v="483603.59"/>
    <n v="0"/>
    <n v="483603.59"/>
    <n v="31616.409999999974"/>
  </r>
  <r>
    <x v="0"/>
    <s v="CNTRT-00002523: TR-753, Evaluation of Otta Seal Surfacing for Low-Volume"/>
    <s v="Iowa State University"/>
    <m/>
    <s v="59000753000"/>
    <n v="349601"/>
    <n v="342948.12"/>
    <n v="0"/>
    <n v="342948.12"/>
    <n v="6652.8800000000047"/>
  </r>
  <r>
    <x v="0"/>
    <s v="CNTRT-00002528: TR-763, Design of Drilled shafts in Iowa - Validation and"/>
    <s v="Iowa State University"/>
    <m/>
    <s v="59000763000"/>
    <n v="75000"/>
    <n v="68733.39"/>
    <n v="0"/>
    <n v="68733.39"/>
    <n v="6266.6100000000006"/>
  </r>
  <r>
    <x v="0"/>
    <s v="CNTRT-00002535: TR-771, Performance Evaluation of Very Early Strength Latex"/>
    <s v="Iowa State University"/>
    <m/>
    <s v="59000771000"/>
    <n v="86702"/>
    <n v="76862.34"/>
    <n v="0"/>
    <n v="76862.34"/>
    <n v="9839.6600000000035"/>
  </r>
  <r>
    <x v="0"/>
    <s v="CNTRT-00002536: TR-772, Performance Evaluation of Polyester Polymer Concrete"/>
    <s v="Wiss Janney Elstner Associates Inc"/>
    <m/>
    <s v="59000772000"/>
    <n v="124910"/>
    <n v="83766"/>
    <n v="0"/>
    <n v="83766"/>
    <n v="41144"/>
  </r>
  <r>
    <x v="0"/>
    <s v="CNTRT-00001349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0"/>
    <s v="CNTRT-00002545: Iowa's Pavement Preservation Guide - TR-784"/>
    <s v="Iowa State University"/>
    <m/>
    <s v="59000784000"/>
    <n v="123891"/>
    <n v="60000"/>
    <n v="0"/>
    <n v="60000"/>
    <n v="63891"/>
  </r>
  <r>
    <x v="0"/>
    <s v="CNTRT-00002552: TR-792, Assessing the Flood Reduction Benefits of On-Road"/>
    <s v="UNIVERSITY OF IOWA GRANT ACCOUNTING OFFICE"/>
    <m/>
    <s v="59000792000"/>
    <n v="224681.5"/>
    <n v="204487.87"/>
    <n v="0"/>
    <n v="204487.87"/>
    <n v="20193.630000000005"/>
  </r>
  <r>
    <x v="0"/>
    <s v="CNTRT-00002553: TR-793, Superabsorbent Polymers in Concrete to Improve Durab"/>
    <s v="Iowa State University"/>
    <m/>
    <s v="59000793000"/>
    <n v="24957.75"/>
    <n v="24957.75"/>
    <n v="0"/>
    <n v="24957.75"/>
    <n v="0"/>
  </r>
  <r>
    <x v="0"/>
    <s v="CNTRT-00002934: Iowa Public Works Service Bureau, Phase 2"/>
    <s v="Iowa State University"/>
    <m/>
    <s v="59000794000"/>
    <n v="240000"/>
    <n v="134749.01"/>
    <n v="0"/>
    <n v="134749.01"/>
    <n v="105250.98999999999"/>
  </r>
  <r>
    <x v="0"/>
    <s v="CNTRT-00002499: TR-712, Evaluate, Modify and Adapt the Concrete Works Softwa"/>
    <s v="Iowa State University"/>
    <m/>
    <s v="72-00-0712-000"/>
    <n v="276701"/>
    <n v="274498.13"/>
    <n v="0"/>
    <n v="274498.13"/>
    <n v="2202.8699999999953"/>
  </r>
  <r>
    <x v="0"/>
    <s v="CNTRT-00002531: TR-766, Evaluation of Galvanized and Painted - Galvanized"/>
    <s v="Iowa State University"/>
    <m/>
    <s v="72000766000"/>
    <n v="37914.79"/>
    <n v="30377.35"/>
    <n v="0"/>
    <n v="30377.35"/>
    <n v="7537.4400000000023"/>
  </r>
  <r>
    <x v="0"/>
    <s v="CNTRT-00002542: TR-781, Development of Approaches to Quantify Superloads and"/>
    <s v="Iowa State University"/>
    <m/>
    <s v="72000781000"/>
    <n v="194963"/>
    <n v="194963"/>
    <n v="0"/>
    <n v="194963"/>
    <n v="0"/>
  </r>
  <r>
    <x v="0"/>
    <s v="CNTRT-00002544: TR-783, Improving the Performance of Granular Roadways with"/>
    <s v="MICHIGAN STATE UNIVERSIT"/>
    <m/>
    <s v="72000783000"/>
    <n v="206115"/>
    <n v="206115"/>
    <n v="0"/>
    <n v="206115"/>
    <n v="0"/>
  </r>
  <r>
    <x v="0"/>
    <s v="CNTRT-00002549: Implementing Self-Heated Concrete System in Iowa City TR-789"/>
    <s v="Iowa State University"/>
    <m/>
    <s v="72000789000"/>
    <n v="113526"/>
    <n v="9835.51"/>
    <n v="0"/>
    <n v="9835.51"/>
    <n v="103690.49"/>
  </r>
  <r>
    <x v="0"/>
    <s v="CNTRT-00002551: TR-791"/>
    <s v="Wiss Janney Elstner Associates Inc"/>
    <m/>
    <s v="72000791000"/>
    <n v="175000"/>
    <n v="8000"/>
    <n v="0"/>
    <n v="8000"/>
    <n v="167000"/>
  </r>
  <r>
    <x v="0"/>
    <s v="CNTRT-00001357: DDIR IA-19-01-96-10"/>
    <s v="WINNESHIEK CO TREASURER"/>
    <m/>
    <s v="ER-EMER(191)--28-00"/>
    <n v="101300"/>
    <n v="100298.28"/>
    <n v="0"/>
    <n v="100298.28"/>
    <n v="1001.7200000000012"/>
  </r>
  <r>
    <x v="0"/>
    <s v="CNTRT-00006143: LTAP 2024"/>
    <s v="Sponsored Programs Accounting"/>
    <m/>
    <s v="ISU RTAP"/>
    <n v="95000"/>
    <n v="44043.1"/>
    <n v="0"/>
    <n v="44043.1"/>
    <n v="50956.9"/>
  </r>
  <r>
    <x v="1"/>
    <s v="CNTRT-00006555: 01-C001-124"/>
    <s v="Gus Construction Co Inc"/>
    <m/>
    <s v="FM-C001(124)--55-01"/>
    <n v="464646.07"/>
    <m/>
    <m/>
    <n v="470837.37"/>
    <n v="0"/>
  </r>
  <r>
    <x v="1"/>
    <s v="CNTRT-00007303: 01-C001-127"/>
    <s v="Manatts Inc"/>
    <m/>
    <m/>
    <n v="184690"/>
    <m/>
    <m/>
    <n v="0"/>
    <n v="184690"/>
  </r>
  <r>
    <x v="1"/>
    <s v="CNTRT-00000867: FM-C001(101)--55-01 Granular Surfacing Contract"/>
    <s v="SCHILDBERG CONST CO INC"/>
    <m/>
    <s v="FM-C001(101)- -55-01"/>
    <n v="700705"/>
    <n v="687311.94"/>
    <n v="0"/>
    <n v="687311.94"/>
    <n v="13393.060000000056"/>
  </r>
  <r>
    <x v="1"/>
    <s v="CNTRT-00002052: FM-C001(114)--55-01 Granular Surfacing"/>
    <s v="SCHILDBERG CONST CO INC"/>
    <m/>
    <s v="FM-C001(114)--55-01"/>
    <n v="510000"/>
    <n v="461702.02"/>
    <n v="0"/>
    <n v="461702.02"/>
    <n v="48297.979999999981"/>
  </r>
  <r>
    <x v="1"/>
    <s v="CNTRT-00003984: FM-C001(119)--55-01"/>
    <s v="SCHILDBERG CONST CO INC"/>
    <m/>
    <s v="FM-C001(119)—55-01"/>
    <n v="394087.5"/>
    <n v="376802.81"/>
    <n v="0"/>
    <n v="376802.81"/>
    <n v="17284.690000000002"/>
  </r>
  <r>
    <x v="1"/>
    <s v="CNTRT-00005105: FM-C001(123)--55-01"/>
    <s v="SCHILDBERG CONST CO INC"/>
    <m/>
    <s v="FM-C001(123)--55-01"/>
    <n v="270823.09999999998"/>
    <n v="247414.72"/>
    <n v="0"/>
    <n v="247414.72"/>
    <n v="23408.379999999976"/>
  </r>
  <r>
    <x v="1"/>
    <s v="CNTRT-00006677: FM-C001(125)--55-01"/>
    <s v="SCHILDBERG CONST CO INC"/>
    <m/>
    <s v="FM-C001(125)--55-01"/>
    <n v="274650.42"/>
    <n v="251436.95"/>
    <n v="0"/>
    <n v="251436.95"/>
    <n v="23213.469999999972"/>
  </r>
  <r>
    <x v="1"/>
    <s v="CNTRT-00000678: FM-C001(95)--55-01- Construction Rock Resurface"/>
    <s v="SCHILDBERG CONST CO INC"/>
    <m/>
    <s v="FM-C001(95)--55-01"/>
    <n v="438631.35"/>
    <n v="438631.34"/>
    <n v="0"/>
    <n v="438631.34"/>
    <n v="9.9999999511055648E-3"/>
  </r>
  <r>
    <x v="2"/>
    <s v="037236"/>
    <s v="A M COHRON &amp; SON INC"/>
    <s v="62 - Bridge - New / Replacement"/>
    <s v="BRS-SWAP-C002(78)--FF-02"/>
    <n v="775959.58"/>
    <n v="777806.92"/>
    <n v="1"/>
    <n v="777805.92"/>
    <n v="0"/>
  </r>
  <r>
    <x v="2"/>
    <s v="039167"/>
    <s v="GODBERSEN SMITH CONSTRUCTION COMPANY"/>
    <s v="62 - Bridge - New / Replacement"/>
    <s v="FM-C002(80)--55-02"/>
    <n v="807763.35"/>
    <n v="805057.45"/>
    <n v="24151.75"/>
    <n v="780905.7"/>
    <n v="26857.65"/>
  </r>
  <r>
    <x v="3"/>
    <s v="CNTRT-00001131: FM-C002(76)--55-02 Granular Surfacing"/>
    <s v="SCHILDBERG CONST CO INC"/>
    <m/>
    <s v="5502C002076"/>
    <n v="715514.16"/>
    <n v="302017.62"/>
    <n v="0"/>
    <n v="302017.62"/>
    <n v="413496.54000000004"/>
  </r>
  <r>
    <x v="3"/>
    <s v="CNTRT-00000696: FM-C002(74)--55-02 Granular Surfacing"/>
    <s v="SCHILDBERG CONST CO INC"/>
    <m/>
    <s v="FM-C002(74)- -55-02"/>
    <n v="279707"/>
    <n v="279706.36"/>
    <n v="0"/>
    <n v="279706.36"/>
    <n v="0.64000000001396984"/>
  </r>
  <r>
    <x v="4"/>
    <s v="039795"/>
    <s v="IOWA BRIDGE &amp; CULVERT LC"/>
    <s v="62 - Bridge - New / Replacement"/>
    <s v="BROS-C004(122)--5F-04"/>
    <n v="563972.6"/>
    <n v="550429.41"/>
    <n v="16512.89"/>
    <n v="533916.52"/>
    <n v="30056.080000000002"/>
  </r>
  <r>
    <x v="4"/>
    <s v="039768"/>
    <s v="STA-BILT CONSTRUCTION CO"/>
    <s v="04 - Slurry Seal"/>
    <s v="FM-C004(125)--55-04"/>
    <n v="692192.6"/>
    <n v="649390.31000000006"/>
    <n v="19481.72"/>
    <n v="629908.59000000008"/>
    <n v="62284.01"/>
  </r>
  <r>
    <x v="5"/>
    <s v="CNTRT-00006798: Rock Surfacing Contract for Appanoose Co. FM-C004(126)--55-04"/>
    <s v="Cantera Aggregates LLC"/>
    <m/>
    <s v="FM-C004(126)—55-04"/>
    <n v="156000"/>
    <n v="149922.19"/>
    <n v="0"/>
    <n v="149922.19"/>
    <n v="6077.8099999999977"/>
  </r>
  <r>
    <x v="6"/>
    <s v="039225"/>
    <s v="HENNINGSEN CONSTRUCTION INC"/>
    <s v="03 - HMA Resurfacing"/>
    <s v="STP-S-C005(78)--5E-05"/>
    <n v="5175289.0999999996"/>
    <n v="5049434.3899999997"/>
    <n v="30000"/>
    <n v="5019434.3899999997"/>
    <n v="155854.71"/>
  </r>
  <r>
    <x v="7"/>
    <s v="CNTRT-00006342: 05-C005-080"/>
    <s v="Western Engineering Company Inc"/>
    <m/>
    <s v="FM-C005(80)--55-05"/>
    <n v="2648144.84"/>
    <m/>
    <m/>
    <n v="2648144.84"/>
    <n v="0"/>
  </r>
  <r>
    <x v="8"/>
    <s v="CNTRT-00006171: 06-C006-121"/>
    <s v="BOULDER CONTRACTING LLC"/>
    <m/>
    <s v="FM-C006(121)--55-06"/>
    <n v="482882.4"/>
    <m/>
    <m/>
    <n v="193408.66"/>
    <n v="289473.74"/>
  </r>
  <r>
    <x v="8"/>
    <s v="CNTRT-00006824: 06-C006-131"/>
    <s v="L L PELLING CO INC"/>
    <m/>
    <m/>
    <n v="1658493.31"/>
    <m/>
    <m/>
    <n v="851652.19"/>
    <n v="806841.12"/>
  </r>
  <r>
    <x v="8"/>
    <s v="CNTRT-00006825: 06-C006-132"/>
    <s v="L L PELLING CO INC"/>
    <m/>
    <m/>
    <n v="1722415.88"/>
    <m/>
    <m/>
    <n v="0"/>
    <n v="1722415.88"/>
  </r>
  <r>
    <x v="8"/>
    <s v="CNTRT-00006823: 06-C006-130"/>
    <s v="L L PELLING CO INC"/>
    <m/>
    <m/>
    <n v="2092658.92"/>
    <m/>
    <m/>
    <n v="1127875.3500000001"/>
    <n v="964783.57"/>
  </r>
  <r>
    <x v="9"/>
    <s v="039798"/>
    <s v="CRAMER &amp; ASSOC INC"/>
    <s v="06 - Bridge Deck Overlay"/>
    <s v="BHS-C007(170)--63-07"/>
    <n v="1050090.56"/>
    <n v="1054158.2"/>
    <n v="30000.01"/>
    <n v="1024158.19"/>
    <n v="25932.37"/>
  </r>
  <r>
    <x v="9"/>
    <s v="039751"/>
    <s v="ASPRO INC."/>
    <s v="03 - HMA Resurfacing"/>
    <s v="FM-C007(171)--55-07"/>
    <n v="912382.18"/>
    <n v="825853.49"/>
    <n v="20101.560000000001"/>
    <n v="805751.92999999993"/>
    <n v="106630.25"/>
  </r>
  <r>
    <x v="9"/>
    <s v="039752"/>
    <s v="ASPRO INC."/>
    <s v="03 - HMA Resurfacing"/>
    <s v="FM-C007(172)--55-07"/>
    <n v="595248.24"/>
    <n v="564688.77"/>
    <n v="9898.44"/>
    <n v="554790.33000000007"/>
    <n v="40457.910000000003"/>
  </r>
  <r>
    <x v="10"/>
    <s v="CNTRT-00006345: 08-C008-092"/>
    <s v="Peterson Contractors Inc"/>
    <m/>
    <s v="FM-C008(92)--55-08"/>
    <n v="1103982.5"/>
    <m/>
    <m/>
    <n v="1059184.27"/>
    <n v="44798.23"/>
  </r>
  <r>
    <x v="11"/>
    <s v="039799"/>
    <s v="TAYLOR CONSTRUCTION INC"/>
    <s v="62 - Bridge - New / Replacement"/>
    <s v="BRS-C009(93)--60-09"/>
    <n v="1217493.2"/>
    <n v="802877.16"/>
    <n v="24086.32"/>
    <n v="778790.84000000008"/>
    <n v="438702.36"/>
  </r>
  <r>
    <x v="12"/>
    <s v="CNTRT-00004470: BROS-C019(111)--5F-19"/>
    <s v="CALHOUN-BURNS AND ASSOCIATES INC"/>
    <m/>
    <s v="BROS-C009(90)--5F-09"/>
    <n v="2412.8000000000002"/>
    <n v="2412.8000000000002"/>
    <n v="0"/>
    <n v="2412.8000000000002"/>
    <n v="0"/>
  </r>
  <r>
    <x v="13"/>
    <s v="038907"/>
    <s v="DIXON CONSTRUCTION CO"/>
    <s v="64 - RCB Culvert - New / Replacement"/>
    <s v="BRS-SWAP-C011(100)--FF-11"/>
    <n v="935727.1"/>
    <n v="964844.31"/>
    <n v="28945.34"/>
    <n v="935898.97000000009"/>
    <n v="0"/>
  </r>
  <r>
    <x v="13"/>
    <s v="038774"/>
    <s v="GODBERSEN SMITH CONSTRUCTION COMPANY"/>
    <s v="62 - Bridge - New / Replacement"/>
    <s v="STBG-SWAP-C011(116)--FG-11"/>
    <n v="3241473.45"/>
    <n v="3139797.6"/>
    <n v="30000"/>
    <n v="3109797.6"/>
    <n v="131675.85"/>
  </r>
  <r>
    <x v="14"/>
    <s v="039285"/>
    <s v="PETERSON CONTRACTORS INC"/>
    <s v="62 - Bridge - New / Replacement"/>
    <s v="BRS-SWAP-C012(113)--FF-12"/>
    <n v="2414786.17"/>
    <n v="2349393.98"/>
    <n v="30000"/>
    <n v="2319393.98"/>
    <n v="95392.19"/>
  </r>
  <r>
    <x v="14"/>
    <s v="039286"/>
    <s v="TAYLOR CONSTRUCTION INC"/>
    <s v="62 - Bridge - New / Replacement"/>
    <s v="BROS-3102(603)--5F-12"/>
    <n v="1305457.1000000001"/>
    <n v="1275935.93"/>
    <n v="30000"/>
    <n v="1245935.93"/>
    <n v="59521.17"/>
  </r>
  <r>
    <x v="15"/>
    <s v="CNTRT-00006558: 12-C012-126"/>
    <s v="MATHY CONSTRUCTION COMPANY"/>
    <m/>
    <s v="FM-C012(125)--55-12"/>
    <n v="2967638.36"/>
    <m/>
    <m/>
    <n v="2751922.04"/>
    <n v="215716.32"/>
  </r>
  <r>
    <x v="16"/>
    <s v="038167"/>
    <s v="CROELL INC"/>
    <s v="20 - PCC Pavement - New / Widen / Repla"/>
    <s v="STBG-SWAP-C013(102)--FG-13"/>
    <n v="5385300.8700000001"/>
    <n v="5409597.0599999996"/>
    <n v="1"/>
    <n v="5409596.0599999996"/>
    <n v="0"/>
  </r>
  <r>
    <x v="16"/>
    <s v="037482"/>
    <s v="GRAVES CONSTRUCTION CO INC"/>
    <s v="62 - Bridge - New / Replacement"/>
    <s v="BRS-CHBP-C013(98)--GB-13"/>
    <n v="806531.7"/>
    <n v="818438.56"/>
    <n v="6446.07"/>
    <n v="811992.49000000011"/>
    <n v="0"/>
  </r>
  <r>
    <x v="16"/>
    <s v="035553"/>
    <s v="PETERSON CONTRACTORS INC"/>
    <s v="64 - RCB Culvert - New / Replacement"/>
    <s v="BRS-SWAP-C013(91)--FF-13"/>
    <n v="216062.13"/>
    <n v="212964.2"/>
    <n v="6388.91"/>
    <n v="206575.29"/>
    <n v="9486.84"/>
  </r>
  <r>
    <x v="17"/>
    <s v="CNTRT-00006347: 13-C013-106"/>
    <s v="Gus Construction Co Inc"/>
    <m/>
    <s v="BROS-C013(106)--5F-13"/>
    <n v="979511.38"/>
    <m/>
    <m/>
    <n v="956530.25"/>
    <n v="22981.13"/>
  </r>
  <r>
    <x v="18"/>
    <s v="038775"/>
    <s v="GUS CONSTRUCTION CO INC"/>
    <s v="64 - RCB Culvert - New / Replacement"/>
    <s v="BROS-SWAP-C015(75)--FE-15"/>
    <n v="485482.5"/>
    <n v="485985.55"/>
    <n v="14579.57"/>
    <n v="471405.98"/>
    <n v="14076.52"/>
  </r>
  <r>
    <x v="18"/>
    <s v="038667"/>
    <s v="GUS CONSTRUCTION CO INC"/>
    <s v="64 - RCB Culvert - New / Replacement"/>
    <s v="BROS-SWAP-C015(73)--FE-15"/>
    <n v="443631.64"/>
    <n v="445077.89"/>
    <n v="13352.34"/>
    <n v="431725.55"/>
    <n v="11906.09"/>
  </r>
  <r>
    <x v="18"/>
    <s v="039072"/>
    <s v="MURPHY HEAVY CONTRACTING CORP"/>
    <s v="62 - Bridge - New / Replacement"/>
    <s v="BRS-C015(46)--60-15"/>
    <n v="1879308.2"/>
    <n v="1869716.65"/>
    <n v="30000"/>
    <n v="1839716.65"/>
    <n v="39591.550000000003"/>
  </r>
  <r>
    <x v="19"/>
    <s v="CNTRT-00006178: 16-C016-116"/>
    <s v="JIM SCHROEDER CONST INC"/>
    <m/>
    <s v="BROS-C016(116)--5F-16"/>
    <n v="582163.97"/>
    <m/>
    <m/>
    <n v="565582.81000000006"/>
    <n v="16581.16"/>
  </r>
  <r>
    <x v="19"/>
    <s v="CNTRT-00006348: 16-C016-117"/>
    <s v="Manatts Inc"/>
    <m/>
    <s v="STP-S-C016(117)--5E-16"/>
    <n v="1869273.74"/>
    <m/>
    <m/>
    <n v="1811157.13"/>
    <n v="58116.61"/>
  </r>
  <r>
    <x v="19"/>
    <s v="CNTRT-00006827: 16-C016-120"/>
    <s v="WEST FORK LLC"/>
    <m/>
    <m/>
    <n v="770914.7"/>
    <m/>
    <m/>
    <n v="0"/>
    <n v="770914.7"/>
  </r>
  <r>
    <x v="20"/>
    <s v="CNTRT-00006828: 17-C017-121"/>
    <s v="Heartland Asphalt Inc"/>
    <m/>
    <m/>
    <n v="2134758.59"/>
    <m/>
    <m/>
    <n v="2090036.02"/>
    <n v="44722.57"/>
  </r>
  <r>
    <x v="21"/>
    <s v="039170"/>
    <s v="GRAVES CONSTRUCTION CO INC"/>
    <s v="64 - RCB Culvert - New / Replacement"/>
    <s v="FM-C018(90)--55-18"/>
    <n v="601515.26"/>
    <n v="609657.86"/>
    <n v="18289.75"/>
    <n v="591368.11"/>
    <n v="10147.15"/>
  </r>
  <r>
    <x v="21"/>
    <s v="0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22"/>
    <s v="CNTRT-00006180: 18-C018-085"/>
    <s v="Northwest Materials"/>
    <m/>
    <s v="FM-C018(85)--55-18"/>
    <n v="1619853.29"/>
    <m/>
    <m/>
    <n v="2250.4"/>
    <n v="1617602.89"/>
  </r>
  <r>
    <x v="22"/>
    <s v="CNTRT-00006349: 18-C018-093"/>
    <s v="GRAVES CONSTRUCTION CO INC"/>
    <m/>
    <s v="BROS-C018(93)--5F-18"/>
    <n v="923121.77"/>
    <m/>
    <m/>
    <n v="819939.3"/>
    <n v="103182.47"/>
  </r>
  <r>
    <x v="23"/>
    <s v="CNTRT-00006181: 19-C019-113"/>
    <s v="Croell Inc"/>
    <m/>
    <s v="STP-S-C019(113)--5E-19"/>
    <n v="4299112.95"/>
    <m/>
    <m/>
    <n v="4260035.6500000004"/>
    <n v="39077.300000000003"/>
  </r>
  <r>
    <x v="23"/>
    <s v="CNTRT-00006351: 19-C019-112"/>
    <s v="Iowa Plains Signing"/>
    <m/>
    <s v="HSIP-SWAP-C019(112)--FJ-19"/>
    <n v="80065"/>
    <m/>
    <m/>
    <n v="80065"/>
    <n v="0"/>
  </r>
  <r>
    <x v="23"/>
    <s v="CNTRT-00006352: 19-C019-114"/>
    <s v="EZ-LINER INDUSTRIES"/>
    <m/>
    <s v="FM-C019(114)--55-19"/>
    <n v="170879.52"/>
    <m/>
    <m/>
    <n v="170879.52"/>
    <n v="0"/>
  </r>
  <r>
    <x v="23"/>
    <s v="CNTRT-00006350: 19-C019-111"/>
    <s v="Peterson Contractors Inc"/>
    <m/>
    <s v="BROS-C019(111)--5F-19"/>
    <n v="1215158.05"/>
    <m/>
    <m/>
    <n v="925085.45"/>
    <n v="290072.59999999998"/>
  </r>
  <r>
    <x v="23"/>
    <s v="CNTRT-00004470: BROS-C019(111)--5F-19"/>
    <s v="CALHOUN-BURNS AND ASSOCIATES INC"/>
    <m/>
    <s v="BROS-C019(111)--5F-19"/>
    <n v="69150"/>
    <n v="66444.429999999993"/>
    <n v="0"/>
    <n v="66444.429999999993"/>
    <n v="2705.570000000007"/>
  </r>
  <r>
    <x v="23"/>
    <s v="CNTRT-00007267: BRS-C019(118)--60-19"/>
    <s v="Emmons &amp; Olivier Resources Inc"/>
    <m/>
    <s v="BRS-C019(118)--60-19"/>
    <n v="3500"/>
    <n v="3500"/>
    <n v="0"/>
    <n v="3500"/>
    <n v="0"/>
  </r>
  <r>
    <x v="23"/>
    <s v="CNTRT-00006074: ILL-C019(116)—92-19"/>
    <s v="ERDMAN ENGINEERING PC"/>
    <m/>
    <s v="ILL-C019(116)—92-19"/>
    <n v="60600"/>
    <n v="10368"/>
    <n v="0"/>
    <n v="10368"/>
    <n v="50232"/>
  </r>
  <r>
    <x v="24"/>
    <s v="CNTRT-00006353: 20-C020-123"/>
    <s v="HERBERGER CONSTRUCTION CO INC"/>
    <m/>
    <s v="BROS-C020(123)--5F-20"/>
    <n v="760336.1"/>
    <m/>
    <m/>
    <n v="738519.17"/>
    <n v="21816.93"/>
  </r>
  <r>
    <x v="24"/>
    <s v="CNTRT-00007305: 20-5772-606"/>
    <s v="HERBERGER CONSTRUCTION CO INC"/>
    <m/>
    <s v="BROS-5772(606)--5F-20"/>
    <n v="868293.75"/>
    <m/>
    <m/>
    <n v="0"/>
    <n v="868293.75"/>
  </r>
  <r>
    <x v="24"/>
    <s v="CNTRT-00005677: PE service for Clarke Co.,  BROS-C020(126)--5F-20, FHWA no 114761"/>
    <s v="CALHOUN-BURNS AND ASSOCIATES INC"/>
    <m/>
    <s v="BROS-C020(126)--5F-20"/>
    <n v="65700"/>
    <n v="37662.449999999997"/>
    <n v="0"/>
    <n v="37662.449999999997"/>
    <n v="28037.550000000003"/>
  </r>
  <r>
    <x v="24"/>
    <s v="CNTRT-00006772: Rock Surfacing Contract for Clarke Co. - FM-C020(129)--55-20"/>
    <s v="SCHILDBERG CONST CO INC"/>
    <m/>
    <s v="FM-C020(129)—55-20"/>
    <n v="488000"/>
    <n v="469664.42"/>
    <n v="0"/>
    <n v="469664.42"/>
    <n v="18335.580000000016"/>
  </r>
  <r>
    <x v="24"/>
    <s v="CNTRT-00001658: BROS-SWAP-C020(123)--FE-20"/>
    <s v="CALHOUN-BURNS AND ASSOCIATES INC"/>
    <m/>
    <s v="GENERAL SECONDARY-CLARKE"/>
    <n v="52850"/>
    <n v="52336.3"/>
    <n v="0"/>
    <n v="52336.3"/>
    <n v="513.69999999999709"/>
  </r>
  <r>
    <x v="24"/>
    <s v="CNTRT-00002081: BROS-SWAP-C020(124)--FE-20 Engineering Service"/>
    <s v="CALHOUN-BURNS AND ASSOCIATES INC"/>
    <m/>
    <s v="GENERAL SECONDARY-CLARKE"/>
    <n v="48290"/>
    <n v="42361.85"/>
    <n v="0"/>
    <n v="42361.85"/>
    <n v="5928.1500000000015"/>
  </r>
  <r>
    <x v="25"/>
    <s v="038934"/>
    <s v="CEDAR VALLEY CORP LLC"/>
    <s v="20 - PCC Pavement - New / Widen / Repla"/>
    <s v="STP-S-C021(153)--5E-21"/>
    <n v="2993335.84"/>
    <n v="2959705.88"/>
    <n v="25038.65"/>
    <n v="2934667.23"/>
    <n v="58668.61"/>
  </r>
  <r>
    <x v="25"/>
    <s v="038935"/>
    <s v="CEDAR VALLEY CORP LLC"/>
    <s v="20 - PCC Pavement - New / Widen / Repla"/>
    <s v="FM-C021(154)--55-21"/>
    <n v="1846317.81"/>
    <n v="1840294.4"/>
    <n v="4961.3500000000004"/>
    <n v="1835333.0499999998"/>
    <n v="10984.76"/>
  </r>
  <r>
    <x v="26"/>
    <s v="CNTRT-00007306: 21-C021-156"/>
    <s v="DIXON CONSTRUCTION CO"/>
    <m/>
    <s v="HDP-C021(156)--6B-21"/>
    <n v="3167119.46"/>
    <m/>
    <m/>
    <n v="0"/>
    <n v="3167119.46"/>
  </r>
  <r>
    <x v="26"/>
    <s v="CNTRT-00000386: Condemnation Expenses for HDP-C021(116)--6B-21"/>
    <s v="CLAY CO TREASURER"/>
    <m/>
    <s v="HDP-C021(116)--6B-21"/>
    <n v="179744.54"/>
    <n v="179744.53"/>
    <n v="0"/>
    <n v="179744.53"/>
    <n v="1.0000000009313226E-2"/>
  </r>
  <r>
    <x v="27"/>
    <s v="CNTRT-00007005: 22-C022-100"/>
    <s v="Hawkeye Paving Corp"/>
    <m/>
    <m/>
    <n v="571424.30000000005"/>
    <m/>
    <m/>
    <n v="199203.25"/>
    <n v="372221.05"/>
  </r>
  <r>
    <x v="27"/>
    <s v="CNTRT-00007070: 22-C022-101"/>
    <s v="Northeast Iowa Subdrain LLC"/>
    <m/>
    <m/>
    <n v="304429"/>
    <m/>
    <m/>
    <n v="0"/>
    <n v="304429"/>
  </r>
  <r>
    <x v="28"/>
    <s v="038793"/>
    <s v="ASPHALT SURFACE TECHNOLOGIES CORP"/>
    <s v="04 - Slurry Seal"/>
    <s v="FM-C023(131)--55-23"/>
    <n v="72891.850000000006"/>
    <n v="61593.04"/>
    <n v="1847.79"/>
    <n v="59745.25"/>
    <n v="13146.6"/>
  </r>
  <r>
    <x v="28"/>
    <s v="039626"/>
    <s v="DAVE SCHMITT CONSTRUCTION CO INC"/>
    <s v="04 - Slurry Seal"/>
    <s v="FM-C023(132)--55-23"/>
    <n v="118937.63"/>
    <n v="107699.34"/>
    <n v="3230.98"/>
    <n v="104468.36"/>
    <n v="14469.27"/>
  </r>
  <r>
    <x v="28"/>
    <s v="039310"/>
    <s v="MANATT'S INC"/>
    <s v="03 - HMA Resurfacing"/>
    <s v="HSIP-SWAP-C023(133)--FJ-23"/>
    <n v="1766928.53"/>
    <n v="1753519.7"/>
    <n v="30000"/>
    <n v="1723519.7"/>
    <n v="43408.83"/>
  </r>
  <r>
    <x v="29"/>
    <s v="CNTRT-00006183: 23-C023-134"/>
    <s v="BRANDT CONSTRUCTION CO  SUBSIDIARY"/>
    <m/>
    <s v="BHS-C023(134)--63-23"/>
    <n v="360074.6"/>
    <m/>
    <m/>
    <n v="332984.8"/>
    <n v="27089.8"/>
  </r>
  <r>
    <x v="29"/>
    <s v="CNTRT-00006184: 23-C023-137"/>
    <s v="Manatts Inc"/>
    <m/>
    <s v="FM-C023(137)--55-23"/>
    <n v="634724.44999999995"/>
    <m/>
    <m/>
    <n v="682714.04"/>
    <n v="0"/>
  </r>
  <r>
    <x v="29"/>
    <s v="CNTRT-00006355: 23-C023-135"/>
    <s v="MATHY CONSTRUCTION COMPANY"/>
    <m/>
    <s v="STP-S-C023(135)--5E-23"/>
    <n v="1765269.61"/>
    <m/>
    <m/>
    <n v="310363.96000000002"/>
    <n v="1454905.65"/>
  </r>
  <r>
    <x v="29"/>
    <s v="CNTRT-00007172: 23-C023-139"/>
    <s v="ASPHALT SURFACE TECHNOLOGIES CORP"/>
    <m/>
    <m/>
    <n v="105146.3"/>
    <m/>
    <m/>
    <n v="0"/>
    <n v="105146.3"/>
  </r>
  <r>
    <x v="29"/>
    <s v="CNTRT-00003775: BHOS-SWAP-C023(130)--FB-23"/>
    <s v="CALHOUN-BURNS AND ASSOCIATES INC"/>
    <m/>
    <s v="BROS-C023(130)--5F-23"/>
    <n v="173200"/>
    <n v="163030.9"/>
    <n v="0"/>
    <n v="163030.9"/>
    <n v="10169.100000000006"/>
  </r>
  <r>
    <x v="30"/>
    <s v="039075"/>
    <s v="GRAVES CONSTRUCTION CO INC"/>
    <s v="62 - Bridge - New / Replacement"/>
    <s v="BRS-C024(129)--60-24"/>
    <n v="1107338.6499999999"/>
    <n v="1109893.8899999999"/>
    <n v="1"/>
    <n v="1109892.8899999999"/>
    <n v="0"/>
  </r>
  <r>
    <x v="31"/>
    <s v="CNTRT-00006188: 24-C024-131"/>
    <s v="DIXON CONSTRUCTION CO"/>
    <m/>
    <s v="BRS-C024(131)--60-24"/>
    <n v="874128.06"/>
    <m/>
    <m/>
    <n v="558037.4"/>
    <n v="316090.65999999997"/>
  </r>
  <r>
    <x v="31"/>
    <s v="CNTRT-00005339: BRS-C024(131)--60-24"/>
    <s v="CALHOUN-BURNS AND ASSOCIATES INC"/>
    <m/>
    <s v="BRS-C024(131)--60-24"/>
    <n v="49550"/>
    <n v="0"/>
    <n v="0"/>
    <n v="0"/>
    <n v="49550"/>
  </r>
  <r>
    <x v="32"/>
    <s v="039287"/>
    <s v="DIXON CONSTRUCTION CO"/>
    <s v="62 - Bridge - New / Replacement"/>
    <s v="FM-C025(120)--55-25"/>
    <n v="512679.19"/>
    <n v="494971.77"/>
    <n v="14849.14"/>
    <n v="480122.63"/>
    <n v="32556.560000000001"/>
  </r>
  <r>
    <x v="32"/>
    <s v="037728"/>
    <s v="DES MOINES ASPHALT &amp; PAVING CO"/>
    <s v="03 - HMA Resurfacing"/>
    <s v="FM-C025(121)--55-25"/>
    <n v="2184982.71"/>
    <n v="1975218.92"/>
    <n v="30000"/>
    <n v="1945218.92"/>
    <n v="239763.79"/>
  </r>
  <r>
    <x v="33"/>
    <s v="CNTRT-00006564: 25-C025-126"/>
    <s v="Elder Corporation"/>
    <m/>
    <s v="HSIP-SWAP-C025(126)--FJ-25_x000a_FM-C037(79)--55-37"/>
    <n v="4937311.42"/>
    <m/>
    <m/>
    <n v="1488231.15"/>
    <n v="3449080.27"/>
  </r>
  <r>
    <x v="34"/>
    <s v="CNTRT-00007173: 26-C026-139"/>
    <s v="FAHRNER ASPHALT SEALERS LLC"/>
    <m/>
    <s v="HSIP-SWAP-C026(139)--FJ-26"/>
    <n v="536514.55000000005"/>
    <m/>
    <m/>
    <n v="300870.5"/>
    <n v="235644.05"/>
  </r>
  <r>
    <x v="34"/>
    <s v="CNTRT-00003773: BROS-SWAP-C026(131)--FE-26"/>
    <s v="CALHOUN-BURNS AND ASSOCIATES INC"/>
    <m/>
    <s v="BROS-C026(131)--5F-26"/>
    <n v="19250"/>
    <n v="2746.75"/>
    <n v="0"/>
    <n v="2746.75"/>
    <n v="16503.25"/>
  </r>
  <r>
    <x v="34"/>
    <s v="CNTRT-00002069: BRIDGE DESIGN- NUTHATCH AVE IN DAVIS COUNTY"/>
    <s v="CALHOUN-BURNS AND ASSOCIATES INC"/>
    <m/>
    <s v="BRS-SWAP-C026(124)--FF-26"/>
    <n v="18600"/>
    <n v="601.4"/>
    <n v="0"/>
    <n v="601.4"/>
    <n v="17998.599999999999"/>
  </r>
  <r>
    <x v="34"/>
    <s v="CNTRT-00001816: PRELIM. ENGINEERING- BRIDGE ON LILAC AVE"/>
    <s v="CALHOUN-BURNS AND ASSOCIATES INC"/>
    <m/>
    <s v="FM-C026(122)--55-26"/>
    <n v="18200"/>
    <n v="882.2"/>
    <n v="0"/>
    <n v="882.2"/>
    <n v="17317.8"/>
  </r>
  <r>
    <x v="34"/>
    <s v="CNTRT-00001817: PRELIM. ENGINEERING- BRIDGE ON LILAC AVE OVER CARTERS CREEK"/>
    <s v="CALHOUN-BURNS AND ASSOCIATES INC"/>
    <m/>
    <s v="FM-C026(123)--55-26"/>
    <n v="18200"/>
    <n v="744.6"/>
    <n v="0"/>
    <n v="744.6"/>
    <n v="17455.400000000001"/>
  </r>
  <r>
    <x v="34"/>
    <s v="CNTRT-00006763: FM-CO26(138)--55-26 Rock Surfacing"/>
    <s v="DOUDS STONE LLC"/>
    <m/>
    <s v="FM-CO26(138)--55-26"/>
    <n v="500000"/>
    <n v="476919.78"/>
    <n v="0"/>
    <n v="476919.78"/>
    <n v="23080.219999999972"/>
  </r>
  <r>
    <x v="34"/>
    <s v="CNTRT-00001858: DESIGN FOR FHWA BRIDGE 135150"/>
    <s v="CALHOUN-BURNS AND ASSOCIATES INC"/>
    <m/>
    <s v="GENERAL SECONDARY-DAVIS"/>
    <n v="55280"/>
    <n v="55054.42"/>
    <n v="0"/>
    <n v="55054.42"/>
    <n v="225.58000000000175"/>
  </r>
  <r>
    <x v="35"/>
    <s v="CNTRT-00005827: PE Service for BRS-C027(92)--60-27"/>
    <s v="CALHOUN-BURNS AND ASSOCIATES INC"/>
    <m/>
    <s v="BRS-C027(92)--60-27"/>
    <n v="76204"/>
    <n v="20451.8"/>
    <n v="0"/>
    <n v="20451.8"/>
    <n v="55752.2"/>
  </r>
  <r>
    <x v="35"/>
    <s v="CNTRT-00001596: Preliminary Engineering service for BRS-SWAP-C027(77)--FF-27"/>
    <s v="CALHOUN-BURNS AND ASSOCIATES INC"/>
    <m/>
    <s v="GENERAL SECONDARY-DECATUR"/>
    <n v="36980"/>
    <n v="36813.599999999999"/>
    <n v="0"/>
    <n v="36813.599999999999"/>
    <n v="166.40000000000146"/>
  </r>
  <r>
    <x v="35"/>
    <s v="CNTRT-00001743: PE for BRS-SWAP-C027(81)--FF-27"/>
    <s v="CALHOUN-BURNS AND ASSOCIATES INC"/>
    <m/>
    <s v="GENERAL SECONDARY-DECATUR"/>
    <n v="90670"/>
    <n v="44988.6"/>
    <n v="0"/>
    <n v="44988.6"/>
    <n v="45681.4"/>
  </r>
  <r>
    <x v="35"/>
    <s v="CNTRT-00003762: PE service for BROS-SWAP-C027(87)--FE-27"/>
    <s v="CALHOUN-BURNS AND ASSOCIATES INC"/>
    <m/>
    <s v="GENERAL SECONDARY-DECATUR"/>
    <n v="51880"/>
    <n v="51340.5"/>
    <n v="0"/>
    <n v="51340.5"/>
    <n v="539.5"/>
  </r>
  <r>
    <x v="36"/>
    <s v="CNTRT-00007469: 28-C028-102"/>
    <s v="Manatts Inc"/>
    <m/>
    <s v="FM-C010(122)--55-10FM-C028(102)--55-28"/>
    <n v="4107932"/>
    <m/>
    <m/>
    <n v="0"/>
    <n v="4107932"/>
  </r>
  <r>
    <x v="36"/>
    <s v="CNTRT-00007460: 28-C028-104"/>
    <s v="TAYLOR CONSTRUCTION INC"/>
    <m/>
    <s v="BROS-C028(104)--5F-28"/>
    <n v="424348.5"/>
    <m/>
    <m/>
    <n v="0"/>
    <n v="424348.5"/>
  </r>
  <r>
    <x v="37"/>
    <s v="CNTRT-00006193: 29-C029-096"/>
    <s v="JONES CONTRACTING CORP"/>
    <m/>
    <s v="FM-C029(96)--55-29"/>
    <n v="658657.51"/>
    <m/>
    <m/>
    <n v="660527.46"/>
    <n v="0"/>
  </r>
  <r>
    <x v="37"/>
    <s v="CNTRT-00004560: BHOS-C029(94)--5N-29"/>
    <s v="CALHOUN-BURNS AND ASSOCIATES INC"/>
    <m/>
    <s v="BHOS-C029(94)--5N-29"/>
    <n v="87794"/>
    <n v="50189.599999999999"/>
    <n v="0"/>
    <n v="50189.599999999999"/>
    <n v="37604.400000000001"/>
  </r>
  <r>
    <x v="37"/>
    <s v="CNTRT-00004658: BHOS-C029(95)--5N-29"/>
    <s v="CALHOUN-BURNS AND ASSOCIATES INC"/>
    <m/>
    <s v="BHOS-C029(95)--5N-29"/>
    <n v="61715"/>
    <n v="59932.15"/>
    <n v="0"/>
    <n v="59932.15"/>
    <n v="1782.8499999999985"/>
  </r>
  <r>
    <x v="37"/>
    <s v="CNTRT-00004559: BHS-C029(93)--63-29"/>
    <s v="CALHOUN-BURNS AND ASSOCIATES INC"/>
    <m/>
    <s v="BHS-C029(93)--63-29"/>
    <n v="66400"/>
    <n v="39717.4"/>
    <n v="0"/>
    <n v="39717.4"/>
    <n v="26682.6"/>
  </r>
  <r>
    <x v="37"/>
    <s v="CNTRT-00000220: PE - STP-S-C029(77)--5E-29"/>
    <s v="CALHOUN-BURNS AND ASSOCIATES INC"/>
    <m/>
    <s v="GENERAL SECONDARY-DES MOINES"/>
    <n v="51700"/>
    <n v="51699.86"/>
    <n v="0"/>
    <n v="51699.86"/>
    <n v="0.13999999999941792"/>
  </r>
  <r>
    <x v="37"/>
    <s v="CNTRT-00000285: Engineering Services - BRS-C029(78)--60-29"/>
    <s v="CALHOUN-BURNS AND ASSOCIATES INC"/>
    <m/>
    <s v="GENERAL SECONDARY-DES MOINES"/>
    <n v="306595"/>
    <n v="299483.15000000002"/>
    <n v="0"/>
    <n v="299483.15000000002"/>
    <n v="7111.8499999999767"/>
  </r>
  <r>
    <x v="37"/>
    <s v="CNTRT-00000435: Engineering Services - BHS-C029(80)--63-29"/>
    <s v="CALHOUN-BURNS AND ASSOCIATES INC"/>
    <m/>
    <s v="GENERAL SECONDARY-DES MOINES"/>
    <n v="64175"/>
    <n v="64171.43"/>
    <n v="0"/>
    <n v="64171.43"/>
    <n v="3.569999999999709"/>
  </r>
  <r>
    <x v="37"/>
    <s v="CNTRT-00000978: PE - BRS-SWAP-C029(86)--FF-29"/>
    <s v="CALHOUN-BURNS AND ASSOCIATES INC"/>
    <m/>
    <s v="GENERAL SECONDARY-DES MOINES"/>
    <n v="66350"/>
    <n v="55064.05"/>
    <n v="0"/>
    <n v="55064.05"/>
    <n v="11285.949999999997"/>
  </r>
  <r>
    <x v="38"/>
    <s v="037474"/>
    <s v="PRAHM CONSTRUCTION INC"/>
    <s v="62 - Bridge - New / Replacement"/>
    <s v="BROSCHBP-C030(59)--GA-30"/>
    <n v="850139.9"/>
    <n v="853711.82"/>
    <n v="25611.39"/>
    <n v="828100.42999999993"/>
    <n v="22039.47"/>
  </r>
  <r>
    <x v="39"/>
    <s v="CNTRT-00006568: 30-C030-069"/>
    <s v="Wicks Construction Inc"/>
    <m/>
    <s v="STP-S-C030(69)--5E-30"/>
    <n v="2017796.93"/>
    <m/>
    <m/>
    <n v="1846032.03"/>
    <n v="171764.9"/>
  </r>
  <r>
    <x v="40"/>
    <s v="038572"/>
    <s v="PIRC-TOBIN CONSTRUCTION INC"/>
    <s v="53 - HMA Pavement - Grade/Replace"/>
    <s v="HDP-C031(110)--6B-31"/>
    <n v="6407113.5199999996"/>
    <n v="6395401.4299999997"/>
    <n v="30000"/>
    <n v="6365401.4299999997"/>
    <n v="41712.089999999997"/>
  </r>
  <r>
    <x v="41"/>
    <s v="CNTRT-00006366: 31-C031-118"/>
    <s v="JIM SCHROEDER CONST INC"/>
    <m/>
    <s v="BROS-C031(118)--5F-31"/>
    <n v="399900.75"/>
    <m/>
    <m/>
    <n v="388368.84"/>
    <n v="11531.91"/>
  </r>
  <r>
    <x v="41"/>
    <s v="CNTRT-00006367: 31-C031-120"/>
    <s v="River City Stone"/>
    <m/>
    <s v="FM-C031(120)--55-31"/>
    <n v="1643205.82"/>
    <m/>
    <m/>
    <n v="0"/>
    <n v="1643205.82"/>
  </r>
  <r>
    <x v="41"/>
    <s v="CNTRT-00007175: 31-C031-119"/>
    <s v="TAYLOR CONSTRUCTION INC"/>
    <m/>
    <s v="BROS-C031(119)--5F-31"/>
    <n v="770929.9"/>
    <m/>
    <m/>
    <n v="0"/>
    <n v="770929.9"/>
  </r>
  <r>
    <x v="41"/>
    <s v="CNTRT-00007309: 31-C031-121"/>
    <s v="River City Stone"/>
    <m/>
    <s v="STP-S-C031(121)--5E-31"/>
    <n v="2036296.68"/>
    <m/>
    <m/>
    <n v="0"/>
    <n v="2036296.68"/>
  </r>
  <r>
    <x v="41"/>
    <s v="CNTRT-00002089: STBG-SWAP-C031(112)--FG-31"/>
    <s v="DUBUQUE CO TREASURER"/>
    <m/>
    <s v="STBG-SWAP-C031(112)-FG-31"/>
    <n v="46441.19"/>
    <n v="46441.19"/>
    <n v="0"/>
    <n v="46441.19"/>
    <n v="0"/>
  </r>
  <r>
    <x v="42"/>
    <s v="039118"/>
    <s v="BLACKTOP SERVICE CO &amp; SUBSIDIARY"/>
    <s v="02 - HMA Pavement - New/Replace/Widen"/>
    <s v="STP-S-C032(56)--5E-32"/>
    <n v="1269651.69"/>
    <n v="1228609.17"/>
    <n v="30000"/>
    <n v="1198609.17"/>
    <n v="71042.52"/>
  </r>
  <r>
    <x v="43"/>
    <s v="CNTRT-00006569: 33-C033-149"/>
    <s v="River City Stone"/>
    <m/>
    <s v="HRRR-C033(149)--5R-33"/>
    <n v="669943.96"/>
    <m/>
    <m/>
    <n v="716128.79"/>
    <n v="0"/>
  </r>
  <r>
    <x v="43"/>
    <s v="CNTRT-00006703: 33-C033-155"/>
    <s v="BRENNAN CONSTRUCTION CO"/>
    <m/>
    <s v="BRS-C033(155)--60-33"/>
    <n v="403283.9"/>
    <m/>
    <m/>
    <n v="62958.82"/>
    <n v="340325.08"/>
  </r>
  <r>
    <x v="43"/>
    <s v="CNTRT-00007176: 33-4870-601"/>
    <s v="BRENNAN CONSTRUCTION CO"/>
    <m/>
    <s v="BRS-4870(601)--60-33"/>
    <n v="1552973.7"/>
    <m/>
    <m/>
    <n v="12804"/>
    <n v="1540169.7"/>
  </r>
  <r>
    <x v="44"/>
    <s v="CNTRT-00000729: STP-C034(96)--5E-34"/>
    <s v="NIEMEYER DUST CONTROL LLC"/>
    <m/>
    <s v="STP-S-C034(96)--5E-34"/>
    <n v="5200"/>
    <n v="5200"/>
    <n v="0"/>
    <n v="5200"/>
    <n v="0"/>
  </r>
  <r>
    <x v="45"/>
    <s v="CNTRT-00006574: 35-C035-121"/>
    <s v="MATHY CONSTRUCTION COMPANY"/>
    <m/>
    <s v="FM-C035(120)--55-35STP-S-C035(121)--5E-35"/>
    <n v="3053591.57"/>
    <m/>
    <m/>
    <n v="3291365.62"/>
    <n v="0"/>
  </r>
  <r>
    <x v="46"/>
    <s v="038743"/>
    <s v="JB HOLLAND CONSTRUCTION INC"/>
    <s v="02 - HMA Pavement - New/Replace/Widen"/>
    <s v="STBG-SWAP-C036(90)--FG-36"/>
    <n v="1159464.0900000001"/>
    <n v="1079694.1399999999"/>
    <n v="30000"/>
    <n v="1049694.1399999999"/>
    <n v="109769.95"/>
  </r>
  <r>
    <x v="46"/>
    <s v="038744"/>
    <s v="JB HOLLAND CONSTRUCTION INC"/>
    <s v="02 - HMA Pavement - New/Replace/Widen"/>
    <s v="STBG-SWAP-C036(91)--FG-36"/>
    <n v="1247675.6100000001"/>
    <n v="1118229.29"/>
    <n v="30000"/>
    <n v="1088229.29"/>
    <n v="159446.32"/>
  </r>
  <r>
    <x v="46"/>
    <s v="037504"/>
    <s v="REILLY CONSTRUCTION CO INC"/>
    <s v="16 - PCC Pavement - Grade/Replace"/>
    <s v="ER-C036(85)--58-36"/>
    <n v="766981.05"/>
    <n v="654125.31000000006"/>
    <n v="19623.78"/>
    <n v="634501.53"/>
    <n v="132479.51999999999"/>
  </r>
  <r>
    <x v="46"/>
    <s v="0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46"/>
    <s v="037536"/>
    <s v="HENNINGSEN CONSTRUCTION INC"/>
    <s v="02 - HMA Pavement - New/Replace/Widen"/>
    <s v="ER-C036(81)--58-36"/>
    <n v="2276941.5099999998"/>
    <n v="2132892.4900000002"/>
    <n v="1"/>
    <n v="2132891.4900000002"/>
    <n v="144050.01999999999"/>
  </r>
  <r>
    <x v="46"/>
    <s v="037586"/>
    <s v="PETERSON CONTRACTORS INC"/>
    <s v="18 - Rip-Rap / RR Signals / Misc"/>
    <s v="ER-C036(80)--58-36"/>
    <n v="683075.79"/>
    <n v="521247.76"/>
    <n v="15637.44"/>
    <n v="505610.32"/>
    <n v="177465.47"/>
  </r>
  <r>
    <x v="46"/>
    <s v="037587"/>
    <s v="PETERSON CONTRACTORS INC"/>
    <s v="14 - Grading"/>
    <s v="ER-C036(87)--58-36"/>
    <n v="1375752.98"/>
    <n v="1074422"/>
    <n v="30000"/>
    <n v="1044422"/>
    <n v="331330.98"/>
  </r>
  <r>
    <x v="46"/>
    <s v="037103"/>
    <s v="A M COHRON &amp; SON INC"/>
    <s v="62 - Bridge - New / Replacement"/>
    <s v="BROSCHBP-C036(78)--GA-36"/>
    <n v="1366134.25"/>
    <n v="1383409.18"/>
    <n v="13844.76"/>
    <n v="1369564.42"/>
    <n v="0"/>
  </r>
  <r>
    <x v="46"/>
    <s v="036884"/>
    <s v="CEDAR FALLS CONSTR CO"/>
    <s v="19 - PCC Joint &amp; Crack Sealing"/>
    <s v="ER-C036(84)--58-36"/>
    <n v="1239807.3700000001"/>
    <n v="971530.73"/>
    <n v="29145.96"/>
    <n v="942384.77"/>
    <n v="297422.59999999998"/>
  </r>
  <r>
    <x v="46"/>
    <s v="035231"/>
    <s v="GRAVES CONSTRUCTION CO INC"/>
    <s v="62 - Bridge - New / Replacement"/>
    <s v="BRS-C036(76)--60-36"/>
    <n v="584628.51"/>
    <n v="634452.97"/>
    <n v="19033.59"/>
    <n v="615419.38"/>
    <n v="0"/>
  </r>
  <r>
    <x v="46"/>
    <s v="036285"/>
    <s v="C J MOYNA &amp; SON'S LLC"/>
    <s v="14 - Grading"/>
    <s v="ER-C036(82)--58-36"/>
    <n v="1398819.4"/>
    <n v="1266413.6399999999"/>
    <n v="30000"/>
    <n v="1236413.6399999999"/>
    <n v="162405.76000000001"/>
  </r>
  <r>
    <x v="47"/>
    <s v="CNTRT-00007178: 36-C036-092"/>
    <s v="DIXON CONSTRUCTION CO"/>
    <m/>
    <s v="BRS-C036(92)--60-36"/>
    <n v="1862765.5"/>
    <m/>
    <m/>
    <n v="0"/>
    <n v="1862765.5"/>
  </r>
  <r>
    <x v="47"/>
    <s v="CNTRT-00002044: C036(78),(80),(81),(87) CE Services"/>
    <s v="Hgm Associates"/>
    <m/>
    <s v="BROSCHBP-C036(78)--GA-36"/>
    <n v="30850.01"/>
    <n v="24909.01"/>
    <n v="0"/>
    <n v="24909.01"/>
    <n v="5941"/>
  </r>
  <r>
    <x v="47"/>
    <s v="CNTRT-00000757: BRS-C036(74)- -60-36 Construction Engineering Services"/>
    <s v="McClure Engineering Co"/>
    <m/>
    <s v="BRS-C036(74)--60-36"/>
    <n v="57450"/>
    <n v="56370"/>
    <n v="0"/>
    <n v="56370"/>
    <n v="1080"/>
  </r>
  <r>
    <x v="47"/>
    <s v="CNTRT-00000970: BRS-C036(76)--60-36 Construction Engineering Services"/>
    <s v="McClure Engineering Co"/>
    <m/>
    <s v="BRS-C036(76)--60-36"/>
    <n v="58800"/>
    <n v="58500"/>
    <n v="0"/>
    <n v="58500"/>
    <n v="300"/>
  </r>
  <r>
    <x v="47"/>
    <s v="CNTRT-00004840: BRS-C036(92)--60-36"/>
    <s v="Hgm Associates"/>
    <m/>
    <s v="BRS-C036(92)--60-36"/>
    <n v="348050"/>
    <n v="87846.16"/>
    <n v="0"/>
    <n v="87846.16"/>
    <n v="260203.84"/>
  </r>
  <r>
    <x v="47"/>
    <s v="CNTRT-00002004: ER-C036(85)--58-36 and FM-C036(89)--55-36 CE"/>
    <s v="Hgm Associates"/>
    <m/>
    <s v="ER-C036(85)--58-36"/>
    <n v="178900.2"/>
    <n v="175311.14"/>
    <n v="0"/>
    <n v="175311.14"/>
    <n v="3589.0599999999977"/>
  </r>
  <r>
    <x v="47"/>
    <s v="CNTRT-00005457: ER-C036(87)--58-36"/>
    <s v="Hgm Associates"/>
    <m/>
    <s v="ER-C036(87)--58-36"/>
    <n v="37402.300000000003"/>
    <n v="11771.29"/>
    <n v="0"/>
    <n v="11771.29"/>
    <n v="25631.010000000002"/>
  </r>
  <r>
    <x v="47"/>
    <s v="CNTRT-00001372: design engineering"/>
    <s v="Hgm Associates"/>
    <m/>
    <s v="FM-C036(83)--55-36"/>
    <n v="247215.35999999999"/>
    <n v="235585.55"/>
    <n v="0"/>
    <n v="235585.55"/>
    <n v="11629.809999999998"/>
  </r>
  <r>
    <x v="47"/>
    <s v="CNTRT-00002004: ER-C036(85)--58-36 and FM-C036(89)--55-36 CE"/>
    <s v="Hgm Associates"/>
    <m/>
    <s v="FM-C036(89)--55-36"/>
    <n v="23325"/>
    <n v="17054.71"/>
    <n v="0"/>
    <n v="17054.71"/>
    <n v="6270.2900000000009"/>
  </r>
  <r>
    <x v="47"/>
    <s v="CNTRT-00006642: STP-S-C036(93)--5E-36"/>
    <s v="Hgm Associates"/>
    <m/>
    <s v="STP-S-CO36(93)--5E-36"/>
    <n v="136455"/>
    <n v="74371.7"/>
    <n v="0"/>
    <n v="74371.7"/>
    <n v="62083.3"/>
  </r>
  <r>
    <x v="48"/>
    <s v="CNTRT-00007179: 37-3800-602"/>
    <s v="Godbersen Smith Const"/>
    <m/>
    <s v="BROS-3800(602)--5F-37"/>
    <n v="2088602.35"/>
    <m/>
    <m/>
    <n v="149062.81"/>
    <n v="1939539.54"/>
  </r>
  <r>
    <x v="48"/>
    <s v="CNTRT-00002010: PE service for P-18 over Racoon River Bridge Replacement - BRS-3800(602)--60-37"/>
    <s v="WHKS  CO"/>
    <m/>
    <s v="BROS-3800(602)--5F-37"/>
    <n v="179940"/>
    <n v="165443.4"/>
    <n v="0"/>
    <n v="165443.4"/>
    <n v="14496.600000000006"/>
  </r>
  <r>
    <x v="48"/>
    <s v="CNTRT-00004117: PE Service for BROS-C037(80)--5F-37"/>
    <s v="WHKS  CO"/>
    <m/>
    <s v="BROS-C037(80)--5F-37"/>
    <n v="165000"/>
    <n v="17459.47"/>
    <n v="0"/>
    <n v="17459.47"/>
    <n v="147540.53"/>
  </r>
  <r>
    <x v="48"/>
    <s v="CNTRT-00005269: PE for Greene Co. BRS-C037(86)--60-37"/>
    <s v="WHKS  CO"/>
    <m/>
    <s v="BRS-C037(86)--60-37"/>
    <n v="84725"/>
    <n v="11537.72"/>
    <n v="0"/>
    <n v="11537.72"/>
    <n v="73187.28"/>
  </r>
  <r>
    <x v="48"/>
    <s v="CNTRT-00003193: Engineering service for FM-C037(79)--55-37"/>
    <s v="WHKS  CO"/>
    <m/>
    <s v="FM-C037(79)--55-37"/>
    <n v="162600"/>
    <n v="69653.87"/>
    <n v="0"/>
    <n v="69653.87"/>
    <n v="92946.13"/>
  </r>
  <r>
    <x v="48"/>
    <s v="CNTRT-00005152: PE for Greene Co., FHWA no 162091"/>
    <s v="WHKS  CO"/>
    <m/>
    <s v="FM-C037(85)--55-37"/>
    <n v="68000"/>
    <n v="38503.9"/>
    <n v="0"/>
    <n v="38503.9"/>
    <n v="29496.1"/>
  </r>
  <r>
    <x v="48"/>
    <s v="CNTRT-00006321: FM-C037(89)--55-37"/>
    <s v="WHKS  CO"/>
    <m/>
    <s v="FM-C037(89)—55-37"/>
    <n v="22000"/>
    <n v="11317.49"/>
    <n v="0"/>
    <n v="11317.49"/>
    <n v="10682.51"/>
  </r>
  <r>
    <x v="48"/>
    <s v="CNTRT-00006970: PE Service for Greene Co. FM-C037(91)--55-37"/>
    <s v="WHKS  CO"/>
    <m/>
    <s v="FM-C037(91)—55-37"/>
    <n v="85000"/>
    <n v="19842.7"/>
    <n v="0"/>
    <n v="19842.7"/>
    <n v="65157.3"/>
  </r>
  <r>
    <x v="48"/>
    <s v="CNTRT-00000722: PROFESSIONAL SERVICES AGREEMENT FOR 4 GREENE CO. PROJS"/>
    <s v="WHKS  CO"/>
    <m/>
    <s v="GENERAL SECONDARY-GREENE"/>
    <n v="150000"/>
    <n v="114248.06"/>
    <n v="0"/>
    <n v="114248.06"/>
    <n v="35751.94"/>
  </r>
  <r>
    <x v="48"/>
    <s v="CNTRT-00001864: PE Service for Greene Co. FM-C037(82)--55-37"/>
    <s v="WHKS  CO"/>
    <m/>
    <s v="GENERAL SECONDARY-GREENE"/>
    <n v="45500"/>
    <n v="29125.22"/>
    <n v="0"/>
    <n v="29125.22"/>
    <n v="16374.779999999999"/>
  </r>
  <r>
    <x v="48"/>
    <s v="CNTRT-00001979: PE for E-33 and P-14 Bridge Deck Overlay"/>
    <s v="WHKS  CO"/>
    <m/>
    <s v="GENERAL SECONDARY-GREENE"/>
    <n v="67500"/>
    <n v="34086.68"/>
    <n v="0"/>
    <n v="34086.68"/>
    <n v="33413.32"/>
  </r>
  <r>
    <x v="48"/>
    <s v="CNTRT-00006969: PE service for Greene Co. LFM-90--7X-37"/>
    <s v="WHKS  CO"/>
    <m/>
    <s v="LFM-90—7X-37"/>
    <n v="310000"/>
    <n v="90745.67"/>
    <n v="0"/>
    <n v="90745.67"/>
    <n v="219254.33000000002"/>
  </r>
  <r>
    <x v="48"/>
    <s v="CNTRT-00001754: CE for STBG-SWAP-C037(81)--FG-37"/>
    <s v="WHKS  CO"/>
    <m/>
    <s v="STBG-SWAP-C037(81)--FG-37"/>
    <n v="238000"/>
    <n v="163596.26"/>
    <n v="0"/>
    <n v="163596.26"/>
    <n v="74403.739999999991"/>
  </r>
  <r>
    <x v="49"/>
    <s v="039623"/>
    <s v="HEARTLAND ASPHALT INC"/>
    <s v="03 - HMA Resurfacing"/>
    <s v="STP-S-C038(130)--5E-38"/>
    <n v="2495732.77"/>
    <n v="2308445"/>
    <n v="26476.97"/>
    <n v="2281968.0299999998"/>
    <n v="213764.74"/>
  </r>
  <r>
    <x v="49"/>
    <s v="039624"/>
    <s v="HEARTLAND ASPHALT INC"/>
    <s v="03 - HMA Resurfacing"/>
    <s v="FM-C038(131)--55-38"/>
    <n v="1504061.26"/>
    <n v="1459259.99"/>
    <n v="3523.03"/>
    <n v="1455736.96"/>
    <n v="48324.3"/>
  </r>
  <r>
    <x v="50"/>
    <s v="CNTRT-00007009: 38-C038-135"/>
    <s v="EZ-LINER INDUSTRIES"/>
    <m/>
    <m/>
    <n v="88561.87"/>
    <m/>
    <m/>
    <n v="0"/>
    <n v="88561.87"/>
  </r>
  <r>
    <x v="51"/>
    <s v="035791"/>
    <s v="NORRIS ASPHALT PAVING CO LC"/>
    <s v="02 - HMA Pavement - New/Replace/Widen"/>
    <s v="STBG-SWAP-C039(92)--FG-39"/>
    <n v="3446186"/>
    <n v="3405637.95"/>
    <n v="30000"/>
    <n v="3375637.95"/>
    <n v="70548.05"/>
  </r>
  <r>
    <x v="51"/>
    <s v="038269"/>
    <s v="HENNINGSEN CONSTRUCTION INC"/>
    <s v="03 - HMA Resurfacing"/>
    <s v="STBG-SWAP-C039(98)--FG-39"/>
    <n v="4582320.2699999996"/>
    <n v="4599075.08"/>
    <n v="30000"/>
    <n v="4569075.08"/>
    <n v="13245.19"/>
  </r>
  <r>
    <x v="51"/>
    <s v="037943"/>
    <s v="HERBERGER CONSTRUCTION CO INC"/>
    <s v="62 - Bridge - New / Replacement"/>
    <s v="BRS-CHBP-C039(95)--GB-39"/>
    <n v="760668.75"/>
    <n v="763570.56"/>
    <n v="23252.14"/>
    <n v="740318.42"/>
    <n v="20350.330000000002"/>
  </r>
  <r>
    <x v="52"/>
    <s v="CNTRT-00006576: 39-C039-099"/>
    <s v="CRAMER &amp; ASSOC INC"/>
    <m/>
    <s v="BHOS-C039(99)--5N-39"/>
    <n v="453367.26"/>
    <m/>
    <m/>
    <n v="108046.36"/>
    <n v="345320.9"/>
  </r>
  <r>
    <x v="52"/>
    <s v="CNTRT-00000597: FM-C039(87)--55-39 Construction Granular"/>
    <s v="SCHILDBERG CONST CO INC"/>
    <m/>
    <s v="55-39-C039-087"/>
    <n v="287162.15999999997"/>
    <n v="287162.15999999997"/>
    <n v="0"/>
    <n v="287162.15999999997"/>
    <n v="0"/>
  </r>
  <r>
    <x v="53"/>
    <s v="039786"/>
    <s v="PETERSON CONTRACTORS INC"/>
    <s v="65 - Pipe Culverts"/>
    <s v="BROS-C040(112)--5F-40"/>
    <n v="436812.5"/>
    <n v="438402.4"/>
    <n v="13152.08"/>
    <n v="425250.32"/>
    <n v="11562.18"/>
  </r>
  <r>
    <x v="54"/>
    <s v="CNTRT-00004762: PE service for BHOS-C040(109)--5N-40"/>
    <s v="CALHOUN-BURNS AND ASSOCIATES INC"/>
    <m/>
    <s v="BHOS-C040(109)--5N-40"/>
    <n v="43700"/>
    <n v="42953.13"/>
    <n v="0"/>
    <n v="42953.13"/>
    <n v="746.87000000000262"/>
  </r>
  <r>
    <x v="54"/>
    <s v="CNTRT-00001931: Eng. service for R75 over Canadian National RR, FHWA 26390"/>
    <s v="CALHOUN-BURNS AND ASSOCIATES INC"/>
    <m/>
    <s v="GENERAL SECONDARY-HAMILTON"/>
    <n v="219075"/>
    <n v="138672.1"/>
    <n v="0"/>
    <n v="138672.1"/>
    <n v="80402.899999999994"/>
  </r>
  <r>
    <x v="55"/>
    <s v="CNTRT-00006199: 41-C041-139"/>
    <s v="Heartland Asphalt Inc"/>
    <m/>
    <s v="FM-C041(139)--55-41_x000a_FM-C041(140)--55-41"/>
    <n v="2875989.33"/>
    <m/>
    <m/>
    <n v="1528669.84"/>
    <n v="1347319.49"/>
  </r>
  <r>
    <x v="56"/>
    <s v="038339"/>
    <s v="PETERSON CONTRACTORS INC"/>
    <s v="62 - Bridge - New / Replacement"/>
    <s v="BRS-SWAP-0077(601)--FF-42"/>
    <n v="1999878.37"/>
    <n v="1980844.79"/>
    <n v="30000"/>
    <n v="1950844.79"/>
    <n v="49033.58"/>
  </r>
  <r>
    <x v="56"/>
    <s v="038917"/>
    <s v="PETERSON CONTRACTORS INC"/>
    <s v="62 - Bridge - New / Replacement"/>
    <s v="BROS-SWAP-C042(110)--FE-42"/>
    <n v="649706.69999999995"/>
    <n v="640002"/>
    <n v="19200.060000000001"/>
    <n v="620801.93999999994"/>
    <n v="28904.76"/>
  </r>
  <r>
    <x v="57"/>
    <s v="CNTRT-00006200: 42-5832-601"/>
    <s v="Peterson Contractors Inc"/>
    <m/>
    <s v="BRS-5832(601)--60-42"/>
    <n v="684652.45"/>
    <m/>
    <m/>
    <n v="480812.47"/>
    <n v="203839.98"/>
  </r>
  <r>
    <x v="57"/>
    <s v="CNTRT-00006201: 42-C042-113"/>
    <s v="Heartland Asphalt Inc"/>
    <m/>
    <s v="FM-C042(113)--55-42"/>
    <n v="2021210.03"/>
    <m/>
    <m/>
    <n v="1996766.59"/>
    <n v="24443.439999999999"/>
  </r>
  <r>
    <x v="57"/>
    <s v="CNTRT-00000997: PROFESSIONAL SERVICES AGREEMENT BHS-SWAP-0077(601)--FC-42"/>
    <s v="CALHOUN-BURNS AND ASSOCIATES INC"/>
    <m/>
    <s v="BRS-SWAP-0077(601)--FF-42"/>
    <n v="243350"/>
    <n v="208978.02"/>
    <n v="0"/>
    <n v="208978.02"/>
    <n v="34371.98000000001"/>
  </r>
  <r>
    <x v="58"/>
    <s v="039313"/>
    <s v="WESTERN ENGINEERING CO INC"/>
    <s v="03 - HMA Resurfacing"/>
    <s v="FM-C043(96)--55-43"/>
    <n v="1327051.8899999999"/>
    <n v="1381496.63"/>
    <n v="0"/>
    <n v="1381496.63"/>
    <n v="0"/>
  </r>
  <r>
    <x v="58"/>
    <s v="039336"/>
    <s v="ASPHALT SURFACE TECHNOLOGIES CORP"/>
    <s v="04 - Slurry Seal"/>
    <s v="STP-S-C043(95)--5E-43"/>
    <n v="752954.86"/>
    <n v="733470.82"/>
    <n v="1"/>
    <n v="733469.82"/>
    <n v="19485.04"/>
  </r>
  <r>
    <x v="59"/>
    <s v="CNTRT-00006375: 43-C043-098"/>
    <s v="NELSON  ROCK CONTRACTING CO INC"/>
    <m/>
    <s v="BRS-C043(98)--60-43"/>
    <n v="151477.79999999999"/>
    <m/>
    <m/>
    <n v="167704.26999999999"/>
    <n v="0"/>
  </r>
  <r>
    <x v="59"/>
    <s v="CNTRT-00006578: 43-C043-097"/>
    <s v="Western Engineering Company Inc"/>
    <m/>
    <s v="FM-C043(97)--55-43"/>
    <n v="1024849.2"/>
    <m/>
    <m/>
    <n v="1151436.27"/>
    <n v="0"/>
  </r>
  <r>
    <x v="59"/>
    <s v="CNTRT-00001932: BRS-SWAP-C043(89)--FF-43 - Design Services"/>
    <s v="SUNDQUIST ENGINEERING"/>
    <m/>
    <s v="BRS-SWAP-C043(89)--FF-43"/>
    <n v="42774.5"/>
    <n v="42774.5"/>
    <n v="0"/>
    <n v="42774.5"/>
    <n v="0"/>
  </r>
  <r>
    <x v="60"/>
    <s v="CNTRT-00006377: 44-C044-096"/>
    <s v="NORRIS ASPHALT PAVING CO LC"/>
    <m/>
    <s v="STP-S-TSF-C044(96)--5P-44"/>
    <n v="4842668.33"/>
    <m/>
    <m/>
    <n v="1148259.7"/>
    <n v="3694408.63"/>
  </r>
  <r>
    <x v="60"/>
    <s v="CNTRT-00007010: 44-C044-098"/>
    <s v="IOWA BRIDGE &amp; CULVERT"/>
    <m/>
    <s v="BROS-C044(98)--5F-44"/>
    <n v="772782.78"/>
    <m/>
    <m/>
    <n v="4850"/>
    <n v="767932.78"/>
  </r>
  <r>
    <x v="60"/>
    <s v="CNTRT-00004988: ER-C044(92)--58-44"/>
    <s v="HENRY CO SECONDARY ROADS"/>
    <m/>
    <s v="ER-C044(92)--58-44"/>
    <n v="70584.789999999994"/>
    <n v="57615.62"/>
    <n v="0"/>
    <n v="57615.62"/>
    <n v="12969.169999999991"/>
  </r>
  <r>
    <x v="61"/>
    <s v="039810"/>
    <s v="BRENNAN CONSTRUCTION CO"/>
    <s v="62 - Bridge - New / Replacement"/>
    <s v="BRS-C045(92)--60-45"/>
    <n v="1736043.54"/>
    <n v="1607686.55"/>
    <n v="30000"/>
    <n v="1577686.55"/>
    <n v="158356.99"/>
  </r>
  <r>
    <x v="62"/>
    <s v="CNTRT-00006378: 45-C045-090"/>
    <s v="River City Stone"/>
    <m/>
    <s v="STP-S-C045(90)--5E-45"/>
    <n v="2614106.75"/>
    <m/>
    <m/>
    <n v="673742.35"/>
    <n v="1940364.4"/>
  </r>
  <r>
    <x v="62"/>
    <s v="CNTRT-00006709: 45-C045-095"/>
    <s v="FAHRNER ASPHALT SEALERS LLC"/>
    <m/>
    <m/>
    <n v="217399.81"/>
    <m/>
    <m/>
    <n v="194325.11"/>
    <n v="23074.7"/>
  </r>
  <r>
    <x v="62"/>
    <s v="CNTRT-00004500: BRS-C045(92)--60-45"/>
    <s v="CALHOUN-BURNS AND ASSOCIATES INC"/>
    <m/>
    <s v="BRS-C045(92)--60-45"/>
    <n v="135565"/>
    <n v="122506.5"/>
    <n v="0"/>
    <n v="122506.5"/>
    <n v="13058.5"/>
  </r>
  <r>
    <x v="63"/>
    <s v="CNTRT-00006579: 46-C046-085"/>
    <s v="Croell Inc"/>
    <m/>
    <s v="STP-S-C046(85)--5E-46_x000a_FM-C046(86)--55-46"/>
    <n v="4326111.6100000003"/>
    <m/>
    <m/>
    <n v="2757324.58"/>
    <n v="1568787.03"/>
  </r>
  <r>
    <x v="63"/>
    <s v="CNTRT-00007464: 46-7637-601"/>
    <s v="Peterson Contractors Inc"/>
    <m/>
    <s v="STBG-SWAP-7637(601)--FG-46"/>
    <n v="146548"/>
    <m/>
    <m/>
    <n v="0"/>
    <n v="146548"/>
  </r>
  <r>
    <x v="64"/>
    <s v="039530"/>
    <s v="CROELL INC"/>
    <s v="20 - PCC Pavement - New / Widen / Repla"/>
    <s v="FM-C047(60)--55-47"/>
    <n v="1087797.31"/>
    <n v="983075.97"/>
    <n v="29492.27"/>
    <n v="953583.7"/>
    <n v="134213.60999999999"/>
  </r>
  <r>
    <x v="64"/>
    <s v="039531"/>
    <s v="CROELL INC"/>
    <s v="20 - PCC Pavement - New / Widen / Repla"/>
    <s v="STP-S-C047(61)--5E-47"/>
    <n v="1530542.09"/>
    <n v="1581485.55"/>
    <n v="30000"/>
    <n v="1551485.55"/>
    <n v="0"/>
  </r>
  <r>
    <x v="65"/>
    <s v="CNTRT-00006380: 47-C047-063"/>
    <s v="Northwest Materials"/>
    <m/>
    <s v="FM-C047(63)--55-47"/>
    <n v="2337714.46"/>
    <m/>
    <m/>
    <n v="3967.3"/>
    <n v="2333747.16"/>
  </r>
  <r>
    <x v="65"/>
    <s v="CNTRT-00006379: 47-C047-062"/>
    <s v="Northwest Materials"/>
    <m/>
    <s v="FM-C047(62)--55-47"/>
    <n v="2358694.38"/>
    <m/>
    <m/>
    <n v="4132.2"/>
    <n v="2354562.1800000002"/>
  </r>
  <r>
    <x v="65"/>
    <s v="CNTRT-00000469: Engineering Service for FM-C047(55)--55-47"/>
    <s v="Bolton &amp; Menk Inc"/>
    <m/>
    <s v="55-47-0000-000"/>
    <n v="104000"/>
    <n v="103983.5"/>
    <n v="0"/>
    <n v="103983.5"/>
    <n v="16.5"/>
  </r>
  <r>
    <x v="66"/>
    <s v="CNTRT-00006204: 48-C048-098"/>
    <s v="L L PELLING CO INC"/>
    <m/>
    <s v="FM-TSF-C048(98)--5B-48"/>
    <n v="2803173.58"/>
    <m/>
    <m/>
    <n v="2891653.45"/>
    <n v="0"/>
  </r>
  <r>
    <x v="67"/>
    <s v="CNTRT-00006205: 49-C049-091"/>
    <s v="Manatts Inc"/>
    <m/>
    <s v="FM-C049(91)--55-49"/>
    <n v="2147607.6"/>
    <m/>
    <m/>
    <n v="2163123.9"/>
    <n v="0"/>
  </r>
  <r>
    <x v="67"/>
    <s v="CNTRT-00006582: 49-C049-092"/>
    <s v="ASPHALT SURFACE TECHNOLOGIES CORP"/>
    <m/>
    <s v="FM-C049(92)--55-49"/>
    <n v="109479.79"/>
    <m/>
    <m/>
    <n v="0"/>
    <n v="109479.79"/>
  </r>
  <r>
    <x v="68"/>
    <s v="039625"/>
    <s v="MANATT'S INC"/>
    <s v="03 - HMA Resurfacing"/>
    <s v="HRRR-C050(131)--5R-50"/>
    <n v="4540421.45"/>
    <n v="4493049.51"/>
    <n v="30000"/>
    <n v="4463049.51"/>
    <n v="77371.94"/>
  </r>
  <r>
    <x v="68"/>
    <s v="039812"/>
    <s v="PETERSON CONTRACTORS INC"/>
    <s v="62 - Bridge - New / Replacement"/>
    <s v="BRS-C050(137)--60-50"/>
    <n v="1425754.24"/>
    <n v="924600.24"/>
    <n v="27738.03"/>
    <n v="896862.21"/>
    <n v="528892.03"/>
  </r>
  <r>
    <x v="69"/>
    <s v="CNTRT-00007310: 50-C050-146"/>
    <s v="DENCO CORP"/>
    <m/>
    <m/>
    <n v="105108.06"/>
    <m/>
    <m/>
    <n v="0"/>
    <n v="105108.06"/>
  </r>
  <r>
    <x v="69"/>
    <s v="CNTRT-00005143: PE Service for Jasper Co., BRS-C050(132)--60-50"/>
    <s v="CALHOUN-BURNS AND ASSOCIATES INC"/>
    <m/>
    <s v="BRS-C050(132)--60-50"/>
    <n v="109940"/>
    <n v="11372.9"/>
    <n v="0"/>
    <n v="11372.9"/>
    <n v="98567.1"/>
  </r>
  <r>
    <x v="69"/>
    <s v="CNTRT-00005581: PE for Jasper Co. FLAP-C050(133)--6L-50"/>
    <s v="SNYDER &amp; ASSOCIATES INC"/>
    <m/>
    <s v="FLAP-C050(133)--6L-50"/>
    <n v="120900"/>
    <n v="107692"/>
    <n v="0"/>
    <n v="107692"/>
    <n v="13208"/>
  </r>
  <r>
    <x v="69"/>
    <s v="CNTRT-00004726: PE Service for Jasper Co., STP-S-C050(131)--5E-50"/>
    <s v="SNYDER &amp; ASSOCIATES INC"/>
    <m/>
    <s v="HRRR-C050(131)--5R-50"/>
    <n v="86429"/>
    <n v="81343.5"/>
    <n v="0"/>
    <n v="81343.5"/>
    <n v="5085.5"/>
  </r>
  <r>
    <x v="69"/>
    <s v="CNTRT-00005953: PE service for Jasper Co., STP-S-C050(144)--5E-50"/>
    <s v="SNYDER &amp; ASSOCIATES INC"/>
    <m/>
    <s v="STP-S-C050(144)--5E-50"/>
    <n v="88800"/>
    <n v="83950"/>
    <n v="0"/>
    <n v="83950"/>
    <n v="4850"/>
  </r>
  <r>
    <x v="70"/>
    <s v="039338"/>
    <s v="L L PELLING CO INC"/>
    <s v="04 - Slurry Seal"/>
    <s v="FM-C051(88)--55-51"/>
    <n v="1040648.18"/>
    <n v="941366.32"/>
    <n v="28240.98"/>
    <n v="913125.34"/>
    <n v="127522.84"/>
  </r>
  <r>
    <x v="70"/>
    <s v="038577"/>
    <s v="NORRIS ASPHALT PAVING CO LC"/>
    <s v="03 - HMA Resurfacing"/>
    <s v="STBG-SWAP-C051(82)--FG-51"/>
    <n v="1442763.85"/>
    <n v="1211198.1599999999"/>
    <n v="30000"/>
    <n v="1181198.1599999999"/>
    <n v="261565.69"/>
  </r>
  <r>
    <x v="70"/>
    <s v="038820"/>
    <s v="L L PELLING CO INC"/>
    <s v="04 - Slurry Seal"/>
    <s v="FM-C051(83)--55-51"/>
    <n v="1034331.22"/>
    <n v="764669.43"/>
    <n v="22940.09"/>
    <n v="741729.34000000008"/>
    <n v="292601.88"/>
  </r>
  <r>
    <x v="70"/>
    <s v="038835"/>
    <s v="IOWA BRIDGE &amp; CULVERT LC"/>
    <s v="62 - Bridge - New / Replacement"/>
    <s v="BROS-SWAP-C051(81)--FE-51"/>
    <n v="780842.58"/>
    <n v="769772.85"/>
    <n v="23093.18"/>
    <n v="746679.66999999993"/>
    <n v="34162.910000000003"/>
  </r>
  <r>
    <x v="71"/>
    <s v="CNTRT-00006382: 51-C051-099"/>
    <s v="NORRIS ASPHALT PAVING CO LC"/>
    <m/>
    <s v="FM-C051(99)--55-51"/>
    <n v="1337147.22"/>
    <m/>
    <m/>
    <n v="1370664.66"/>
    <n v="0"/>
  </r>
  <r>
    <x v="71"/>
    <s v="CNTRT-00007312: 51-C051-072"/>
    <s v="IOWA BRIDGE &amp; CULVERT"/>
    <m/>
    <s v="BRS-C051(72)--60-51"/>
    <n v="2065011"/>
    <m/>
    <m/>
    <n v="0"/>
    <n v="2065011"/>
  </r>
  <r>
    <x v="71"/>
    <s v="CNTRT-00000525: BROS-C051(69)--5F-51 - PE"/>
    <s v="CALHOUN-BURNS AND ASSOCIATES INC"/>
    <m/>
    <s v="55-51-0000-000"/>
    <n v="57500"/>
    <n v="56387.3"/>
    <n v="0"/>
    <n v="56387.3"/>
    <n v="1112.6999999999971"/>
  </r>
  <r>
    <x v="71"/>
    <s v="CNTRT-00006053: BRS-C051(97)--60-51"/>
    <s v="CALHOUN-BURNS AND ASSOCIATES INC"/>
    <m/>
    <s v="BRS-C051(97)--60-51"/>
    <n v="19427.900000000001"/>
    <n v="10692.2"/>
    <n v="0"/>
    <n v="10692.2"/>
    <n v="8735.7000000000007"/>
  </r>
  <r>
    <x v="72"/>
    <s v="039814"/>
    <s v="TAYLOR CONSTRUCTION INC"/>
    <s v="62 - Bridge - New / Replacement"/>
    <s v="BRS-C052(128)--60-52"/>
    <n v="970101.6"/>
    <n v="937475.17"/>
    <n v="28124.27"/>
    <n v="909350.9"/>
    <n v="60750.7"/>
  </r>
  <r>
    <x v="73"/>
    <s v="CNTRT-00006383: 52-C052-125"/>
    <s v="L L PELLING CO INC"/>
    <m/>
    <s v="FM-C052(125)--55-52"/>
    <n v="5022977.2"/>
    <m/>
    <m/>
    <n v="3003802.16"/>
    <n v="2019175.04"/>
  </r>
  <r>
    <x v="73"/>
    <s v="CNTRT-00003997: STP-U-3715(668)--70-52"/>
    <s v="IOWA CITY CITY OF - CEDAR RAPIDS, IA"/>
    <m/>
    <s v="55-52-0000-000"/>
    <n v="1394338.05"/>
    <n v="1167245.8999999999"/>
    <n v="0"/>
    <n v="1167245.8999999999"/>
    <n v="227092.15000000014"/>
  </r>
  <r>
    <x v="74"/>
    <s v="CNTRT-00007183: 53-C053-094"/>
    <s v="CEDAR VALLEY CORP"/>
    <m/>
    <s v="FM-TSF-C053(94)--5B-53"/>
    <n v="2977653.7"/>
    <m/>
    <m/>
    <n v="132620.99"/>
    <n v="2845032.71"/>
  </r>
  <r>
    <x v="75"/>
    <s v="039532"/>
    <s v="STREB CONSTRUCTION CO"/>
    <s v="20 - PCC Pavement - New / Widen / Repla"/>
    <s v="HDP-C054(121)--6B-54"/>
    <n v="4178262.91"/>
    <n v="4173980.2"/>
    <n v="30000"/>
    <n v="4143980.2"/>
    <n v="34282.71"/>
  </r>
  <r>
    <x v="76"/>
    <s v="039717"/>
    <s v="MERRYMAN BRIDGE CONSTR CO"/>
    <s v="62 - Bridge - New / Replacement"/>
    <s v="BROS-C055(200)--5F-55"/>
    <n v="631625"/>
    <n v="629064.5"/>
    <n v="18871.95"/>
    <n v="610192.55000000005"/>
    <n v="21432.45"/>
  </r>
  <r>
    <x v="76"/>
    <s v="037483"/>
    <s v="GRAVES CONSTRUCTION CO INC"/>
    <s v="62 - Bridge - New / Replacement"/>
    <s v="BRS-CHBP-C055(176)--GB-55"/>
    <n v="782533.34"/>
    <n v="790490.25"/>
    <n v="23337.93"/>
    <n v="767152.32"/>
    <n v="15381.02"/>
  </r>
  <r>
    <x v="76"/>
    <s v="037484"/>
    <s v="GRAVES CONSTRUCTION CO INC"/>
    <s v="62 - Bridge - New / Replacement"/>
    <s v="BROSCHBP-C055(189)--GA-55"/>
    <n v="885220.2"/>
    <n v="884224.32"/>
    <n v="216"/>
    <n v="884008.32"/>
    <n v="1211.8800000000001"/>
  </r>
  <r>
    <x v="77"/>
    <s v="CNTRT-00006585: 55-C055-206"/>
    <s v="MATHY CONSTRUCTION COMPANY"/>
    <m/>
    <s v="FM-C055(206)--55-55"/>
    <n v="2613696.36"/>
    <m/>
    <m/>
    <n v="1587585.18"/>
    <n v="1026111.18"/>
  </r>
  <r>
    <x v="78"/>
    <s v="039739"/>
    <s v="JONES CONTRACTING CORP"/>
    <s v="20 - PCC Pavement - New / Widen / Repla"/>
    <s v="FM-C056(115)--55-56"/>
    <n v="1426764.48"/>
    <n v="1428650.05"/>
    <n v="30000"/>
    <n v="1398650.05"/>
    <n v="28114.43"/>
  </r>
  <r>
    <x v="78"/>
    <s v="039759"/>
    <s v="NORRIS ASPHALT PAVING CO LC"/>
    <s v="03 - HMA Resurfacing"/>
    <s v="FM-C056(110)--55-56"/>
    <n v="591815.75"/>
    <n v="557401.39"/>
    <n v="16722.05"/>
    <n v="540679.34"/>
    <n v="51136.41"/>
  </r>
  <r>
    <x v="78"/>
    <s v="039760"/>
    <s v="NORRIS ASPHALT PAVING CO LC"/>
    <s v="03 - HMA Resurfacing"/>
    <s v="STP-S-C056(114)--5E-56"/>
    <n v="2295600.16"/>
    <n v="2290379.19"/>
    <n v="30000"/>
    <n v="2260379.19"/>
    <n v="35220.97"/>
  </r>
  <r>
    <x v="79"/>
    <s v="CNTRT-00000420: Engineering Services - BRS-C058(43)--60-58"/>
    <s v="HR Green Inc"/>
    <m/>
    <s v="55-58-0000-000"/>
    <n v="1044842.45"/>
    <n v="901568.32"/>
    <n v="0"/>
    <n v="901568.32"/>
    <n v="143274.13"/>
  </r>
  <r>
    <x v="80"/>
    <s v="038867"/>
    <s v="NORRIS ASPHALT PAVING CO LC"/>
    <s v="03 - HMA Resurfacing"/>
    <s v="STBG-SWAP-C059(51)--FG-59"/>
    <n v="515744.28"/>
    <n v="563165.02"/>
    <n v="8425.2099999999991"/>
    <n v="554739.81000000006"/>
    <n v="0"/>
  </r>
  <r>
    <x v="80"/>
    <s v="038868"/>
    <s v="NORRIS ASPHALT PAVING CO LC"/>
    <s v="03 - HMA Resurfacing"/>
    <s v="STBG-SWAP-C059(71)--FG-59"/>
    <n v="3405994.08"/>
    <n v="3327393.67"/>
    <n v="21718.25"/>
    <n v="3305675.42"/>
    <n v="100318.66"/>
  </r>
  <r>
    <x v="81"/>
    <s v="CNTRT-00005823: TR-825, Iowa Highway Research Board 75 Year Anniversary History"/>
    <s v="Iowa State University"/>
    <m/>
    <s v="59-00-0825-000"/>
    <n v="37500"/>
    <n v="0"/>
    <n v="0"/>
    <n v="0"/>
    <n v="37500"/>
  </r>
  <r>
    <x v="81"/>
    <s v="CNTRT-00003187: FM-C059(070)--55-59 L &amp; W Quarries"/>
    <s v="L &amp; W Quarries Inc"/>
    <m/>
    <s v="FM-C059(70)--55-59"/>
    <n v="139663.75"/>
    <n v="139824.25"/>
    <n v="0"/>
    <n v="139824.25"/>
    <n v="0"/>
  </r>
  <r>
    <x v="81"/>
    <s v="CNTRT-00006773: Rock Surfacing Contract for Lucas Co - FM-C059(75)--55-59"/>
    <s v="Bruening Rock Products"/>
    <m/>
    <s v="FM-C059(75)—55-59"/>
    <n v="564000"/>
    <n v="542479.23"/>
    <n v="0"/>
    <n v="542479.23"/>
    <n v="21520.770000000019"/>
  </r>
  <r>
    <x v="81"/>
    <s v="CNTRT-00004522: Rock Surfacing FM-C059(72)--55-59 Lucas County"/>
    <s v="Cantera Aggregates LLC"/>
    <m/>
    <s v="GENERAL SECONDARY-LUCAS"/>
    <n v="70000"/>
    <n v="62899.11"/>
    <n v="0"/>
    <n v="62899.11"/>
    <n v="7100.8899999999994"/>
  </r>
  <r>
    <x v="81"/>
    <s v="CNTRT-00004526: Rock Surfacing for FM-C059(72)--55-59 Lucas County"/>
    <s v="L &amp; W Quarries Inc"/>
    <m/>
    <s v="GENERAL SECONDARY-LUCAS"/>
    <n v="21000"/>
    <n v="19007.25"/>
    <n v="0"/>
    <n v="19007.25"/>
    <n v="1992.75"/>
  </r>
  <r>
    <x v="82"/>
    <s v="036915"/>
    <s v="CROELL INC"/>
    <s v="20 - PCC Pavement - New / Widen / Repla"/>
    <s v="STBG-SWAP-C060(122)--FG-60"/>
    <n v="2927155.61"/>
    <n v="2929362.74"/>
    <n v="1"/>
    <n v="2929361.74"/>
    <n v="0"/>
  </r>
  <r>
    <x v="82"/>
    <s v="035751"/>
    <s v="DIXON CONSTRUCTION CO"/>
    <s v="62 - Bridge - New / Replacement"/>
    <s v="BRS-SWAP-C060(95)--FF-60"/>
    <n v="1400572.64"/>
    <n v="1394565.95"/>
    <n v="30000"/>
    <n v="1364565.95"/>
    <n v="36006.69"/>
  </r>
  <r>
    <x v="82"/>
    <s v="0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82"/>
    <s v="0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82"/>
    <s v="038214"/>
    <s v="DIXON CONSTRUCTION CO"/>
    <s v="62 - Bridge - New / Replacement"/>
    <s v="BRS-SWAP-C060(123)--FF-60"/>
    <n v="1352519.41"/>
    <n v="1305266.26"/>
    <n v="30000"/>
    <n v="1275266.26"/>
    <n v="77253.149999999994"/>
  </r>
  <r>
    <x v="82"/>
    <s v="039464"/>
    <s v="DUININCK  INC."/>
    <s v="03 - HMA Resurfacing"/>
    <s v="STP-S-C060(126)--5E-60"/>
    <n v="2686132.74"/>
    <n v="2502911.63"/>
    <n v="30000"/>
    <n v="2472911.63"/>
    <n v="213221.11"/>
  </r>
  <r>
    <x v="83"/>
    <s v="CNTRT-00007014: 60-C060-130"/>
    <s v="HENNINGSEN CONST INC"/>
    <m/>
    <m/>
    <n v="2174673.17"/>
    <m/>
    <m/>
    <n v="2120651.6800000002"/>
    <n v="54021.49"/>
  </r>
  <r>
    <x v="83"/>
    <s v="CNTRT-00000509: Lyon Co. ER-C060(106)-58-60"/>
    <s v="Lyon Co Treasurer"/>
    <m/>
    <s v="ER-C060(106)-58-60"/>
    <n v="517585"/>
    <n v="517584.55"/>
    <n v="0"/>
    <n v="517584.55"/>
    <n v="0.45000000001164153"/>
  </r>
  <r>
    <x v="84"/>
    <s v="038924"/>
    <s v="A M COHRON &amp; SON INC"/>
    <s v="62 - Bridge - New / Replacement"/>
    <s v="BRS-SWAP-2215(601)--FF-61"/>
    <n v="2476909.9"/>
    <n v="2338501.89"/>
    <n v="30000"/>
    <n v="2308501.89"/>
    <n v="168408.01"/>
  </r>
  <r>
    <x v="84"/>
    <s v="039325"/>
    <s v="MANATT'S INC"/>
    <s v="03 - HMA Resurfacing"/>
    <s v="STP-S-C061(128)--5E-61"/>
    <n v="3268602.78"/>
    <n v="2873645.49"/>
    <n v="30000"/>
    <n v="2843645.49"/>
    <n v="424957.29"/>
  </r>
  <r>
    <x v="85"/>
    <s v="CNTRT-00006712: 61-C061-133"/>
    <s v="EZ-LINER INDUSTRIES"/>
    <m/>
    <s v="FM-C061(133)--55-61"/>
    <n v="87546.43"/>
    <m/>
    <m/>
    <n v="80541.81"/>
    <n v="7004.62"/>
  </r>
  <r>
    <x v="85"/>
    <s v="CNTRT-00000442: Utility Relocation"/>
    <s v="Madison Co Recorder"/>
    <m/>
    <s v="BROS-C061(97)--5F-61"/>
    <n v="11200"/>
    <n v="8800"/>
    <n v="0"/>
    <n v="8800"/>
    <n v="2400"/>
  </r>
  <r>
    <x v="85"/>
    <s v="CNTRT-00005081: PE Service for Madison Co, BRS-C061(129)--60-61"/>
    <s v="CALHOUN-BURNS AND ASSOCIATES INC"/>
    <m/>
    <s v="BRS-C061(129)—60-61"/>
    <n v="91100"/>
    <n v="42990.9"/>
    <n v="0"/>
    <n v="42990.9"/>
    <n v="48109.1"/>
  </r>
  <r>
    <x v="85"/>
    <s v="CNTRT-00005088: PE Service for Madison Co., BRS-C061(130)--60-61"/>
    <s v="CALHOUN-BURNS AND ASSOCIATES INC"/>
    <m/>
    <s v="BRS-C061(130)—60-61"/>
    <n v="33500"/>
    <n v="26172.55"/>
    <n v="0"/>
    <n v="26172.55"/>
    <n v="7327.4500000000007"/>
  </r>
  <r>
    <x v="85"/>
    <s v="CNTRT-00005089: PE Service for Madison Co, BRS-C061(131)--60-61"/>
    <s v="CALHOUN-BURNS AND ASSOCIATES INC"/>
    <m/>
    <s v="BRS-C061(131)—60-61"/>
    <n v="31100"/>
    <n v="24267"/>
    <n v="0"/>
    <n v="24267"/>
    <n v="6833"/>
  </r>
  <r>
    <x v="86"/>
    <s v="039677"/>
    <s v="IOWA BRIDGE &amp; CULVERT LC"/>
    <s v="62 - Bridge - New / Replacement"/>
    <s v="BRS-C062(103)--60-62"/>
    <n v="2878038.12"/>
    <n v="2845638.47"/>
    <n v="30000"/>
    <n v="2815638.47"/>
    <n v="62399.65"/>
  </r>
  <r>
    <x v="86"/>
    <s v="035881"/>
    <s v="NORRIS ASPHALT PAVING CO LC"/>
    <s v="02 - HMA Pavement - New/Replace/Widen"/>
    <s v="STBG-SWAP-C062(95)--FG-62"/>
    <n v="4520288.22"/>
    <n v="4411401"/>
    <n v="30000"/>
    <n v="4381401"/>
    <n v="138887.22"/>
  </r>
  <r>
    <x v="87"/>
    <s v="039581"/>
    <s v="NORRIS ASPHALT PAVING CO LC"/>
    <s v="18 - Rip-Rap / RR Signals / Misc"/>
    <s v="FM-TSF-C063(145)--5B-63"/>
    <n v="724521.78"/>
    <n v="696838.7"/>
    <n v="20905.169999999998"/>
    <n v="675933.52999999991"/>
    <n v="48588.25"/>
  </r>
  <r>
    <x v="87"/>
    <s v="039615"/>
    <s v="IOWA BRIDGE &amp; CULVERT LC"/>
    <s v="62 - Bridge - New / Replacement"/>
    <s v="BRS-C063(142)--60-63"/>
    <n v="2867889.42"/>
    <n v="2381286.4700000002"/>
    <n v="30000"/>
    <n v="2351286.4700000002"/>
    <n v="516602.95"/>
  </r>
  <r>
    <x v="88"/>
    <s v="CNTRT-00006388: 63-C063-147"/>
    <s v="NORRIS ASPHALT PAVING CO LC"/>
    <m/>
    <s v="HDP-C063(147)--6B-63_x000a_HSIP-SWAP-C063(148)--FJ-63"/>
    <n v="3956863.82"/>
    <m/>
    <m/>
    <n v="3926863.82"/>
    <n v="30000"/>
  </r>
  <r>
    <x v="88"/>
    <s v="CNTRT-00000614: Railroad Flagging for BROS-C063(119)--5F-63"/>
    <s v="Burlington North &amp; Santa Fe"/>
    <m/>
    <s v="BROS-C063(119)--5F-63"/>
    <n v="153000"/>
    <n v="92285.61"/>
    <n v="0"/>
    <n v="92285.61"/>
    <n v="60714.39"/>
  </r>
  <r>
    <x v="88"/>
    <s v="CNTRT-00004786: Railroad Flagger Service for Marion Co. BRS-C063(142)--60-63"/>
    <s v="BNSF RAILWAY COMPANY"/>
    <m/>
    <s v="BRS-C063(142)--60-63"/>
    <n v="213032"/>
    <n v="165284.88"/>
    <n v="0"/>
    <n v="165284.88"/>
    <n v="47747.119999999995"/>
  </r>
  <r>
    <x v="88"/>
    <s v="CNTRT-00004980: PE - Final Design for BRS-C063(142)--60-63"/>
    <s v="CALHOUN-BURNS AND ASSOCIATES INC"/>
    <m/>
    <s v="BRS-C063(142)--60-63"/>
    <n v="159500"/>
    <n v="135697.60000000001"/>
    <n v="0"/>
    <n v="135697.60000000001"/>
    <n v="23802.399999999994"/>
  </r>
  <r>
    <x v="89"/>
    <s v="039536"/>
    <s v="HEARTLAND ASPHALT INC"/>
    <s v="03 - HMA Resurfacing"/>
    <s v="FM-C064(137)--55-64"/>
    <n v="228286.3"/>
    <n v="209536.39"/>
    <n v="820.96"/>
    <n v="208715.43000000002"/>
    <n v="19570.87"/>
  </r>
  <r>
    <x v="89"/>
    <s v="039537"/>
    <s v="HEARTLAND ASPHALT INC"/>
    <s v="03 - HMA Resurfacing"/>
    <s v="FM-C064(138)--55-64"/>
    <n v="397042.42"/>
    <n v="368783.52"/>
    <n v="10225.1"/>
    <n v="358558.42000000004"/>
    <n v="38484"/>
  </r>
  <r>
    <x v="89"/>
    <s v="039538"/>
    <s v="HEARTLAND ASPHALT INC"/>
    <s v="03 - HMA Resurfacing"/>
    <s v="FM-C064(139)--55-64"/>
    <n v="664443.96"/>
    <n v="675819.74"/>
    <n v="12107.56"/>
    <n v="663712.17999999993"/>
    <n v="731.78"/>
  </r>
  <r>
    <x v="89"/>
    <s v="039539"/>
    <s v="HEARTLAND ASPHALT INC"/>
    <s v="03 - HMA Resurfacing"/>
    <s v="FM-C064(140)--55-64"/>
    <n v="648682.6"/>
    <n v="641100.38"/>
    <n v="6846.38"/>
    <n v="634254"/>
    <n v="14428.6"/>
  </r>
  <r>
    <x v="89"/>
    <s v="036708"/>
    <s v="PETERSON CONTRACTORS INC"/>
    <s v="62 - Bridge - New / Replacement"/>
    <s v="BROS-SWAP-C064(132)--FE-64"/>
    <n v="1281590.32"/>
    <n v="1265891.53"/>
    <n v="21609.06"/>
    <n v="1244282.47"/>
    <n v="37307.85"/>
  </r>
  <r>
    <x v="89"/>
    <s v="036709"/>
    <s v="PETERSON CONTRACTORS INC"/>
    <s v="62 - Bridge - New / Replacement"/>
    <s v="BROS-SWAP-C064(133)--FE-64"/>
    <n v="1303778.68"/>
    <n v="1290070.92"/>
    <n v="8390.94"/>
    <n v="1281679.98"/>
    <n v="22098.7"/>
  </r>
  <r>
    <x v="89"/>
    <s v="035844"/>
    <s v="PETERSON CONTRACTORS INC"/>
    <s v="62 - Bridge - New / Replacement"/>
    <s v="BROS-SWAP-C064(129)--FE-64"/>
    <n v="2647565.13"/>
    <n v="2670232.85"/>
    <n v="30000"/>
    <n v="2640232.85"/>
    <n v="7332.28"/>
  </r>
  <r>
    <x v="89"/>
    <s v="038580"/>
    <s v="MANATT'S INC"/>
    <s v="03 - HMA Resurfacing"/>
    <s v="FM-C064(135)--55-64"/>
    <n v="385143.67"/>
    <n v="365187.12"/>
    <n v="9499.98"/>
    <n v="355687.14"/>
    <n v="29456.53"/>
  </r>
  <r>
    <x v="89"/>
    <s v="038581"/>
    <s v="MANATT'S INC"/>
    <s v="03 - HMA Resurfacing"/>
    <s v="STBG-SWAP-C064(136)--FG-64"/>
    <n v="1801491.08"/>
    <n v="1566264.71"/>
    <n v="20500.02"/>
    <n v="1545764.69"/>
    <n v="255726.39"/>
  </r>
  <r>
    <x v="90"/>
    <s v="038670"/>
    <s v="DIXON CONSTRUCTION CO"/>
    <s v="62 - Bridge - New / Replacement"/>
    <s v="BROS-SWAP-C065(115)--FE-65"/>
    <n v="610840.22"/>
    <n v="619660.61"/>
    <n v="18589.82"/>
    <n v="601070.79"/>
    <n v="9769.43"/>
  </r>
  <r>
    <x v="90"/>
    <s v="039326"/>
    <s v="WESTERN ENGINEERING CO INC"/>
    <s v="03 - HMA Resurfacing"/>
    <s v="STP-S-C065(117)--5E-65"/>
    <n v="2812463.02"/>
    <n v="2768738.09"/>
    <n v="30000"/>
    <n v="2738738.09"/>
    <n v="73724.929999999993"/>
  </r>
  <r>
    <x v="90"/>
    <s v="038791"/>
    <s v="WESTERN ENGINEERING CO INC"/>
    <s v="03 - HMA Resurfacing"/>
    <s v="STBG-SWAP-C065(114)--FG-65"/>
    <n v="2488263.12"/>
    <n v="2361872.19"/>
    <n v="30000"/>
    <n v="2331872.19"/>
    <n v="156390.93"/>
  </r>
  <r>
    <x v="91"/>
    <s v="CNTRT-00006591: 65-C065-120"/>
    <s v="Western Engineering Company Inc"/>
    <m/>
    <s v="STP-S-C065(120)--5E-65"/>
    <n v="375132.96"/>
    <m/>
    <m/>
    <n v="394057.81"/>
    <n v="0"/>
  </r>
  <r>
    <x v="91"/>
    <s v="CNTRT-00003258: BROS-SWAP-C065(115)--FE-65"/>
    <s v="Hgm Associates"/>
    <m/>
    <s v="BROS-SWAP-C065(115)--FE-65"/>
    <n v="64400"/>
    <n v="54357.49"/>
    <n v="0"/>
    <n v="54357.49"/>
    <n v="10042.510000000002"/>
  </r>
  <r>
    <x v="92"/>
    <s v="039247"/>
    <s v="ULLAND BROTHERS INC"/>
    <s v="03 - HMA Resurfacing"/>
    <s v="STP-S-C066(84)--5E-66"/>
    <n v="2188762.87"/>
    <n v="2067226.08"/>
    <n v="30000"/>
    <n v="2037226.08"/>
    <n v="151536.79"/>
  </r>
  <r>
    <x v="92"/>
    <s v="039291"/>
    <s v="MINNOWA CONSTRUCTION"/>
    <s v="62 - Bridge - New / Replacement"/>
    <s v="BRS-C066(83)--60-66"/>
    <n v="1178548.3799999999"/>
    <n v="1183100.32"/>
    <n v="30000"/>
    <n v="1153100.32"/>
    <n v="25448.06"/>
  </r>
  <r>
    <x v="92"/>
    <s v="038651"/>
    <s v="HEARTLAND ASPHALT INC"/>
    <s v="03 - HMA Resurfacing"/>
    <s v="FM-C066(80)--55-66"/>
    <n v="1587230.87"/>
    <n v="1427066.94"/>
    <n v="30000"/>
    <n v="1397066.94"/>
    <n v="190163.93"/>
  </r>
  <r>
    <x v="93"/>
    <s v="CNTRT-00007016: 66-C066-087"/>
    <s v="Heartland Asphalt Inc"/>
    <m/>
    <s v="FM-C066(87)--55-66"/>
    <n v="125878"/>
    <m/>
    <m/>
    <n v="0"/>
    <n v="125878"/>
  </r>
  <r>
    <x v="93"/>
    <s v="CNTRT-00007017: 66-C066-089"/>
    <s v="Heartland Asphalt Inc"/>
    <m/>
    <m/>
    <n v="335681.6"/>
    <m/>
    <m/>
    <n v="0"/>
    <n v="335681.6"/>
  </r>
  <r>
    <x v="94"/>
    <s v="036504"/>
    <s v="CHRISTENSEN BROTHERS INC"/>
    <s v="62 - Bridge - New / Replacement"/>
    <s v="BRS-CHBP-C067(85)--GB-67"/>
    <n v="1554572.4"/>
    <n v="1469299.73"/>
    <n v="27369.99"/>
    <n v="1441929.74"/>
    <n v="112642.66"/>
  </r>
  <r>
    <x v="94"/>
    <s v="036505"/>
    <s v="CHRISTENSEN BROTHERS INC"/>
    <s v="62 - Bridge - New / Replacement"/>
    <s v="BROSCHBP-C067(86)--GA-67"/>
    <n v="498614"/>
    <n v="421449.94"/>
    <n v="2630.01"/>
    <n v="418819.93"/>
    <n v="79794.070000000007"/>
  </r>
  <r>
    <x v="95"/>
    <s v="CNTRT-00007107: FM-C067(94)--55-67"/>
    <s v="Martin Marietta Aggreg"/>
    <m/>
    <s v="FM-C067(94)—55-67"/>
    <n v="639227.5"/>
    <n v="639227.5"/>
    <n v="0"/>
    <n v="639227.5"/>
    <n v="0"/>
  </r>
  <r>
    <x v="96"/>
    <s v="CNTRT-00004281: FM-C068(91)--55-68"/>
    <s v="Cantera Aggregates LLC"/>
    <m/>
    <s v="FM-C068(91)—55-68"/>
    <n v="80970.67"/>
    <n v="80970.67"/>
    <n v="0"/>
    <n v="80970.67"/>
    <n v="0"/>
  </r>
  <r>
    <x v="96"/>
    <s v="CNTRT-00006769: Rock Surfacing Contract for Monroe Co. - FM-C068(95)--55-68"/>
    <s v="Bruening Rock Products"/>
    <m/>
    <s v="FM-C068(95)—55-68"/>
    <n v="220000"/>
    <n v="217311.39"/>
    <n v="0"/>
    <n v="217311.39"/>
    <n v="2688.609999999986"/>
  </r>
  <r>
    <x v="96"/>
    <s v="CNTRT-00006770: Rock Surfacing Contract for Monroe Co. - FM-C068(95)--55-68"/>
    <s v="Cantera Aggregates LLC"/>
    <m/>
    <s v="FM-C068(95)—55-68"/>
    <n v="120100"/>
    <n v="120022.67"/>
    <n v="0"/>
    <n v="120022.67"/>
    <n v="77.330000000001746"/>
  </r>
  <r>
    <x v="96"/>
    <s v="CNTRT-00000272: Engineering Services - BRS-C068(76)(77)--60-68"/>
    <s v="CALHOUN-BURNS AND ASSOCIATES INC"/>
    <m/>
    <s v="GENERAL SECONDARY-MONROE"/>
    <n v="146340"/>
    <n v="146031.4"/>
    <n v="0"/>
    <n v="146031.4"/>
    <n v="308.60000000000582"/>
  </r>
  <r>
    <x v="96"/>
    <s v="CNTRT-00000708: FM Contract Rock - FM-C068(82)--55-68"/>
    <s v="DOUDS STONE LLC"/>
    <m/>
    <s v="GENERAL SECONDARY-MONROE"/>
    <n v="279352.65999999997"/>
    <n v="279352.65999999997"/>
    <n v="0"/>
    <n v="279352.65999999997"/>
    <n v="0"/>
  </r>
  <r>
    <x v="97"/>
    <s v="037615"/>
    <s v="DIXON CONSTRUCTION CO"/>
    <s v="64 - RCB Culvert - New / Replacement"/>
    <s v="BROSCHBP-C069(72)--GA-69"/>
    <n v="280608.5"/>
    <n v="279487.98"/>
    <n v="7090.52"/>
    <n v="272397.45999999996"/>
    <n v="8211.0400000000009"/>
  </r>
  <r>
    <x v="97"/>
    <s v="037616"/>
    <s v="DIXON CONSTRUCTION CO"/>
    <s v="64 - RCB Culvert - New / Replacement"/>
    <s v="BRS-CHBP-C069(73)--GB-69"/>
    <n v="873690.86"/>
    <n v="918011.63"/>
    <n v="22909.48"/>
    <n v="895102.15"/>
    <n v="0"/>
  </r>
  <r>
    <x v="97"/>
    <s v="039678"/>
    <s v="A M COHRON &amp; SON INC"/>
    <s v="62 - Bridge - New / Replacement"/>
    <s v="HDP-C069(82)--6B-69"/>
    <n v="2189595.19"/>
    <n v="2234461.67"/>
    <n v="30000"/>
    <n v="2204461.67"/>
    <n v="0"/>
  </r>
  <r>
    <x v="98"/>
    <s v="CNTRT-00007018: 69-C069-065"/>
    <s v="Western Engineering Company Inc"/>
    <m/>
    <s v="STP-S-C069(65)--5E-69"/>
    <n v="1233717.24"/>
    <m/>
    <m/>
    <n v="416681.21"/>
    <n v="817036.03"/>
  </r>
  <r>
    <x v="98"/>
    <s v="CNTRT-00007019: 69-C069-070"/>
    <s v="Western Engineering Company Inc"/>
    <m/>
    <s v="FM-TSF-C069(70)--5B-69"/>
    <n v="1487627.11"/>
    <m/>
    <m/>
    <n v="1132978.45"/>
    <n v="354648.66"/>
  </r>
  <r>
    <x v="98"/>
    <s v="CNTRT-00000570: BROS-3052(601)--5F-69"/>
    <s v="MONTGOMERY CO TREASURER"/>
    <m/>
    <s v="BROS-3052(601)--5F-69"/>
    <n v="75757"/>
    <n v="68277.59"/>
    <n v="0"/>
    <n v="68277.59"/>
    <n v="7479.4100000000035"/>
  </r>
  <r>
    <x v="99"/>
    <s v="CNTRT-00006718: 70-C070-069"/>
    <s v="Manatts Inc"/>
    <m/>
    <s v="FM-C070(69)--55-70"/>
    <n v="4508890.6900000004"/>
    <m/>
    <m/>
    <n v="203538.59"/>
    <n v="4305352.0999999996"/>
  </r>
  <r>
    <x v="100"/>
    <s v="038061"/>
    <s v="GRAVES CONSTRUCTION CO INC"/>
    <s v="62 - Bridge - New / Replacement"/>
    <s v="BROS-SWAP-C071(88)--FE-71"/>
    <n v="721131.08"/>
    <n v="715612.48"/>
    <n v="1"/>
    <n v="715611.48"/>
    <n v="5519.6"/>
  </r>
  <r>
    <x v="101"/>
    <s v="CNTRT-00006218: 71-C071-089"/>
    <s v="Croell Inc"/>
    <m/>
    <s v="STP-S-C071(89)--5E-71_x000a_FM-C071(91)--55-71"/>
    <n v="6925150.4900000002"/>
    <m/>
    <m/>
    <n v="5636880.5"/>
    <n v="1288269.99"/>
  </r>
  <r>
    <x v="102"/>
    <s v="0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102"/>
    <s v="039765"/>
    <s v="WESTERN ENGINEERING CO INC"/>
    <s v="03 - HMA Resurfacing"/>
    <s v="HRRR-C072(80)--5R-72"/>
    <n v="6280823.8300000001"/>
    <n v="14000"/>
    <n v="420"/>
    <n v="13580"/>
    <n v="6267243.8300000001"/>
  </r>
  <r>
    <x v="103"/>
    <s v="CNTRT-00006593: 72-C072-082"/>
    <s v="PCI ROADS LLC"/>
    <m/>
    <s v="FM-C072(82)--55-72"/>
    <n v="181442.28"/>
    <m/>
    <m/>
    <n v="184248.91"/>
    <n v="0"/>
  </r>
  <r>
    <x v="104"/>
    <s v="039679"/>
    <s v="UNITED CONTRACTORS INC &amp; SUBSID"/>
    <s v="62 - Bridge - New / Replacement"/>
    <s v="BRS-C073(145)--60-73"/>
    <n v="1829298.25"/>
    <n v="1801911.97"/>
    <n v="30000"/>
    <n v="1771911.97"/>
    <n v="57386.28"/>
  </r>
  <r>
    <x v="104"/>
    <s v="038286"/>
    <s v="HENNINGSEN CONSTRUCTION INC"/>
    <s v="03 - HMA Resurfacing"/>
    <s v="STBG-SWAP-C073(142)--FG-73"/>
    <n v="3397959.6800000002"/>
    <n v="3233033.4"/>
    <n v="1"/>
    <n v="3233032.4"/>
    <n v="164927.28"/>
  </r>
  <r>
    <x v="104"/>
    <s v="038727"/>
    <s v="GODBERSEN SMITH CONSTRUCTION COMPANY"/>
    <s v="62 - Bridge - New / Replacement"/>
    <s v="BRS-SWAP-C073(140)--FF-73"/>
    <n v="1465298.9"/>
    <n v="1461225.75"/>
    <n v="30000"/>
    <n v="1431225.75"/>
    <n v="34073.15"/>
  </r>
  <r>
    <x v="104"/>
    <s v="038842"/>
    <s v="A M COHRON &amp; SON INC"/>
    <s v="62 - Bridge - New / Replacement"/>
    <s v="BROS-SWAP-2412(601)--FE-73"/>
    <n v="2886175.02"/>
    <n v="2945058.78"/>
    <n v="30000"/>
    <n v="2915058.78"/>
    <n v="0"/>
  </r>
  <r>
    <x v="104"/>
    <s v="037104"/>
    <s v="A M COHRON &amp; SON INC"/>
    <s v="62 - Bridge - New / Replacement"/>
    <s v="BRS-CHBP-C073(123)--GB-73"/>
    <n v="715122.45"/>
    <n v="719350.89"/>
    <n v="16571.599999999999"/>
    <n v="702779.29"/>
    <n v="12343.16"/>
  </r>
  <r>
    <x v="105"/>
    <s v="CNTRT-00006390: 73-C073-147"/>
    <s v="Manatts Inc"/>
    <m/>
    <s v="FM-C073(147)--55-73"/>
    <n v="1230667.1499999999"/>
    <m/>
    <m/>
    <n v="1058200.53"/>
    <n v="172466.62"/>
  </r>
  <r>
    <x v="105"/>
    <s v="CNTRT-00006391: 73-C073-148"/>
    <s v="SCHILDBERG CONST CO INC"/>
    <m/>
    <s v="FM-C073(148)--55-73"/>
    <n v="484590.12"/>
    <m/>
    <m/>
    <n v="484590.12"/>
    <n v="0"/>
  </r>
  <r>
    <x v="105"/>
    <s v="CNTRT-00007317: 73-C073-139"/>
    <s v="A M Cohron &amp; Son Inc"/>
    <m/>
    <s v="HDP-C073(139)--6B-73"/>
    <n v="2809420.31"/>
    <m/>
    <m/>
    <n v="21848.76"/>
    <n v="2787571.55"/>
  </r>
  <r>
    <x v="106"/>
    <s v="038242"/>
    <s v="GODBERSEN SMITH CONSTRUCTION COMPANY"/>
    <s v="21 - PCC Pavement Widening"/>
    <s v="STBG-SWAP-C074(108)--FG-74"/>
    <n v="3268031.74"/>
    <n v="3110116.07"/>
    <n v="30000"/>
    <n v="3080116.07"/>
    <n v="187915.67"/>
  </r>
  <r>
    <x v="106"/>
    <s v="039200"/>
    <s v="CROELL INC"/>
    <s v="20 - PCC Pavement - New / Widen / Repla"/>
    <s v="STP-S-C074(111)--5E-74"/>
    <n v="2710771.68"/>
    <n v="2561103.5099999998"/>
    <n v="1"/>
    <n v="2561102.5099999998"/>
    <n v="149669.17000000001"/>
  </r>
  <r>
    <x v="107"/>
    <s v="038940"/>
    <s v="GODBERSEN SMITH CONSTRUCTION COMPANY"/>
    <s v="21 - PCC Pavement Widening"/>
    <s v="STBG-SWAP-C075(166)--FG-75"/>
    <n v="1519341.32"/>
    <n v="1519341.32"/>
    <n v="30000"/>
    <n v="1489341.32"/>
    <n v="30000"/>
  </r>
  <r>
    <x v="108"/>
    <s v="CNTRT-00006720: 75-C075-169"/>
    <s v="HENNINGSEN CONST INC"/>
    <m/>
    <m/>
    <n v="2852263.02"/>
    <m/>
    <m/>
    <n v="2923927.11"/>
    <n v="0"/>
  </r>
  <r>
    <x v="108"/>
    <s v="CNTRT-00007020: 75-C075-168"/>
    <s v="Peterson Contractors Inc"/>
    <m/>
    <s v="FM-TSF-C075(168)--5B-75"/>
    <n v="700165.21"/>
    <m/>
    <m/>
    <n v="413992.73"/>
    <n v="286172.48"/>
  </r>
  <r>
    <x v="109"/>
    <s v="038216"/>
    <s v="MERRYMAN BRIDGE CONSTR CO"/>
    <s v="62 - Bridge - New / Replacement"/>
    <s v="BRS-SWAP-C076(73)--FF-76"/>
    <n v="682731.29"/>
    <n v="688291.47"/>
    <n v="20648.75"/>
    <n v="667642.72"/>
    <n v="15088.57"/>
  </r>
  <r>
    <x v="109"/>
    <s v="039767"/>
    <s v="MATHY CONSTRUCTION COMPANY"/>
    <s v="03 - HMA Resurfacing"/>
    <s v="STP-S-C076(74)--5E-76"/>
    <n v="2779428.86"/>
    <n v="2777179.52"/>
    <n v="30000"/>
    <n v="2747179.52"/>
    <n v="32249.34"/>
  </r>
  <r>
    <x v="110"/>
    <s v="038870"/>
    <s v="REILLY CONSTRUCTION CO INC"/>
    <s v="53 - HMA Pavement - Grade/Replace"/>
    <s v="HDP-C077(227)--6B-77"/>
    <n v="53931212.960000001"/>
    <n v="22775266.09"/>
    <n v="30000"/>
    <n v="22745266.09"/>
    <n v="31185946.870000001"/>
  </r>
  <r>
    <x v="111"/>
    <s v="CNTRT-00006396: 77-C077-242"/>
    <s v="Manatts Inc"/>
    <m/>
    <s v="STP-S-C077(242)--5E-77"/>
    <n v="447365.58"/>
    <m/>
    <m/>
    <n v="383240.82"/>
    <n v="64124.76"/>
  </r>
  <r>
    <x v="111"/>
    <s v="CNTRT-00007025: 77-C077-241"/>
    <s v="Cunningham-Reis LLC"/>
    <m/>
    <s v="STP-S-C077(241)--5E-77"/>
    <n v="942016.65"/>
    <m/>
    <m/>
    <n v="8245"/>
    <n v="933771.65"/>
  </r>
  <r>
    <x v="111"/>
    <s v="CNTRT-00001887: Consultant Service for STP-S-C077(227)--5E-77 BUILD project"/>
    <s v="SNYDER &amp; ASSOCIATES INC"/>
    <m/>
    <s v="GENERAL SECONDARY-POLK"/>
    <n v="4697420"/>
    <n v="4697419.75"/>
    <n v="0"/>
    <n v="4697419.75"/>
    <n v="0.25"/>
  </r>
  <r>
    <x v="111"/>
    <s v="CNTRT-00001040: Railroad service for Polk Co. STP-S-C077(227)--5E-77 BUILD"/>
    <s v="UNION PACIFIC RAILROAD COMPANY"/>
    <m/>
    <s v="HDP-C077(227)--6B-77"/>
    <n v="450000"/>
    <n v="68663.34"/>
    <n v="0"/>
    <n v="68663.34"/>
    <n v="381336.66000000003"/>
  </r>
  <r>
    <x v="111"/>
    <s v="CNTRT-00000658: Reimbursement of prepaid construction costs"/>
    <s v="DES MOINES WATER WORKS"/>
    <m/>
    <s v="STP-S-C077(164)--5E-77"/>
    <n v="141088.92000000001"/>
    <n v="141088.92000000001"/>
    <n v="0"/>
    <n v="141088.92000000001"/>
    <n v="0"/>
  </r>
  <r>
    <x v="111"/>
    <s v="CNTRT-00000663: Right of Way"/>
    <s v="JOHNSTON SOCCER CLUB"/>
    <m/>
    <s v="STP-S-C077(164)--5E-77"/>
    <n v="410"/>
    <n v="410"/>
    <n v="0"/>
    <n v="410"/>
    <n v="0"/>
  </r>
  <r>
    <x v="111"/>
    <s v="CNTRT-00000582: Payment for relocating electric transmission line"/>
    <s v="MIDAMERICAN ENERGY CO - PO BOX 8020, DAVENPORT, IA - 2"/>
    <m/>
    <s v="STP-S-C077(164)--5E-77"/>
    <n v="112810.4"/>
    <n v="112810.4"/>
    <n v="0"/>
    <n v="112810.4"/>
    <n v="0"/>
  </r>
  <r>
    <x v="111"/>
    <s v="CNTRT-00000450: Payment for utility relocation"/>
    <s v="NORTHERN NATURAL GAS COMPANY"/>
    <m/>
    <s v="STP-S-C077(164)--5E-77"/>
    <n v="9375.7000000000007"/>
    <n v="9375.7000000000007"/>
    <n v="0"/>
    <n v="9375.7000000000007"/>
    <n v="0"/>
  </r>
  <r>
    <x v="111"/>
    <s v="CNTRT-00000662: Right of way"/>
    <s v="PAUL M WYMAN"/>
    <m/>
    <s v="STP-S-C077(164)--5E-77"/>
    <n v="825"/>
    <n v="825"/>
    <n v="0"/>
    <n v="825"/>
    <n v="0"/>
  </r>
  <r>
    <x v="111"/>
    <s v="CNTRT-00000659: Right of way"/>
    <s v="Pioneer Hi-Bred Intl Inc"/>
    <m/>
    <s v="STP-S-C077(164)--5E-77"/>
    <n v="16800"/>
    <n v="16800"/>
    <n v="0"/>
    <n v="16800"/>
    <n v="0"/>
  </r>
  <r>
    <x v="111"/>
    <s v="CNTRT-00000661: Right of way"/>
    <s v="SETH  PITKIN"/>
    <m/>
    <s v="STP-S-C077(164)--5E-77"/>
    <n v="6930"/>
    <n v="6930"/>
    <n v="0"/>
    <n v="6930"/>
    <n v="0"/>
  </r>
  <r>
    <x v="111"/>
    <s v="CNTRT-00000664: Right of way"/>
    <s v="JOHNSTON SOCCER CLUB"/>
    <m/>
    <s v="STP-S-C077(213)--5E-77"/>
    <n v="50"/>
    <n v="50"/>
    <n v="0"/>
    <n v="50"/>
    <n v="0"/>
  </r>
  <r>
    <x v="111"/>
    <s v="CNTRT-00000669: Right of way"/>
    <s v="MICHELLE KATHERYN RYAN (Inactive)"/>
    <m/>
    <s v="STP-S-C077(213)--5E-77"/>
    <n v="976"/>
    <n v="975"/>
    <n v="0"/>
    <n v="975"/>
    <n v="1"/>
  </r>
  <r>
    <x v="111"/>
    <s v="CNTRT-00000665: Right of way"/>
    <s v="Venter Spooner Inc"/>
    <m/>
    <s v="STP-S-C077(213)--5E-77"/>
    <n v="50"/>
    <n v="50"/>
    <n v="0"/>
    <n v="50"/>
    <n v="0"/>
  </r>
  <r>
    <x v="111"/>
    <s v="CNTRT-00000833: Payment for fee title and easement"/>
    <s v="CASEYS MARKETING COMPANY"/>
    <m/>
    <s v="STP-S-C077(217)--5E-77"/>
    <n v="14650"/>
    <n v="14650"/>
    <n v="0"/>
    <n v="14650"/>
    <n v="0"/>
  </r>
  <r>
    <x v="111"/>
    <s v="CNTRT-00000834: Payment for fee title and easements"/>
    <s v="CHARLES L WARNER"/>
    <m/>
    <s v="STP-S-C077(217)--5E-77"/>
    <n v="15800"/>
    <n v="15800"/>
    <n v="0"/>
    <n v="15800"/>
    <n v="0"/>
  </r>
  <r>
    <x v="111"/>
    <s v="CNTRT-00000836: Payment for fee title and easement"/>
    <s v="DALE L MCCRACKEN"/>
    <m/>
    <s v="STP-S-C077(217)--5E-77"/>
    <n v="4350"/>
    <n v="4350"/>
    <n v="0"/>
    <n v="4350"/>
    <n v="0"/>
  </r>
  <r>
    <x v="111"/>
    <s v="CNTRT-00000828: Payment for permanent/temporary easements"/>
    <s v="FLOORING GUYS LTD THE"/>
    <m/>
    <s v="STP-S-C077(217)--5E-77"/>
    <n v="5745"/>
    <n v="5745"/>
    <n v="0"/>
    <n v="5745"/>
    <n v="0"/>
  </r>
  <r>
    <x v="111"/>
    <s v="CNTRT-00000829: Permanent and temporary easements"/>
    <s v="HIGHLINE STORAGE"/>
    <m/>
    <s v="STP-S-C077(217)--5E-77"/>
    <n v="2985"/>
    <n v="2985"/>
    <n v="0"/>
    <n v="2985"/>
    <n v="0"/>
  </r>
  <r>
    <x v="111"/>
    <s v="CNTRT-00000827: Permanent and temporary easements"/>
    <s v="HOMES BY ADVANTAGE LLC"/>
    <m/>
    <s v="STP-S-C077(217)--5E-77"/>
    <n v="5840"/>
    <n v="5840"/>
    <n v="0"/>
    <n v="5840"/>
    <n v="0"/>
  </r>
  <r>
    <x v="111"/>
    <s v="CNTRT-00000820: Payment for tenant damages"/>
    <s v="JOHNSON BROS OF ANKENY LTD"/>
    <m/>
    <s v="STP-S-C077(217)--5E-77"/>
    <n v="360"/>
    <n v="360"/>
    <n v="0"/>
    <n v="360"/>
    <n v="0"/>
  </r>
  <r>
    <x v="111"/>
    <s v="CNTRT-00000821: Payment for tenant damages"/>
    <s v="JOHNSON BROS OF ANKENY LTD"/>
    <m/>
    <s v="STP-S-C077(217)--5E-77"/>
    <n v="700"/>
    <n v="700"/>
    <n v="0"/>
    <n v="700"/>
    <n v="0"/>
  </r>
  <r>
    <x v="111"/>
    <s v="CNTRT-00000822: Payment for tenant damages"/>
    <s v="JOHNSON BROS OF ANKENY LTD"/>
    <m/>
    <s v="STP-S-C077(217)--5E-77"/>
    <n v="100"/>
    <n v="100"/>
    <n v="0"/>
    <n v="100"/>
    <n v="0"/>
  </r>
  <r>
    <x v="111"/>
    <s v="CNTRT-00000826: Payment for temporary easement"/>
    <s v="LINCOLN STREET LLC"/>
    <m/>
    <s v="STP-S-C077(217)--5E-77"/>
    <n v="425"/>
    <n v="425"/>
    <n v="0"/>
    <n v="425"/>
    <n v="0"/>
  </r>
  <r>
    <x v="111"/>
    <s v="CNTRT-00000835: Payment for fee title/temp. easement"/>
    <s v="LUNDSTROM LLC"/>
    <m/>
    <s v="STP-S-C077(217)--5E-77"/>
    <n v="6000"/>
    <n v="6000"/>
    <n v="0"/>
    <n v="6000"/>
    <n v="0"/>
  </r>
  <r>
    <x v="111"/>
    <s v="CNTRT-00000831: Payment for permmanent and temporary easements"/>
    <s v="MOELLER INVESTMENTS LLC"/>
    <m/>
    <s v="STP-S-C077(217)--5E-77"/>
    <n v="1445"/>
    <n v="1445"/>
    <n v="0"/>
    <n v="1445"/>
    <n v="0"/>
  </r>
  <r>
    <x v="111"/>
    <s v="CNTRT-00000823: Payment for tenant damages"/>
    <s v="RAYMOND  CHRISTENSON"/>
    <m/>
    <s v="STP-S-C077(217)--5E-77"/>
    <n v="335"/>
    <n v="335"/>
    <n v="0"/>
    <n v="335"/>
    <n v="0"/>
  </r>
  <r>
    <x v="111"/>
    <s v="CNTRT-00000824: Payment for tenant damages"/>
    <s v="RAYMOND  CHRISTENSON"/>
    <m/>
    <s v="STP-S-C077(217)--5E-77"/>
    <n v="243"/>
    <n v="243"/>
    <n v="0"/>
    <n v="243"/>
    <n v="0"/>
  </r>
  <r>
    <x v="111"/>
    <s v="CNTRT-00000832: Payment for permanent and temporary easements"/>
    <s v="TRI-CITY MINI STORAG LLC"/>
    <m/>
    <s v="STP-S-C077(217)--5E-77"/>
    <n v="50"/>
    <n v="50"/>
    <n v="0"/>
    <n v="50"/>
    <n v="0"/>
  </r>
  <r>
    <x v="112"/>
    <s v="039411"/>
    <s v="OMNI ENGINEERING"/>
    <s v="02 - HMA Pavement - New/Replace/Widen"/>
    <s v="FM-C078(207)--55-78"/>
    <n v="756594.59"/>
    <n v="628845.42000000004"/>
    <n v="18865.37"/>
    <n v="609980.05000000005"/>
    <n v="146614.54"/>
  </r>
  <r>
    <x v="112"/>
    <s v="039451"/>
    <s v="IOWA CIVIL CONTRACTING INC"/>
    <s v="20 - PCC Pavement - New / Widen / Repla"/>
    <s v="FM-C078(208)--55-78"/>
    <n v="1151474.22"/>
    <n v="1110946.02"/>
    <n v="30000"/>
    <n v="1080946.02"/>
    <n v="70528.2"/>
  </r>
  <r>
    <x v="113"/>
    <s v="039820"/>
    <s v="IOWA BRIDGE &amp; CULVERT LC"/>
    <s v="64 - RCB Culvert - New / Replacement"/>
    <s v="BRS-C079(66)--60-79"/>
    <n v="496800.25"/>
    <n v="0"/>
    <n v="0"/>
    <n v="0"/>
    <n v="496800.25"/>
  </r>
  <r>
    <x v="113"/>
    <s v="038066"/>
    <s v="IOWA BRIDGE &amp; CULVERT LC"/>
    <s v="06 - Bridge Deck Overlay"/>
    <s v="BHS-SWAP-C079(62)--FC-79"/>
    <n v="608995.80000000005"/>
    <n v="703693.34"/>
    <n v="21110.82"/>
    <n v="682582.52"/>
    <n v="0"/>
  </r>
  <r>
    <x v="113"/>
    <s v="037903"/>
    <s v="IOWA BRIDGE &amp; CULVERT LC"/>
    <s v="64 - RCB Culvert - New / Replacement"/>
    <s v="BROS-SWAP-C079(53)--FE-79"/>
    <n v="497173.2"/>
    <n v="495475.66"/>
    <n v="14864.28"/>
    <n v="480611.37999999995"/>
    <n v="16561.82"/>
  </r>
  <r>
    <x v="113"/>
    <s v="038354"/>
    <s v="MANATT'S INC"/>
    <s v="02 - HMA Pavement - New/Replace/Widen"/>
    <s v="FM-C079(65)--55-79"/>
    <n v="3309115.33"/>
    <n v="3319986.16"/>
    <n v="0"/>
    <n v="3319986.16"/>
    <n v="0"/>
  </r>
  <r>
    <x v="113"/>
    <s v="038733"/>
    <s v="PETERSON CONTRACTORS INC"/>
    <s v="62 - Bridge - New / Replacement"/>
    <s v="BRS-SWAP-C079(64)--FF-79"/>
    <n v="1850685.98"/>
    <n v="1869613.46"/>
    <n v="30000"/>
    <n v="1839613.46"/>
    <n v="11072.52"/>
  </r>
  <r>
    <x v="113"/>
    <s v="037763"/>
    <s v="MANATT'S INC"/>
    <s v="02 - HMA Pavement - New/Replace/Widen"/>
    <s v="STBG-SWAP-C079(61)--FG-79"/>
    <n v="1447734.64"/>
    <n v="1419781.34"/>
    <n v="30000"/>
    <n v="1389781.34"/>
    <n v="57953.3"/>
  </r>
  <r>
    <x v="114"/>
    <s v="038843"/>
    <s v="GUS CONSTRUCTION CO INC"/>
    <s v="64 - RCB Culvert - New / Replacement"/>
    <s v="BROS-SWAP-C080(82)--FE-80"/>
    <n v="632854.6"/>
    <n v="621600.31000000006"/>
    <n v="18648"/>
    <n v="602952.31000000006"/>
    <n v="29902.29"/>
  </r>
  <r>
    <x v="114"/>
    <s v="038890"/>
    <s v="JAY-R CORP"/>
    <s v="14 - Grading"/>
    <s v="BRS-SWAP-C080(83)--FF-80"/>
    <n v="1007853.3"/>
    <n v="1085214.23"/>
    <n v="30000"/>
    <n v="1055214.23"/>
    <n v="0"/>
  </r>
  <r>
    <x v="114"/>
    <s v="039108"/>
    <s v="MANATT'S INC"/>
    <s v="20 - PCC Pavement - New / Widen / Repla"/>
    <s v="FM-C080(81)--55-80"/>
    <n v="4344463.18"/>
    <n v="4492009.8099999996"/>
    <n v="30000"/>
    <n v="4462009.8099999996"/>
    <n v="0"/>
  </r>
  <r>
    <x v="115"/>
    <s v="CNTRT-00006844: 80-C080-085"/>
    <s v="Gus Construction Co Inc"/>
    <m/>
    <s v="BRS-C080(85)--60-80"/>
    <n v="696240.42"/>
    <m/>
    <m/>
    <n v="0"/>
    <n v="696240.42"/>
  </r>
  <r>
    <x v="115"/>
    <s v="CNTRT-00000449: BRS-C080(65)--60-80"/>
    <s v="CALHOUN-BURNS AND ASSOCIATES INC"/>
    <m/>
    <s v="55-80-0000-000"/>
    <n v="100365"/>
    <n v="98789.7"/>
    <n v="0"/>
    <n v="98789.7"/>
    <n v="1575.3000000000029"/>
  </r>
  <r>
    <x v="116"/>
    <s v="CNTRT-00006225: 81-C081-089"/>
    <s v="FORT DODGE ASPHALT COMPANY"/>
    <m/>
    <s v="FM-C081(89)--55-81"/>
    <n v="902850"/>
    <m/>
    <m/>
    <n v="849875.26"/>
    <n v="52974.74"/>
  </r>
  <r>
    <x v="117"/>
    <s v="038586"/>
    <s v="MANATT'S INC"/>
    <s v="03 - HMA Resurfacing"/>
    <s v="FM-C082(66)--55-82"/>
    <n v="2056942.79"/>
    <n v="1982037.57"/>
    <n v="0"/>
    <n v="1982037.57"/>
    <n v="74905.22"/>
  </r>
  <r>
    <x v="118"/>
    <s v="CNTRT-00006228: 82-C082-065"/>
    <s v="JIM SCHROEDER CONST INC"/>
    <m/>
    <s v="BRS-C082(65)--60-82"/>
    <n v="2994096.7"/>
    <m/>
    <m/>
    <n v="2895912.63"/>
    <n v="98184.07"/>
  </r>
  <r>
    <x v="118"/>
    <s v="CNTRT-00006606: 82-C082-059"/>
    <s v="HELM GROUP INC D/B/A HELM CIVIL"/>
    <m/>
    <s v="HDP-C082(59)--6B-82_x000a_STP-S-C082(70)--5E-82"/>
    <n v="1917480.43"/>
    <m/>
    <m/>
    <n v="1280398.83"/>
    <n v="637081.59999999998"/>
  </r>
  <r>
    <x v="119"/>
    <s v="039123"/>
    <s v="WESTERN ENGINEERING CO INC"/>
    <s v="03 - HMA Resurfacing"/>
    <s v="FM-C083(80)--55-83"/>
    <n v="4223028.7699999996"/>
    <n v="3736986.63"/>
    <n v="30000"/>
    <n v="3706986.63"/>
    <n v="516042.14"/>
  </r>
  <r>
    <x v="119"/>
    <s v="039789"/>
    <s v="VOGEL TRAFFIC SERVICES/EZ-LINER"/>
    <s v="08 - Pavement Markings"/>
    <s v="FM-C083(87)--55-83"/>
    <n v="86969.24"/>
    <n v="0"/>
    <n v="0"/>
    <n v="0"/>
    <n v="86969.24"/>
  </r>
  <r>
    <x v="120"/>
    <s v="039212"/>
    <s v="CROELL INC"/>
    <s v="20 - PCC Pavement - New / Widen / Repla"/>
    <s v="FM-C084(176)--55-84"/>
    <n v="1812815.28"/>
    <n v="1796458.46"/>
    <n v="1"/>
    <n v="1796457.46"/>
    <n v="16357.82"/>
  </r>
  <r>
    <x v="120"/>
    <s v="039213"/>
    <s v="CROELL INC"/>
    <s v="20 - PCC Pavement - New / Widen / Repla"/>
    <s v="STP-S-C084(177)--5E-84"/>
    <n v="3053728.52"/>
    <n v="3064741.61"/>
    <n v="1"/>
    <n v="3064740.61"/>
    <n v="0"/>
  </r>
  <r>
    <x v="120"/>
    <s v="038809"/>
    <s v="CHRISTENSEN BROTHERS INC"/>
    <s v="62 - Bridge - New / Replacement"/>
    <s v="BRS-SWAP-C084(170)--FF-84"/>
    <n v="5608469.1100000003"/>
    <n v="5582799.6100000003"/>
    <n v="30000"/>
    <n v="5552799.6100000003"/>
    <n v="55669.5"/>
  </r>
  <r>
    <x v="120"/>
    <s v="037101"/>
    <s v="GRAVES CONSTRUCTION CO INC"/>
    <s v="62 - Bridge - New / Replacement"/>
    <s v="BRS-CHBP-C084(160)--GB-84"/>
    <n v="308110.7"/>
    <n v="308635.7"/>
    <n v="9259.07"/>
    <n v="299376.63"/>
    <n v="8734.07"/>
  </r>
  <r>
    <x v="121"/>
    <s v="CNTRT-00006403: 84-C084-178"/>
    <s v="KNIFE RIVER CORPORATION"/>
    <m/>
    <s v="FM-C084(178)--55-84"/>
    <n v="4029486.71"/>
    <m/>
    <m/>
    <n v="2205591.3199999998"/>
    <n v="1823895.39"/>
  </r>
  <r>
    <x v="122"/>
    <s v="039061"/>
    <s v="PETERSON CONTRACTORS INC"/>
    <s v="65 - Pipe Culverts"/>
    <s v="FM-C085(174)--55-85"/>
    <n v="154404.15"/>
    <n v="154313.23000000001"/>
    <n v="4629.3999999999996"/>
    <n v="149683.83000000002"/>
    <n v="4720.32"/>
  </r>
  <r>
    <x v="122"/>
    <s v="039062"/>
    <s v="PETERSON CONTRACTORS INC"/>
    <s v="65 - Pipe Culverts"/>
    <s v="FM-C085(175)--55-85"/>
    <n v="74707.649999999994"/>
    <n v="72435.73"/>
    <n v="2173.08"/>
    <n v="70262.649999999994"/>
    <n v="4445"/>
  </r>
  <r>
    <x v="122"/>
    <s v="038927"/>
    <s v="PETERSON CONTRACTORS INC"/>
    <s v="62 - Bridge - New / Replacement"/>
    <s v="BRS-SWAP-C085(170)--FF-85"/>
    <n v="585718.04"/>
    <n v="579224.65"/>
    <n v="17376.78"/>
    <n v="561847.87"/>
    <n v="23870.17"/>
  </r>
  <r>
    <x v="123"/>
    <s v="CNTRT-00006230: 85-C085-179"/>
    <s v="Manatts Inc"/>
    <m/>
    <s v="FM-C085(179)--55-85"/>
    <n v="2047022.16"/>
    <m/>
    <m/>
    <n v="1859675.03"/>
    <n v="187347.13"/>
  </r>
  <r>
    <x v="123"/>
    <s v="CNTRT-00006231: 85-C085-180"/>
    <s v="ROGNES BROS EXCAVATING"/>
    <m/>
    <s v="FM-C085(180)--55-85"/>
    <n v="99799.6"/>
    <m/>
    <m/>
    <n v="0"/>
    <n v="99799.6"/>
  </r>
  <r>
    <x v="123"/>
    <s v="CNTRT-00006232: 85-C085-181"/>
    <s v="Manatts Inc"/>
    <m/>
    <s v="FM-C085(181)--55-85"/>
    <n v="146716.65"/>
    <m/>
    <m/>
    <n v="145910.5"/>
    <n v="806.15"/>
  </r>
  <r>
    <x v="123"/>
    <s v="CNTRT-00006404: 85-C085-178"/>
    <s v="Manatts Inc"/>
    <m/>
    <s v="STP-S-C085(178)--5E-85"/>
    <n v="1451150.5"/>
    <m/>
    <m/>
    <n v="0"/>
    <n v="1451150.5"/>
  </r>
  <r>
    <x v="124"/>
    <s v="036769"/>
    <s v="CESSFORD CONSTRUCTION CO"/>
    <s v="03 - HMA Resurfacing"/>
    <s v="BRS-SWAP-C086(97)--FF-86"/>
    <n v="451125.3"/>
    <n v="496989.88"/>
    <n v="14237.09"/>
    <n v="482752.79"/>
    <n v="0"/>
  </r>
  <r>
    <x v="124"/>
    <s v="036770"/>
    <s v="CESSFORD CONSTRUCTION CO"/>
    <s v="03 - HMA Resurfacing"/>
    <s v="STBG-SWAP-C086(101)--FG-86"/>
    <n v="3640479.27"/>
    <n v="3659353.12"/>
    <n v="15762.91"/>
    <n v="3643590.21"/>
    <n v="0"/>
  </r>
  <r>
    <x v="124"/>
    <s v="038785"/>
    <s v="PETERSON CONTRACTORS INC"/>
    <s v="62 - Bridge - New / Replacement"/>
    <s v="BRS-SWAP-C086(107)--FF-86"/>
    <n v="1599632.01"/>
    <n v="1593142.36"/>
    <n v="30000"/>
    <n v="1563142.36"/>
    <n v="36489.65"/>
  </r>
  <r>
    <x v="125"/>
    <s v="CNTRT-00006611: 87-C087-071"/>
    <s v="A M Cohron &amp; Son Inc"/>
    <m/>
    <s v="FM-C087(71)--55-87"/>
    <n v="882923.96"/>
    <m/>
    <m/>
    <n v="627547.52"/>
    <n v="255376.44"/>
  </r>
  <r>
    <x v="125"/>
    <s v="CNTRT-00006610: 87-C087-060"/>
    <s v="A M Cohron &amp; Son Inc"/>
    <m/>
    <s v="STP-S-C087(60)--5E-87"/>
    <n v="1704260.28"/>
    <m/>
    <m/>
    <n v="715906"/>
    <n v="988354.28"/>
  </r>
  <r>
    <x v="125"/>
    <s v="CNTRT-00004466: FM-C087(069)--55-87"/>
    <s v="SCHILDBERG CONST CO INC"/>
    <m/>
    <s v="FM-C087(069)--55-87"/>
    <n v="724530"/>
    <n v="672170.18"/>
    <n v="0"/>
    <n v="672170.18"/>
    <n v="52359.819999999949"/>
  </r>
  <r>
    <x v="125"/>
    <s v="CNTRT-00001664: FM-C087(61)--55-87 Granular Surfacing"/>
    <s v="SCHILDBERG CONST CO INC"/>
    <m/>
    <s v="FM-C087(61)- -55-87"/>
    <n v="395011"/>
    <n v="395010.34"/>
    <n v="0"/>
    <n v="395010.34"/>
    <n v="0.65999999997438863"/>
  </r>
  <r>
    <x v="125"/>
    <s v="CNTRT-00001599: Consulting Engineering"/>
    <s v="CALHOUN-BURNS AND ASSOCIATES INC"/>
    <m/>
    <s v="STP-S-C087(60)--5E-87"/>
    <n v="19580"/>
    <n v="641.6"/>
    <n v="0"/>
    <n v="641.6"/>
    <n v="18938.400000000001"/>
  </r>
  <r>
    <x v="126"/>
    <s v="CNTRT-00006612: 88-C088-068"/>
    <s v="EZ-LINER INDUSTRIES"/>
    <m/>
    <s v="FM-C088(68)--55-88"/>
    <n v="58792.34"/>
    <m/>
    <m/>
    <n v="57028.57"/>
    <n v="1763.77"/>
  </r>
  <r>
    <x v="126"/>
    <s v="CNTRT-00004540: BROS-C088(67)--5F-88"/>
    <s v="CALHOUN-BURNS AND ASSOCIATES INC"/>
    <m/>
    <s v="BROS-C088(67)--5F-88"/>
    <n v="50230"/>
    <n v="3591.5"/>
    <n v="0"/>
    <n v="3591.5"/>
    <n v="46638.5"/>
  </r>
  <r>
    <x v="126"/>
    <s v="CNTRT-00004539: BRS-C088(66)--60-88"/>
    <s v="CALHOUN-BURNS AND ASSOCIATES INC"/>
    <m/>
    <s v="BRS-C088(66)--60-88"/>
    <n v="45130"/>
    <n v="0"/>
    <n v="0"/>
    <n v="0"/>
    <n v="45130"/>
  </r>
  <r>
    <x v="127"/>
    <s v="039329"/>
    <s v="NORRIS ASPHALT PAVING CO LC"/>
    <s v="03 - HMA Resurfacing"/>
    <s v="FM-C089(104)--55-89"/>
    <n v="2663993.09"/>
    <n v="2674590.44"/>
    <n v="30000"/>
    <n v="2644590.44"/>
    <n v="19402.650000000001"/>
  </r>
  <r>
    <x v="127"/>
    <s v="039330"/>
    <s v="NORRIS ASPHALT PAVING CO LC"/>
    <s v="03 - HMA Resurfacing"/>
    <s v="STP-S-C089(105)--5E-89"/>
    <n v="2093242.38"/>
    <n v="2122697.4500000002"/>
    <n v="30000"/>
    <n v="2092697.4500000002"/>
    <n v="544.92999999999995"/>
  </r>
  <r>
    <x v="128"/>
    <s v="CNTRT-00006728: 90-C090-108"/>
    <s v="IOWA BRIDGE &amp; CULVERT"/>
    <m/>
    <s v="BRS-C090(108)--60-90"/>
    <n v="887120.75"/>
    <m/>
    <m/>
    <n v="6208"/>
    <n v="880912.75"/>
  </r>
  <r>
    <x v="129"/>
    <s v="039039"/>
    <s v="DES MOINES ASPHALT &amp; PAVING CO"/>
    <s v="03 - HMA Resurfacing"/>
    <s v="FM-C091(135)--55-91"/>
    <n v="1522742.93"/>
    <n v="1268401.07"/>
    <n v="29949.4"/>
    <n v="1238451.6700000002"/>
    <n v="284291.26"/>
  </r>
  <r>
    <x v="129"/>
    <s v="039040"/>
    <s v="DES MOINES ASPHALT &amp; PAVING CO"/>
    <s v="03 - HMA Resurfacing"/>
    <s v="FM-C091(136)--55-91"/>
    <n v="455669.86"/>
    <n v="436537.67"/>
    <n v="50.6"/>
    <n v="436487.07"/>
    <n v="19182.79"/>
  </r>
  <r>
    <x v="130"/>
    <s v="039868"/>
    <s v="DELONG CONSTRUCTION INC"/>
    <s v="14 - Grading"/>
    <s v="FM-C092(118)--55-92"/>
    <n v="558699.5"/>
    <n v="66185.460000000006"/>
    <n v="1985.56"/>
    <n v="64199.900000000009"/>
    <n v="494499.6"/>
  </r>
  <r>
    <x v="130"/>
    <s v="039654"/>
    <s v="MIDWEST CONTRACTORS"/>
    <s v="19 - PCC Joint &amp; Crack Sealing"/>
    <s v="FM-C092(123)--55-92"/>
    <n v="201851.08"/>
    <n v="270022.3"/>
    <n v="8100.67"/>
    <n v="261921.62999999998"/>
    <n v="0"/>
  </r>
  <r>
    <x v="130"/>
    <s v="039659"/>
    <s v="DELONG CONSTRUCTION INC"/>
    <s v="14 - Grading"/>
    <s v="FM-C092(120)--55-92"/>
    <n v="937456.91"/>
    <n v="721382.15"/>
    <n v="21641.5"/>
    <n v="699740.65"/>
    <n v="237716.26"/>
  </r>
  <r>
    <x v="130"/>
    <s v="034470"/>
    <s v="CEDAR FALLS CONSTR CO"/>
    <s v="18 - Rip-Rap / RR Signals / Misc"/>
    <s v="FM-C092(88)--55-92"/>
    <n v="178454.28"/>
    <n v="192698.68"/>
    <n v="5780.96"/>
    <n v="186917.72"/>
    <n v="0"/>
  </r>
  <r>
    <x v="130"/>
    <s v="034471"/>
    <s v="CEDAR FALLS CONSTR CO"/>
    <s v="18 - Rip-Rap / RR Signals / Misc"/>
    <s v="FM-C092(95)--55-92"/>
    <n v="715018.97"/>
    <n v="755692.17"/>
    <n v="22670.81"/>
    <n v="733021.36"/>
    <n v="0"/>
  </r>
  <r>
    <x v="130"/>
    <s v="035211"/>
    <s v="CEDAR FALLS CONSTR CO"/>
    <s v="19 - PCC Joint &amp; Crack Sealing"/>
    <s v="FM-C092(101)--55-92"/>
    <n v="221942.6"/>
    <n v="302407"/>
    <n v="9072.2099999999991"/>
    <n v="293334.78999999998"/>
    <n v="0"/>
  </r>
  <r>
    <x v="131"/>
    <s v="CNTRT-00006238: 92-C092-124"/>
    <s v="NORRIS ASPHALT PAVING CO LC"/>
    <m/>
    <s v="FM-TSF-C092(122)--5B-92HSIP-SWAP-C092(124)--FJ-92"/>
    <n v="2220839.81"/>
    <m/>
    <m/>
    <n v="1850587.74"/>
    <n v="370252.07"/>
  </r>
  <r>
    <x v="131"/>
    <s v="CNTRT-00007028: 92-C092-126"/>
    <s v="CORNERSTONE EXCAVATING INC"/>
    <m/>
    <m/>
    <n v="888108.25"/>
    <m/>
    <m/>
    <n v="30133.05"/>
    <n v="857975.2"/>
  </r>
  <r>
    <x v="132"/>
    <s v="027851"/>
    <s v="CEDAR FALLS CONSTR CO"/>
    <s v="19 - PCC Joint &amp; Crack Sealing"/>
    <s v="FM-C093(63)--55-93"/>
    <n v="193487.2"/>
    <n v="228387"/>
    <n v="6851.61"/>
    <n v="221535.39"/>
    <n v="0"/>
  </r>
  <r>
    <x v="132"/>
    <s v="038816"/>
    <s v="MANATT'S INC"/>
    <s v="20 - PCC Pavement - New / Widen / Repla"/>
    <s v="FM-C093(94)--55-93"/>
    <n v="2430213.61"/>
    <n v="2391191.4"/>
    <n v="30000"/>
    <n v="2361191.4"/>
    <n v="69022.210000000006"/>
  </r>
  <r>
    <x v="133"/>
    <s v="CNTRT-00006617: 93-C093-102"/>
    <s v="T K Concrete Inc"/>
    <m/>
    <s v="FM-C093(102)--55-93"/>
    <n v="270852.34999999998"/>
    <m/>
    <m/>
    <n v="309464.18"/>
    <n v="0"/>
  </r>
  <r>
    <x v="133"/>
    <s v="CNTRT-00000286: Engineering Services - FM-C093(79)--55-93"/>
    <s v="CALHOUN-BURNS AND ASSOCIATES INC"/>
    <m/>
    <s v="55-93-0000-000"/>
    <n v="13140"/>
    <n v="11866"/>
    <n v="0"/>
    <n v="11866"/>
    <n v="1274"/>
  </r>
  <r>
    <x v="133"/>
    <s v="CNTRT-00000502: FM-C093(83)--55-93 - PE"/>
    <s v="CALHOUN-BURNS AND ASSOCIATES INC"/>
    <m/>
    <s v="55-93-0000-000"/>
    <n v="20890"/>
    <n v="19845.5"/>
    <n v="0"/>
    <n v="19845.5"/>
    <n v="1044.5"/>
  </r>
  <r>
    <x v="133"/>
    <s v="CNTRT-00001813: Preliminary Engineering Service for ER-C093(95)--58-93"/>
    <s v="WAYNE CO TREASURER"/>
    <m/>
    <s v="ER-C093(95)--58-93"/>
    <n v="55167.72"/>
    <n v="54186.84"/>
    <n v="0"/>
    <n v="54186.84"/>
    <n v="980.88000000000466"/>
  </r>
  <r>
    <x v="134"/>
    <s v="039041"/>
    <s v="FORT DODGE ASPHALT CO"/>
    <s v="02 - HMA Pavement - New/Replace/Widen"/>
    <s v="STBG-SWAP-C094(134)--FG-94"/>
    <n v="3485254.54"/>
    <n v="3291406.76"/>
    <n v="30000"/>
    <n v="3261406.76"/>
    <n v="223847.78"/>
  </r>
  <r>
    <x v="135"/>
    <s v="CNTRT-00006411: 94-C094-140"/>
    <s v="FORT DODGE ASPHALT COMPANY"/>
    <m/>
    <s v="FM-C094(140)--55-94_x000a_FM-C094(141)--55-94"/>
    <n v="2931605.92"/>
    <m/>
    <m/>
    <n v="2856522.56"/>
    <n v="75083.360000000001"/>
  </r>
  <r>
    <x v="135"/>
    <s v="CNTRT-00000231: PROGRESS PAYMENT #  ON FM-C094(104)--55-94"/>
    <s v="CALHOUN-BURNS AND ASSOCIATES INC"/>
    <m/>
    <s v="55-94-0000-000"/>
    <n v="79810"/>
    <n v="76797.8"/>
    <n v="0"/>
    <n v="76797.8"/>
    <n v="3012.1999999999971"/>
  </r>
  <r>
    <x v="136"/>
    <s v="CNTRT-00006731: 96-C096-138"/>
    <s v="BRENNAN CONSTRUCTION CO"/>
    <m/>
    <s v="BRS-C096(138)--60-96"/>
    <n v="711589.89"/>
    <m/>
    <m/>
    <n v="479786.15"/>
    <n v="231803.74"/>
  </r>
  <r>
    <x v="136"/>
    <s v="CNTRT-00007031: 96-C096-154"/>
    <s v="River City Stone"/>
    <m/>
    <s v="STP-S-C096(154)--5E-96"/>
    <n v="1828775.29"/>
    <m/>
    <m/>
    <n v="0"/>
    <n v="1828775.29"/>
  </r>
  <r>
    <x v="136"/>
    <s v="CNTRT-00007032: 96-C096-155"/>
    <s v="River City Stone"/>
    <m/>
    <s v="STP-S-C096(155)--5E-96"/>
    <n v="2594723.75"/>
    <m/>
    <m/>
    <n v="0"/>
    <n v="2594723.75"/>
  </r>
  <r>
    <x v="137"/>
    <s v="039297"/>
    <s v="DIXON CONSTRUCTION CO"/>
    <s v="62 - Bridge - New / Replacement"/>
    <s v="BRS-C097(147)--60-97"/>
    <n v="1154840.49"/>
    <n v="1166543.78"/>
    <n v="30000"/>
    <n v="1136543.78"/>
    <n v="18296.71"/>
  </r>
  <r>
    <x v="137"/>
    <s v="036949"/>
    <s v="DIXON CONSTRUCTION CO"/>
    <s v="62 - Bridge - New / Replacement"/>
    <s v="BRS-SWAP-6012(601)--FF-97"/>
    <n v="513513.97"/>
    <n v="503063.06"/>
    <n v="15091.9"/>
    <n v="487971.16"/>
    <n v="25542.81"/>
  </r>
  <r>
    <x v="137"/>
    <s v="037340"/>
    <s v="DIXON CONSTRUCTION CO"/>
    <s v="62 - Bridge - New / Replacement"/>
    <s v="BRS-CHBP-C097(139)--GB-97"/>
    <n v="634953.89"/>
    <n v="630101.43000000005"/>
    <n v="18745.099999999999"/>
    <n v="611356.33000000007"/>
    <n v="23597.56"/>
  </r>
  <r>
    <x v="137"/>
    <s v="037341"/>
    <s v="DIXON CONSTRUCTION CO"/>
    <s v="62 - Bridge - New / Replacement"/>
    <s v="BROSCHBP-C097(141)--GA-97"/>
    <n v="931324.6"/>
    <n v="941170.17"/>
    <n v="11254.9"/>
    <n v="929915.27"/>
    <n v="1409.33"/>
  </r>
  <r>
    <x v="137"/>
    <s v="037821"/>
    <s v="LA CARLSON CONTRACTING INC"/>
    <s v="51 - Landscaping"/>
    <s v="ER-C097(145)--58-97"/>
    <n v="89562.25"/>
    <n v="92689.73"/>
    <n v="1"/>
    <n v="92688.73"/>
    <n v="0"/>
  </r>
  <r>
    <x v="137"/>
    <s v="036136"/>
    <s v="IOWA CIVIL CONTRACTING INC"/>
    <s v="19 - PCC Joint &amp; Crack Sealing"/>
    <s v="ER-C097(138)--58-97"/>
    <n v="62378.76"/>
    <n v="60858.73"/>
    <n v="1"/>
    <n v="60857.73"/>
    <n v="1521.03"/>
  </r>
  <r>
    <x v="137"/>
    <s v="038687"/>
    <s v="STEVE HARRIS CONSTRUCTION INC"/>
    <s v="16 - PCC Pavement - Grade/Replace"/>
    <s v="STBG-SWAP-C097(144)--FG-97"/>
    <n v="3279959.9"/>
    <n v="3204740.28"/>
    <n v="30000"/>
    <n v="3174740.28"/>
    <n v="105219.62"/>
  </r>
  <r>
    <x v="137"/>
    <s v="038641"/>
    <s v="GRAVES CONSTRUCTION CO INC"/>
    <s v="64 - RCB Culvert - New / Replacement"/>
    <s v="BRS-SWAP-C097(146)--FF-97"/>
    <n v="552844.68000000005"/>
    <n v="543434.07999999996"/>
    <n v="16271.82"/>
    <n v="527162.26"/>
    <n v="25682.42"/>
  </r>
  <r>
    <x v="137"/>
    <s v="038642"/>
    <s v="GRAVES CONSTRUCTION CO INC"/>
    <s v="62 - Bridge - New / Replacement"/>
    <s v="BROS-SWAP-C097(148)--FE-97"/>
    <n v="1665718.58"/>
    <n v="1663406.91"/>
    <n v="30000"/>
    <n v="1633406.91"/>
    <n v="32311.67"/>
  </r>
  <r>
    <x v="137"/>
    <s v="0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38"/>
    <s v="CNTRT-00006244: 97-C097-149"/>
    <s v="Croell Inc"/>
    <m/>
    <s v="FM-C097(149)--55-97"/>
    <n v="2430210.71"/>
    <m/>
    <m/>
    <n v="2209125.56"/>
    <n v="221085.15"/>
  </r>
  <r>
    <x v="138"/>
    <s v="CNTRT-00000513: ER-C097(124)--58-97"/>
    <s v="WOODBURY CO SEC ROADS"/>
    <m/>
    <s v="ER-C097-(124)--58-97"/>
    <n v="310000"/>
    <n v="284510.68"/>
    <n v="0"/>
    <n v="284510.68"/>
    <n v="25489.320000000007"/>
  </r>
  <r>
    <x v="139"/>
    <s v="CNTRT-00006736: 98-C098-086"/>
    <s v="Heartland Asphalt Inc"/>
    <m/>
    <m/>
    <n v="1430862.93"/>
    <m/>
    <m/>
    <n v="1245026.8600000001"/>
    <n v="185836.07"/>
  </r>
  <r>
    <x v="139"/>
    <s v="CNTRT-00007320: 98-C098-085"/>
    <s v="ROGNES BROS EXCAVATING"/>
    <m/>
    <s v="BROS-C098(85)--5F-98"/>
    <n v="408541.7"/>
    <m/>
    <m/>
    <n v="0"/>
    <n v="408541.7"/>
  </r>
  <r>
    <x v="140"/>
    <s v="038312"/>
    <s v="WEIDEMANN INC"/>
    <s v="65 - Pipe Culverts"/>
    <s v="BRS-SWAP-C099(100)--FF-99"/>
    <n v="338435.64"/>
    <n v="352720.65"/>
    <n v="10581.62"/>
    <n v="342139.03"/>
    <n v="0"/>
  </r>
  <r>
    <x v="140"/>
    <s v="039100"/>
    <s v="GUS CONSTRUCTION CO INC"/>
    <s v="64 - RCB Culvert - New / Replacement"/>
    <s v="BRS-C099(101)--60-99"/>
    <n v="599224.75"/>
    <n v="579850.32999999996"/>
    <n v="17395.5"/>
    <n v="562454.82999999996"/>
    <n v="36769.919999999998"/>
  </r>
  <r>
    <x v="140"/>
    <s v="039646"/>
    <s v="GODBERSEN SMITH CONSTRUCTION COMPANY"/>
    <s v="62 - Bridge - New / Replacement"/>
    <s v="BRS-8550(601)--60-99"/>
    <n v="1254138.1499999999"/>
    <n v="1240960.6000000001"/>
    <n v="30000.01"/>
    <n v="1210960.5900000001"/>
    <n v="43177.56"/>
  </r>
  <r>
    <x v="141"/>
    <s v="CNTRT-00006417: 99-C099-104"/>
    <s v="Northwest Materials"/>
    <m/>
    <s v="FM-C099(104)--55-99"/>
    <n v="667248.80000000005"/>
    <m/>
    <m/>
    <n v="654075.37"/>
    <n v="13173.43"/>
  </r>
  <r>
    <x v="141"/>
    <s v="CNTRT-00000284: BROS-CO99(79)--5F-99"/>
    <s v="CALHOUN-BURNS AND ASSOCIATES INC"/>
    <m/>
    <s v="BROS-C099(079)-5F-99"/>
    <n v="26000"/>
    <n v="24838.799999999999"/>
    <n v="0"/>
    <n v="24838.799999999999"/>
    <n v="1161.2000000000007"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  <r>
    <x v="14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E038ED-FC7E-4AAC-B085-9556773F198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7" firstHeaderRow="1" firstDataRow="1" firstDataCol="1"/>
  <pivotFields count="10">
    <pivotField axis="axisRow" showAll="0">
      <items count="156">
        <item x="0"/>
        <item x="1"/>
        <item x="2"/>
        <item x="3"/>
        <item m="1" x="143"/>
        <item x="4"/>
        <item x="5"/>
        <item x="6"/>
        <item x="7"/>
        <item x="8"/>
        <item x="9"/>
        <item m="1" x="144"/>
        <item x="10"/>
        <item x="11"/>
        <item x="12"/>
        <item m="1" x="145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m="1" x="146"/>
        <item x="35"/>
        <item x="37"/>
        <item x="38"/>
        <item x="39"/>
        <item x="40"/>
        <item x="41"/>
        <item x="42"/>
        <item x="43"/>
        <item x="44"/>
        <item m="1" x="14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148"/>
        <item x="64"/>
        <item x="65"/>
        <item x="66"/>
        <item x="67"/>
        <item x="68"/>
        <item x="69"/>
        <item x="70"/>
        <item x="71"/>
        <item x="72"/>
        <item x="73"/>
        <item m="1" x="149"/>
        <item x="75"/>
        <item x="76"/>
        <item x="77"/>
        <item x="78"/>
        <item m="1" x="150"/>
        <item m="1" x="151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m="1" x="152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m="1" x="15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m="1" x="154"/>
        <item x="139"/>
        <item x="140"/>
        <item x="141"/>
        <item x="36"/>
        <item x="63"/>
        <item x="74"/>
        <item x="95"/>
        <item x="1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44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0"/>
    </i>
    <i>
      <x v="81"/>
    </i>
    <i>
      <x v="82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 t="grand">
      <x/>
    </i>
  </rowItems>
  <colItems count="1">
    <i/>
  </colItems>
  <dataFields count="1">
    <dataField name="Sum of OBLIGATION" fld="9" baseField="0" baseItem="0"/>
  </dataFields>
  <formats count="1"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7A4D-838B-40BA-83BD-1057F9EFCCC0}">
  <sheetPr filterMode="1"/>
  <dimension ref="A1:K496"/>
  <sheetViews>
    <sheetView tabSelected="1" workbookViewId="0">
      <pane ySplit="4" topLeftCell="A65" activePane="bottomLeft" state="frozen"/>
      <selection pane="bottomLeft" activeCell="J457" sqref="J457"/>
    </sheetView>
  </sheetViews>
  <sheetFormatPr defaultRowHeight="15" x14ac:dyDescent="0.25"/>
  <cols>
    <col min="1" max="1" width="20.42578125" style="13" bestFit="1" customWidth="1"/>
    <col min="2" max="2" width="20.5703125" style="23" customWidth="1"/>
    <col min="3" max="3" width="42.85546875" style="13" customWidth="1"/>
    <col min="4" max="4" width="39.5703125" style="13" bestFit="1" customWidth="1"/>
    <col min="5" max="5" width="27.7109375" style="13" bestFit="1" customWidth="1"/>
    <col min="6" max="6" width="19.42578125" style="13" bestFit="1" customWidth="1"/>
    <col min="7" max="7" width="22.42578125" style="13" customWidth="1"/>
    <col min="8" max="8" width="9.7109375" style="13" bestFit="1" customWidth="1"/>
    <col min="9" max="9" width="14.85546875" style="31" bestFit="1" customWidth="1"/>
    <col min="10" max="10" width="12" style="31" bestFit="1" customWidth="1"/>
    <col min="11" max="11" width="10.5703125" style="13" bestFit="1" customWidth="1"/>
    <col min="12" max="16384" width="9.140625" style="13"/>
  </cols>
  <sheetData>
    <row r="1" spans="1:11" x14ac:dyDescent="0.25">
      <c r="A1" s="58" t="s">
        <v>1004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x14ac:dyDescent="0.25">
      <c r="A2" s="58" t="s">
        <v>1005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x14ac:dyDescent="0.25">
      <c r="A3" s="58" t="s">
        <v>1239</v>
      </c>
      <c r="B3" s="58"/>
      <c r="C3" s="58"/>
      <c r="D3" s="58"/>
      <c r="E3" s="58"/>
      <c r="F3" s="58"/>
      <c r="G3" s="58"/>
      <c r="H3" s="58"/>
      <c r="I3" s="58"/>
      <c r="J3" s="58"/>
    </row>
    <row r="4" spans="1:11" s="12" customFormat="1" ht="15.75" thickBot="1" x14ac:dyDescent="0.3">
      <c r="A4" s="11" t="s">
        <v>607</v>
      </c>
      <c r="B4" s="22" t="s">
        <v>606</v>
      </c>
      <c r="C4" s="11" t="s">
        <v>605</v>
      </c>
      <c r="D4" s="11" t="s">
        <v>604</v>
      </c>
      <c r="E4" s="11" t="s">
        <v>603</v>
      </c>
      <c r="F4" s="11" t="s">
        <v>602</v>
      </c>
      <c r="G4" s="11" t="s">
        <v>1000</v>
      </c>
      <c r="H4" s="11" t="s">
        <v>601</v>
      </c>
      <c r="I4" s="30" t="s">
        <v>999</v>
      </c>
      <c r="J4" s="30" t="s">
        <v>600</v>
      </c>
    </row>
    <row r="5" spans="1:11" hidden="1" x14ac:dyDescent="0.25">
      <c r="A5" s="13" t="s">
        <v>876</v>
      </c>
      <c r="B5" s="23" t="s">
        <v>996</v>
      </c>
      <c r="C5" s="13" t="s">
        <v>995</v>
      </c>
      <c r="E5" s="13" t="s">
        <v>994</v>
      </c>
      <c r="F5" s="13">
        <v>512195</v>
      </c>
      <c r="G5" s="13">
        <v>243070</v>
      </c>
      <c r="H5" s="13">
        <v>0</v>
      </c>
      <c r="I5" s="31">
        <v>243070</v>
      </c>
      <c r="J5" s="31">
        <v>269125</v>
      </c>
    </row>
    <row r="6" spans="1:11" ht="63.75" hidden="1" x14ac:dyDescent="0.25">
      <c r="A6" s="43" t="s">
        <v>876</v>
      </c>
      <c r="B6" s="56" t="s">
        <v>993</v>
      </c>
      <c r="C6" s="43" t="s">
        <v>992</v>
      </c>
      <c r="D6" s="43"/>
      <c r="E6" s="43" t="s">
        <v>991</v>
      </c>
      <c r="F6" s="57">
        <v>20000</v>
      </c>
      <c r="G6" s="57">
        <v>9928.51</v>
      </c>
      <c r="H6" s="57">
        <v>0</v>
      </c>
      <c r="I6" s="31">
        <v>9928.51</v>
      </c>
      <c r="J6" s="32">
        <v>10071.49</v>
      </c>
    </row>
    <row r="7" spans="1:11" ht="51" hidden="1" x14ac:dyDescent="0.25">
      <c r="A7" s="43" t="s">
        <v>876</v>
      </c>
      <c r="B7" s="56" t="s">
        <v>891</v>
      </c>
      <c r="C7" s="43" t="s">
        <v>730</v>
      </c>
      <c r="D7" s="43"/>
      <c r="E7" s="43" t="s">
        <v>990</v>
      </c>
      <c r="F7" s="57">
        <v>18694.21</v>
      </c>
      <c r="G7" s="57">
        <v>18694.21</v>
      </c>
      <c r="H7" s="57">
        <v>0</v>
      </c>
      <c r="I7" s="31">
        <v>18694.21</v>
      </c>
      <c r="J7" s="32">
        <v>0</v>
      </c>
      <c r="K7" s="17"/>
    </row>
    <row r="8" spans="1:11" ht="51" hidden="1" x14ac:dyDescent="0.25">
      <c r="A8" s="43" t="s">
        <v>876</v>
      </c>
      <c r="B8" s="56" t="s">
        <v>989</v>
      </c>
      <c r="C8" s="43" t="s">
        <v>730</v>
      </c>
      <c r="D8" s="43"/>
      <c r="E8" s="43" t="s">
        <v>988</v>
      </c>
      <c r="F8" s="57">
        <v>131235</v>
      </c>
      <c r="G8" s="57">
        <v>124182.23</v>
      </c>
      <c r="H8" s="57">
        <v>0</v>
      </c>
      <c r="I8" s="31">
        <v>124182.23</v>
      </c>
      <c r="J8" s="32">
        <v>7052.7700000000041</v>
      </c>
      <c r="K8" s="17"/>
    </row>
    <row r="9" spans="1:11" ht="38.25" hidden="1" x14ac:dyDescent="0.25">
      <c r="A9" s="43" t="s">
        <v>876</v>
      </c>
      <c r="B9" s="56" t="s">
        <v>987</v>
      </c>
      <c r="C9" s="43" t="s">
        <v>730</v>
      </c>
      <c r="D9" s="43"/>
      <c r="E9" s="43" t="s">
        <v>986</v>
      </c>
      <c r="F9" s="57">
        <v>174942.5</v>
      </c>
      <c r="G9" s="57">
        <v>80576.13</v>
      </c>
      <c r="H9" s="57">
        <v>0</v>
      </c>
      <c r="I9" s="31">
        <v>80576.13</v>
      </c>
      <c r="J9" s="32">
        <v>94366.37</v>
      </c>
      <c r="K9" s="17"/>
    </row>
    <row r="10" spans="1:11" ht="63.75" hidden="1" x14ac:dyDescent="0.25">
      <c r="A10" s="43" t="s">
        <v>876</v>
      </c>
      <c r="B10" s="56" t="s">
        <v>985</v>
      </c>
      <c r="C10" s="43" t="s">
        <v>730</v>
      </c>
      <c r="D10" s="43"/>
      <c r="E10" s="43" t="s">
        <v>983</v>
      </c>
      <c r="F10" s="57">
        <v>57951</v>
      </c>
      <c r="G10" s="57">
        <v>12011.12</v>
      </c>
      <c r="H10" s="57">
        <v>0</v>
      </c>
      <c r="I10" s="31">
        <v>12011.12</v>
      </c>
      <c r="J10" s="32">
        <v>45939.88</v>
      </c>
      <c r="K10" s="17"/>
    </row>
    <row r="11" spans="1:11" hidden="1" x14ac:dyDescent="0.25">
      <c r="A11" s="13" t="s">
        <v>876</v>
      </c>
      <c r="B11" s="23" t="s">
        <v>984</v>
      </c>
      <c r="C11" s="13" t="s">
        <v>886</v>
      </c>
      <c r="E11" s="13" t="s">
        <v>983</v>
      </c>
      <c r="F11" s="13">
        <v>49470.76</v>
      </c>
      <c r="G11" s="13">
        <v>33574.58</v>
      </c>
      <c r="H11" s="13">
        <v>0</v>
      </c>
      <c r="I11" s="31">
        <v>33574.58</v>
      </c>
      <c r="J11" s="31">
        <v>15896.18</v>
      </c>
      <c r="K11" s="17"/>
    </row>
    <row r="12" spans="1:11" hidden="1" x14ac:dyDescent="0.25">
      <c r="A12" s="13" t="s">
        <v>876</v>
      </c>
      <c r="B12" s="23" t="s">
        <v>982</v>
      </c>
      <c r="C12" s="13" t="s">
        <v>730</v>
      </c>
      <c r="E12" s="13" t="s">
        <v>981</v>
      </c>
      <c r="F12" s="13">
        <v>50000</v>
      </c>
      <c r="G12" s="13">
        <v>50000</v>
      </c>
      <c r="H12" s="13">
        <v>0</v>
      </c>
      <c r="I12" s="31">
        <v>50000</v>
      </c>
      <c r="J12" s="31">
        <v>0</v>
      </c>
      <c r="K12" s="17"/>
    </row>
    <row r="13" spans="1:11" hidden="1" x14ac:dyDescent="0.25">
      <c r="A13" s="13" t="s">
        <v>876</v>
      </c>
      <c r="B13" s="23" t="s">
        <v>980</v>
      </c>
      <c r="C13" s="13" t="s">
        <v>730</v>
      </c>
      <c r="E13" s="13" t="s">
        <v>979</v>
      </c>
      <c r="F13" s="13">
        <v>319779</v>
      </c>
      <c r="G13" s="13">
        <v>42139.33</v>
      </c>
      <c r="H13" s="13">
        <v>0</v>
      </c>
      <c r="I13" s="31">
        <v>42139.33</v>
      </c>
      <c r="J13" s="31">
        <v>277639.67</v>
      </c>
    </row>
    <row r="14" spans="1:11" hidden="1" x14ac:dyDescent="0.25">
      <c r="A14" s="13" t="s">
        <v>876</v>
      </c>
      <c r="B14" s="23" t="s">
        <v>978</v>
      </c>
      <c r="C14" s="13" t="s">
        <v>730</v>
      </c>
      <c r="E14" s="13" t="s">
        <v>977</v>
      </c>
      <c r="F14" s="13">
        <v>40005</v>
      </c>
      <c r="G14" s="13">
        <v>30601.31</v>
      </c>
      <c r="H14" s="13">
        <v>0</v>
      </c>
      <c r="I14" s="31">
        <v>30601.31</v>
      </c>
      <c r="J14" s="31">
        <v>9403.6899999999987</v>
      </c>
    </row>
    <row r="15" spans="1:11" hidden="1" x14ac:dyDescent="0.25">
      <c r="A15" s="13" t="s">
        <v>876</v>
      </c>
      <c r="B15" s="23" t="s">
        <v>976</v>
      </c>
      <c r="C15" s="13" t="s">
        <v>730</v>
      </c>
      <c r="E15" s="13" t="s">
        <v>975</v>
      </c>
      <c r="F15" s="13">
        <v>70933</v>
      </c>
      <c r="G15" s="13">
        <v>4718.2700000000004</v>
      </c>
      <c r="H15" s="13">
        <v>0</v>
      </c>
      <c r="I15" s="31">
        <v>4718.2700000000004</v>
      </c>
      <c r="J15" s="31">
        <v>66214.73</v>
      </c>
    </row>
    <row r="16" spans="1:11" hidden="1" x14ac:dyDescent="0.25">
      <c r="A16" s="13" t="s">
        <v>876</v>
      </c>
      <c r="B16" s="23" t="s">
        <v>974</v>
      </c>
      <c r="C16" s="13" t="s">
        <v>730</v>
      </c>
      <c r="E16" s="13" t="s">
        <v>973</v>
      </c>
      <c r="F16" s="13">
        <v>165000</v>
      </c>
      <c r="G16" s="13">
        <v>0</v>
      </c>
      <c r="H16" s="13">
        <v>0</v>
      </c>
      <c r="I16" s="31">
        <v>0</v>
      </c>
      <c r="J16" s="31">
        <v>165000</v>
      </c>
    </row>
    <row r="17" spans="1:10" ht="89.25" hidden="1" x14ac:dyDescent="0.25">
      <c r="A17" s="43" t="s">
        <v>876</v>
      </c>
      <c r="B17" s="56" t="s">
        <v>972</v>
      </c>
      <c r="C17" s="43" t="s">
        <v>900</v>
      </c>
      <c r="D17" s="43"/>
      <c r="E17" s="43" t="s">
        <v>971</v>
      </c>
      <c r="F17" s="57">
        <v>174978</v>
      </c>
      <c r="G17" s="57">
        <v>0</v>
      </c>
      <c r="H17" s="57">
        <v>0</v>
      </c>
      <c r="I17" s="31">
        <v>0</v>
      </c>
      <c r="J17" s="32">
        <v>174978</v>
      </c>
    </row>
    <row r="18" spans="1:10" ht="63.75" hidden="1" x14ac:dyDescent="0.25">
      <c r="A18" s="18" t="s">
        <v>876</v>
      </c>
      <c r="B18" s="25" t="s">
        <v>970</v>
      </c>
      <c r="C18" s="18" t="s">
        <v>730</v>
      </c>
      <c r="D18" s="18"/>
      <c r="E18" s="18" t="s">
        <v>969</v>
      </c>
      <c r="F18" s="19">
        <v>150000</v>
      </c>
      <c r="G18" s="13">
        <v>0</v>
      </c>
      <c r="H18" s="18">
        <v>0</v>
      </c>
      <c r="I18" s="19">
        <v>0</v>
      </c>
      <c r="J18" s="20">
        <v>150000</v>
      </c>
    </row>
    <row r="19" spans="1:10" hidden="1" x14ac:dyDescent="0.25">
      <c r="A19" s="13" t="s">
        <v>876</v>
      </c>
      <c r="B19" s="23" t="s">
        <v>968</v>
      </c>
      <c r="C19" s="13" t="s">
        <v>730</v>
      </c>
      <c r="E19" s="13" t="s">
        <v>967</v>
      </c>
      <c r="F19" s="16">
        <v>30000</v>
      </c>
      <c r="G19" s="16">
        <v>25950.32</v>
      </c>
      <c r="H19" s="16">
        <v>0</v>
      </c>
      <c r="I19" s="31">
        <v>25950.32</v>
      </c>
      <c r="J19" s="31">
        <v>4049.6800000000003</v>
      </c>
    </row>
    <row r="20" spans="1:10" hidden="1" x14ac:dyDescent="0.25">
      <c r="A20" s="13" t="s">
        <v>876</v>
      </c>
      <c r="B20" s="23" t="s">
        <v>966</v>
      </c>
      <c r="C20" s="13" t="s">
        <v>965</v>
      </c>
      <c r="E20" s="13" t="s">
        <v>964</v>
      </c>
      <c r="F20" s="13">
        <v>30000</v>
      </c>
      <c r="G20" s="13">
        <v>0</v>
      </c>
      <c r="H20" s="13">
        <v>0</v>
      </c>
      <c r="I20" s="31">
        <v>0</v>
      </c>
      <c r="J20" s="31">
        <v>30000</v>
      </c>
    </row>
    <row r="21" spans="1:10" hidden="1" x14ac:dyDescent="0.25">
      <c r="A21" s="13" t="s">
        <v>876</v>
      </c>
      <c r="B21" s="23" t="s">
        <v>963</v>
      </c>
      <c r="C21" s="13" t="s">
        <v>886</v>
      </c>
      <c r="E21" s="13" t="s">
        <v>962</v>
      </c>
      <c r="F21" s="13">
        <v>30000</v>
      </c>
      <c r="G21" s="13">
        <v>30000</v>
      </c>
      <c r="H21" s="13">
        <v>0</v>
      </c>
      <c r="I21" s="31">
        <v>30000</v>
      </c>
      <c r="J21" s="31">
        <v>0</v>
      </c>
    </row>
    <row r="22" spans="1:10" ht="76.5" hidden="1" x14ac:dyDescent="0.25">
      <c r="A22" s="43" t="s">
        <v>876</v>
      </c>
      <c r="B22" s="56" t="s">
        <v>961</v>
      </c>
      <c r="C22" s="43" t="s">
        <v>730</v>
      </c>
      <c r="D22" s="43"/>
      <c r="E22" s="43" t="s">
        <v>960</v>
      </c>
      <c r="F22" s="57">
        <v>30000</v>
      </c>
      <c r="G22" s="57">
        <v>23036.69</v>
      </c>
      <c r="H22" s="57">
        <v>0</v>
      </c>
      <c r="I22" s="31">
        <v>23036.69</v>
      </c>
      <c r="J22" s="32">
        <v>6963.3100000000013</v>
      </c>
    </row>
    <row r="23" spans="1:10" ht="63.75" hidden="1" x14ac:dyDescent="0.25">
      <c r="A23" s="43" t="s">
        <v>876</v>
      </c>
      <c r="B23" s="56" t="s">
        <v>959</v>
      </c>
      <c r="C23" s="43" t="s">
        <v>956</v>
      </c>
      <c r="D23" s="43"/>
      <c r="E23" s="43" t="s">
        <v>958</v>
      </c>
      <c r="F23" s="57">
        <v>49741</v>
      </c>
      <c r="G23" s="57">
        <v>24329.67</v>
      </c>
      <c r="H23" s="57">
        <v>0</v>
      </c>
      <c r="I23" s="31">
        <v>24329.67</v>
      </c>
      <c r="J23" s="32">
        <v>25411.33</v>
      </c>
    </row>
    <row r="24" spans="1:10" ht="63.75" hidden="1" x14ac:dyDescent="0.25">
      <c r="A24" s="43" t="s">
        <v>876</v>
      </c>
      <c r="B24" s="56" t="s">
        <v>957</v>
      </c>
      <c r="C24" s="43" t="s">
        <v>956</v>
      </c>
      <c r="D24" s="43"/>
      <c r="E24" s="43" t="s">
        <v>955</v>
      </c>
      <c r="F24" s="57">
        <v>54848.5</v>
      </c>
      <c r="G24" s="57">
        <v>0</v>
      </c>
      <c r="H24" s="57">
        <v>0</v>
      </c>
      <c r="I24" s="31">
        <v>0</v>
      </c>
      <c r="J24" s="32">
        <v>54848.5</v>
      </c>
    </row>
    <row r="25" spans="1:10" ht="51" hidden="1" x14ac:dyDescent="0.25">
      <c r="A25" s="43" t="s">
        <v>876</v>
      </c>
      <c r="B25" s="56" t="s">
        <v>954</v>
      </c>
      <c r="C25" s="43" t="s">
        <v>730</v>
      </c>
      <c r="D25" s="43"/>
      <c r="E25" s="43" t="s">
        <v>953</v>
      </c>
      <c r="F25" s="57">
        <v>95949</v>
      </c>
      <c r="G25" s="57">
        <v>14400.63</v>
      </c>
      <c r="H25" s="57">
        <v>0</v>
      </c>
      <c r="I25" s="31">
        <v>14400.63</v>
      </c>
      <c r="J25" s="32">
        <v>81548.37</v>
      </c>
    </row>
    <row r="26" spans="1:10" ht="63.75" hidden="1" x14ac:dyDescent="0.25">
      <c r="A26" s="18" t="s">
        <v>876</v>
      </c>
      <c r="B26" s="24" t="s">
        <v>952</v>
      </c>
      <c r="C26" s="18" t="s">
        <v>730</v>
      </c>
      <c r="D26" s="18"/>
      <c r="E26" s="18" t="s">
        <v>951</v>
      </c>
      <c r="F26" s="19">
        <v>258087</v>
      </c>
      <c r="G26" s="13">
        <v>49023.38</v>
      </c>
      <c r="H26" s="18">
        <v>0</v>
      </c>
      <c r="I26" s="19">
        <v>49023.38</v>
      </c>
      <c r="J26" s="20">
        <v>209063.62</v>
      </c>
    </row>
    <row r="27" spans="1:10" hidden="1" x14ac:dyDescent="0.25">
      <c r="A27" s="13" t="s">
        <v>876</v>
      </c>
      <c r="B27" s="23" t="s">
        <v>950</v>
      </c>
      <c r="C27" s="13" t="s">
        <v>730</v>
      </c>
      <c r="E27" s="13" t="s">
        <v>949</v>
      </c>
      <c r="F27" s="13">
        <v>30687.5</v>
      </c>
      <c r="G27" s="13">
        <v>18804.439999999999</v>
      </c>
      <c r="H27" s="13">
        <v>0</v>
      </c>
      <c r="I27" s="31">
        <v>18804.439999999999</v>
      </c>
      <c r="J27" s="31">
        <v>11883.060000000001</v>
      </c>
    </row>
    <row r="28" spans="1:10" hidden="1" x14ac:dyDescent="0.25">
      <c r="A28" s="13" t="s">
        <v>876</v>
      </c>
      <c r="B28" s="23" t="s">
        <v>948</v>
      </c>
      <c r="C28" s="13" t="s">
        <v>947</v>
      </c>
      <c r="E28" s="13" t="s">
        <v>946</v>
      </c>
      <c r="F28" s="13">
        <v>634935.13</v>
      </c>
      <c r="G28" s="13">
        <v>153004.87</v>
      </c>
      <c r="H28" s="13">
        <v>0</v>
      </c>
      <c r="I28" s="31">
        <v>153004.87</v>
      </c>
      <c r="J28" s="31">
        <v>481930.26</v>
      </c>
    </row>
    <row r="29" spans="1:10" hidden="1" x14ac:dyDescent="0.25">
      <c r="A29" s="13" t="s">
        <v>876</v>
      </c>
      <c r="B29" s="23" t="s">
        <v>945</v>
      </c>
      <c r="C29" s="13" t="s">
        <v>730</v>
      </c>
      <c r="E29" s="13" t="s">
        <v>943</v>
      </c>
      <c r="F29" s="13">
        <v>67667.5</v>
      </c>
      <c r="G29" s="13">
        <v>5343.44</v>
      </c>
      <c r="H29" s="13">
        <v>0</v>
      </c>
      <c r="I29" s="31">
        <v>5343.44</v>
      </c>
      <c r="J29" s="31">
        <v>62324.06</v>
      </c>
    </row>
    <row r="30" spans="1:10" hidden="1" x14ac:dyDescent="0.25">
      <c r="A30" s="13" t="s">
        <v>876</v>
      </c>
      <c r="B30" s="23" t="s">
        <v>944</v>
      </c>
      <c r="C30" s="13" t="s">
        <v>881</v>
      </c>
      <c r="E30" s="13" t="s">
        <v>943</v>
      </c>
      <c r="F30" s="13">
        <v>102051</v>
      </c>
      <c r="G30" s="13">
        <v>11483.8</v>
      </c>
      <c r="H30" s="13">
        <v>0</v>
      </c>
      <c r="I30" s="31">
        <v>11483.8</v>
      </c>
      <c r="J30" s="31">
        <v>90567.2</v>
      </c>
    </row>
    <row r="31" spans="1:10" hidden="1" x14ac:dyDescent="0.25">
      <c r="A31" s="13" t="s">
        <v>876</v>
      </c>
      <c r="B31" s="23" t="s">
        <v>942</v>
      </c>
      <c r="C31" s="13" t="s">
        <v>768</v>
      </c>
      <c r="E31" s="13" t="s">
        <v>941</v>
      </c>
      <c r="F31" s="13">
        <v>464372.49</v>
      </c>
      <c r="G31" s="13">
        <v>367694.03</v>
      </c>
      <c r="H31" s="13">
        <v>0</v>
      </c>
      <c r="I31" s="31">
        <v>367694.03</v>
      </c>
      <c r="J31" s="31">
        <v>96678.459999999963</v>
      </c>
    </row>
    <row r="32" spans="1:10" ht="127.5" hidden="1" x14ac:dyDescent="0.25">
      <c r="A32" s="43" t="s">
        <v>876</v>
      </c>
      <c r="B32" s="56" t="s">
        <v>940</v>
      </c>
      <c r="C32" s="43" t="s">
        <v>730</v>
      </c>
      <c r="D32" s="43"/>
      <c r="E32" s="43" t="s">
        <v>939</v>
      </c>
      <c r="F32" s="57">
        <v>64994</v>
      </c>
      <c r="G32" s="57">
        <v>0</v>
      </c>
      <c r="H32" s="57">
        <v>0</v>
      </c>
      <c r="I32" s="31">
        <v>0</v>
      </c>
      <c r="J32" s="32">
        <v>64994</v>
      </c>
    </row>
    <row r="33" spans="1:10" ht="76.5" hidden="1" x14ac:dyDescent="0.25">
      <c r="A33" s="43" t="s">
        <v>876</v>
      </c>
      <c r="B33" s="56" t="s">
        <v>938</v>
      </c>
      <c r="C33" s="43" t="s">
        <v>730</v>
      </c>
      <c r="D33" s="43"/>
      <c r="E33" s="43" t="s">
        <v>937</v>
      </c>
      <c r="F33" s="57">
        <v>255547</v>
      </c>
      <c r="G33" s="57">
        <v>133329.76999999999</v>
      </c>
      <c r="H33" s="57">
        <v>0</v>
      </c>
      <c r="I33" s="31">
        <v>133329.76999999999</v>
      </c>
      <c r="J33" s="32">
        <v>122217.23000000001</v>
      </c>
    </row>
    <row r="34" spans="1:10" ht="76.5" hidden="1" x14ac:dyDescent="0.25">
      <c r="A34" s="43" t="s">
        <v>876</v>
      </c>
      <c r="B34" s="56" t="s">
        <v>936</v>
      </c>
      <c r="C34" s="43" t="s">
        <v>730</v>
      </c>
      <c r="D34" s="43"/>
      <c r="E34" s="43" t="s">
        <v>935</v>
      </c>
      <c r="F34" s="57">
        <v>135881</v>
      </c>
      <c r="G34" s="57">
        <v>0</v>
      </c>
      <c r="H34" s="57">
        <v>0</v>
      </c>
      <c r="I34" s="31">
        <v>0</v>
      </c>
      <c r="J34" s="32">
        <v>135881</v>
      </c>
    </row>
    <row r="35" spans="1:10" ht="102" hidden="1" x14ac:dyDescent="0.25">
      <c r="A35" s="18" t="s">
        <v>876</v>
      </c>
      <c r="B35" s="24" t="s">
        <v>934</v>
      </c>
      <c r="C35" s="18" t="s">
        <v>900</v>
      </c>
      <c r="D35" s="18"/>
      <c r="E35" s="18" t="s">
        <v>933</v>
      </c>
      <c r="F35" s="19">
        <v>174421</v>
      </c>
      <c r="G35" s="13">
        <v>0</v>
      </c>
      <c r="H35" s="18">
        <v>0</v>
      </c>
      <c r="I35" s="19">
        <v>0</v>
      </c>
      <c r="J35" s="20">
        <v>174421</v>
      </c>
    </row>
    <row r="36" spans="1:10" hidden="1" x14ac:dyDescent="0.25">
      <c r="A36" s="13" t="s">
        <v>876</v>
      </c>
      <c r="B36" s="23" t="s">
        <v>932</v>
      </c>
      <c r="C36" s="13" t="s">
        <v>730</v>
      </c>
      <c r="E36" s="13" t="s">
        <v>931</v>
      </c>
      <c r="F36" s="13">
        <v>136032</v>
      </c>
      <c r="G36" s="13">
        <v>0</v>
      </c>
      <c r="H36" s="13">
        <v>0</v>
      </c>
      <c r="I36" s="31">
        <v>0</v>
      </c>
      <c r="J36" s="31">
        <v>136032</v>
      </c>
    </row>
    <row r="37" spans="1:10" hidden="1" x14ac:dyDescent="0.25">
      <c r="A37" s="13" t="s">
        <v>876</v>
      </c>
      <c r="B37" s="23" t="s">
        <v>930</v>
      </c>
      <c r="C37" s="13" t="s">
        <v>730</v>
      </c>
      <c r="E37" s="13" t="s">
        <v>929</v>
      </c>
      <c r="F37" s="13">
        <v>95886</v>
      </c>
      <c r="G37" s="13">
        <v>0</v>
      </c>
      <c r="H37" s="13">
        <v>0</v>
      </c>
      <c r="I37" s="31">
        <v>0</v>
      </c>
      <c r="J37" s="31">
        <v>95886</v>
      </c>
    </row>
    <row r="38" spans="1:10" hidden="1" x14ac:dyDescent="0.25">
      <c r="A38" s="13" t="s">
        <v>876</v>
      </c>
      <c r="B38" s="23" t="s">
        <v>928</v>
      </c>
      <c r="C38" s="13" t="s">
        <v>730</v>
      </c>
      <c r="E38" s="13" t="s">
        <v>927</v>
      </c>
      <c r="F38" s="13">
        <v>248548.5</v>
      </c>
      <c r="G38" s="13">
        <v>0</v>
      </c>
      <c r="H38" s="13">
        <v>0</v>
      </c>
      <c r="I38" s="31">
        <v>0</v>
      </c>
      <c r="J38" s="31">
        <v>248548.5</v>
      </c>
    </row>
    <row r="39" spans="1:10" hidden="1" x14ac:dyDescent="0.25">
      <c r="A39" s="13" t="s">
        <v>876</v>
      </c>
      <c r="B39" s="23" t="s">
        <v>926</v>
      </c>
      <c r="C39" s="13" t="s">
        <v>730</v>
      </c>
      <c r="E39" s="13" t="s">
        <v>925</v>
      </c>
      <c r="F39" s="13">
        <v>87283</v>
      </c>
      <c r="G39" s="13">
        <v>0</v>
      </c>
      <c r="H39" s="13">
        <v>0</v>
      </c>
      <c r="I39" s="31">
        <v>0</v>
      </c>
      <c r="J39" s="31">
        <v>87283</v>
      </c>
    </row>
    <row r="40" spans="1:10" hidden="1" x14ac:dyDescent="0.25">
      <c r="A40" s="13" t="s">
        <v>876</v>
      </c>
      <c r="B40" s="23" t="s">
        <v>924</v>
      </c>
      <c r="C40" s="13" t="s">
        <v>730</v>
      </c>
      <c r="E40" s="13" t="s">
        <v>923</v>
      </c>
      <c r="F40" s="13">
        <v>280600</v>
      </c>
      <c r="G40" s="13">
        <v>0</v>
      </c>
      <c r="H40" s="13">
        <v>0</v>
      </c>
      <c r="I40" s="31">
        <v>0</v>
      </c>
      <c r="J40" s="31">
        <v>280600</v>
      </c>
    </row>
    <row r="41" spans="1:10" hidden="1" x14ac:dyDescent="0.25">
      <c r="A41" s="13" t="s">
        <v>876</v>
      </c>
      <c r="B41" s="23" t="s">
        <v>922</v>
      </c>
      <c r="C41" s="13" t="s">
        <v>701</v>
      </c>
      <c r="E41" s="13" t="s">
        <v>919</v>
      </c>
      <c r="F41" s="13">
        <v>782430.85</v>
      </c>
      <c r="G41" s="13">
        <v>0</v>
      </c>
      <c r="H41" s="13">
        <v>0</v>
      </c>
      <c r="I41" s="31">
        <v>0</v>
      </c>
      <c r="J41" s="31">
        <v>782430.85</v>
      </c>
    </row>
    <row r="42" spans="1:10" hidden="1" x14ac:dyDescent="0.25">
      <c r="A42" s="13" t="s">
        <v>876</v>
      </c>
      <c r="B42" s="23" t="s">
        <v>921</v>
      </c>
      <c r="C42" s="13" t="s">
        <v>920</v>
      </c>
      <c r="E42" s="13" t="s">
        <v>919</v>
      </c>
      <c r="F42" s="13">
        <v>805081.94</v>
      </c>
      <c r="G42" s="13">
        <v>0</v>
      </c>
      <c r="H42" s="13">
        <v>0</v>
      </c>
      <c r="I42" s="31">
        <v>0</v>
      </c>
      <c r="J42" s="31">
        <v>805081.94</v>
      </c>
    </row>
    <row r="43" spans="1:10" hidden="1" x14ac:dyDescent="0.25">
      <c r="A43" s="13" t="s">
        <v>876</v>
      </c>
      <c r="B43" s="23" t="s">
        <v>1222</v>
      </c>
      <c r="C43" s="13" t="s">
        <v>730</v>
      </c>
      <c r="E43" s="13" t="s">
        <v>1223</v>
      </c>
      <c r="F43" s="13">
        <v>63247</v>
      </c>
      <c r="G43" s="13">
        <v>0</v>
      </c>
      <c r="H43" s="13">
        <v>0</v>
      </c>
      <c r="I43" s="31">
        <v>0</v>
      </c>
      <c r="J43" s="31">
        <v>63247</v>
      </c>
    </row>
    <row r="44" spans="1:10" hidden="1" x14ac:dyDescent="0.25">
      <c r="A44" s="13" t="s">
        <v>876</v>
      </c>
      <c r="B44" s="23" t="s">
        <v>1224</v>
      </c>
      <c r="C44" s="13" t="s">
        <v>886</v>
      </c>
      <c r="E44" s="13" t="s">
        <v>1223</v>
      </c>
      <c r="F44" s="13">
        <v>15750</v>
      </c>
      <c r="G44" s="13">
        <v>0</v>
      </c>
      <c r="H44" s="13">
        <v>0</v>
      </c>
      <c r="I44" s="31">
        <v>0</v>
      </c>
      <c r="J44" s="31">
        <v>15750</v>
      </c>
    </row>
    <row r="45" spans="1:10" hidden="1" x14ac:dyDescent="0.25">
      <c r="A45" s="13" t="s">
        <v>876</v>
      </c>
      <c r="B45" s="23" t="s">
        <v>918</v>
      </c>
      <c r="C45" s="13" t="s">
        <v>892</v>
      </c>
      <c r="E45" s="13" t="s">
        <v>916</v>
      </c>
      <c r="F45" s="13">
        <v>186300</v>
      </c>
      <c r="G45" s="13">
        <v>168457.09</v>
      </c>
      <c r="H45" s="13">
        <v>0</v>
      </c>
      <c r="I45" s="31">
        <v>168457.09</v>
      </c>
      <c r="J45" s="31">
        <v>17842.910000000003</v>
      </c>
    </row>
    <row r="46" spans="1:10" hidden="1" x14ac:dyDescent="0.25">
      <c r="A46" s="13" t="s">
        <v>876</v>
      </c>
      <c r="B46" s="23" t="s">
        <v>917</v>
      </c>
      <c r="C46" s="13" t="s">
        <v>892</v>
      </c>
      <c r="E46" s="13" t="s">
        <v>916</v>
      </c>
      <c r="F46" s="13">
        <v>195635</v>
      </c>
      <c r="G46" s="13">
        <v>13879.56</v>
      </c>
      <c r="H46" s="13">
        <v>0</v>
      </c>
      <c r="I46" s="31">
        <v>13879.56</v>
      </c>
      <c r="J46" s="31">
        <v>181755.44</v>
      </c>
    </row>
    <row r="47" spans="1:10" hidden="1" x14ac:dyDescent="0.25">
      <c r="A47" s="13" t="s">
        <v>876</v>
      </c>
      <c r="B47" s="23" t="s">
        <v>915</v>
      </c>
      <c r="C47" s="13" t="s">
        <v>892</v>
      </c>
      <c r="E47" s="13" t="s">
        <v>914</v>
      </c>
      <c r="F47" s="13">
        <v>515220</v>
      </c>
      <c r="G47" s="13">
        <v>483603.59</v>
      </c>
      <c r="H47" s="13">
        <v>0</v>
      </c>
      <c r="I47" s="31">
        <v>483603.59</v>
      </c>
      <c r="J47" s="31">
        <v>31616.409999999974</v>
      </c>
    </row>
    <row r="48" spans="1:10" ht="51" hidden="1" x14ac:dyDescent="0.25">
      <c r="A48" s="43" t="s">
        <v>876</v>
      </c>
      <c r="B48" s="56" t="s">
        <v>913</v>
      </c>
      <c r="C48" s="43" t="s">
        <v>730</v>
      </c>
      <c r="D48" s="43"/>
      <c r="E48" s="43" t="s">
        <v>912</v>
      </c>
      <c r="F48" s="57">
        <v>349601</v>
      </c>
      <c r="G48" s="57">
        <v>342948.12</v>
      </c>
      <c r="H48" s="57">
        <v>0</v>
      </c>
      <c r="I48" s="31">
        <v>342948.12</v>
      </c>
      <c r="J48" s="32">
        <v>6652.8800000000047</v>
      </c>
    </row>
    <row r="49" spans="1:10" ht="51" hidden="1" x14ac:dyDescent="0.25">
      <c r="A49" s="43" t="s">
        <v>876</v>
      </c>
      <c r="B49" s="56" t="s">
        <v>911</v>
      </c>
      <c r="C49" s="43" t="s">
        <v>730</v>
      </c>
      <c r="D49" s="43"/>
      <c r="E49" s="43" t="s">
        <v>910</v>
      </c>
      <c r="F49" s="57">
        <v>75000</v>
      </c>
      <c r="G49" s="57">
        <v>68733.39</v>
      </c>
      <c r="H49" s="57">
        <v>0</v>
      </c>
      <c r="I49" s="31">
        <v>68733.39</v>
      </c>
      <c r="J49" s="32">
        <v>6266.6100000000006</v>
      </c>
    </row>
    <row r="50" spans="1:10" ht="51" hidden="1" x14ac:dyDescent="0.25">
      <c r="A50" s="18" t="s">
        <v>876</v>
      </c>
      <c r="B50" s="24" t="s">
        <v>909</v>
      </c>
      <c r="C50" s="18" t="s">
        <v>730</v>
      </c>
      <c r="D50" s="18"/>
      <c r="E50" s="18" t="s">
        <v>908</v>
      </c>
      <c r="F50" s="19">
        <v>86702</v>
      </c>
      <c r="G50" s="13">
        <v>76862.34</v>
      </c>
      <c r="H50" s="18">
        <v>0</v>
      </c>
      <c r="I50" s="19">
        <v>76862.34</v>
      </c>
      <c r="J50" s="20">
        <v>9839.6600000000035</v>
      </c>
    </row>
    <row r="51" spans="1:10" hidden="1" x14ac:dyDescent="0.25">
      <c r="A51" s="13" t="s">
        <v>876</v>
      </c>
      <c r="B51" s="23" t="s">
        <v>907</v>
      </c>
      <c r="C51" s="13" t="s">
        <v>881</v>
      </c>
      <c r="E51" s="13" t="s">
        <v>906</v>
      </c>
      <c r="F51" s="13">
        <v>124910</v>
      </c>
      <c r="G51" s="13">
        <v>83766</v>
      </c>
      <c r="H51" s="13">
        <v>0</v>
      </c>
      <c r="I51" s="31">
        <v>83766</v>
      </c>
      <c r="J51" s="31">
        <v>41144</v>
      </c>
    </row>
    <row r="52" spans="1:10" hidden="1" x14ac:dyDescent="0.25">
      <c r="A52" s="13" t="s">
        <v>876</v>
      </c>
      <c r="B52" s="23" t="s">
        <v>905</v>
      </c>
      <c r="C52" s="13" t="s">
        <v>892</v>
      </c>
      <c r="E52" s="13" t="s">
        <v>904</v>
      </c>
      <c r="F52" s="13">
        <v>144000</v>
      </c>
      <c r="G52" s="13">
        <v>142125.29999999999</v>
      </c>
      <c r="H52" s="13">
        <v>0</v>
      </c>
      <c r="I52" s="31">
        <v>142125.29999999999</v>
      </c>
      <c r="J52" s="31">
        <v>1874.7000000000116</v>
      </c>
    </row>
    <row r="53" spans="1:10" hidden="1" x14ac:dyDescent="0.25">
      <c r="A53" s="13" t="s">
        <v>876</v>
      </c>
      <c r="B53" s="23" t="s">
        <v>903</v>
      </c>
      <c r="C53" s="13" t="s">
        <v>730</v>
      </c>
      <c r="E53" s="13" t="s">
        <v>902</v>
      </c>
      <c r="F53" s="13">
        <v>123891</v>
      </c>
      <c r="G53" s="13">
        <v>60000</v>
      </c>
      <c r="H53" s="13">
        <v>0</v>
      </c>
      <c r="I53" s="31">
        <v>60000</v>
      </c>
      <c r="J53" s="31">
        <v>63891</v>
      </c>
    </row>
    <row r="54" spans="1:10" hidden="1" x14ac:dyDescent="0.25">
      <c r="A54" s="13" t="s">
        <v>876</v>
      </c>
      <c r="B54" s="23" t="s">
        <v>901</v>
      </c>
      <c r="C54" s="13" t="s">
        <v>900</v>
      </c>
      <c r="E54" s="13" t="s">
        <v>899</v>
      </c>
      <c r="F54" s="13">
        <v>224681.5</v>
      </c>
      <c r="G54" s="13">
        <v>204487.87</v>
      </c>
      <c r="H54" s="13">
        <v>0</v>
      </c>
      <c r="I54" s="31">
        <v>204487.87</v>
      </c>
      <c r="J54" s="31">
        <v>20193.630000000005</v>
      </c>
    </row>
    <row r="55" spans="1:10" ht="51" hidden="1" x14ac:dyDescent="0.25">
      <c r="A55" s="18" t="s">
        <v>876</v>
      </c>
      <c r="B55" s="24" t="s">
        <v>898</v>
      </c>
      <c r="C55" s="18" t="s">
        <v>730</v>
      </c>
      <c r="D55" s="18"/>
      <c r="E55" s="18" t="s">
        <v>897</v>
      </c>
      <c r="F55" s="19">
        <v>24957.75</v>
      </c>
      <c r="G55" s="13">
        <v>24957.75</v>
      </c>
      <c r="H55" s="18">
        <v>0</v>
      </c>
      <c r="I55" s="19">
        <v>24957.75</v>
      </c>
      <c r="J55" s="20">
        <v>0</v>
      </c>
    </row>
    <row r="56" spans="1:10" ht="38.25" hidden="1" x14ac:dyDescent="0.25">
      <c r="A56" s="18" t="s">
        <v>876</v>
      </c>
      <c r="B56" s="25" t="s">
        <v>896</v>
      </c>
      <c r="C56" s="18" t="s">
        <v>730</v>
      </c>
      <c r="D56" s="18"/>
      <c r="E56" s="18" t="s">
        <v>895</v>
      </c>
      <c r="F56" s="19">
        <v>240000</v>
      </c>
      <c r="G56" s="13">
        <v>134749.01</v>
      </c>
      <c r="H56" s="18">
        <v>0</v>
      </c>
      <c r="I56" s="19">
        <v>134749.01</v>
      </c>
      <c r="J56" s="20">
        <v>105250.98999999999</v>
      </c>
    </row>
    <row r="57" spans="1:10" hidden="1" x14ac:dyDescent="0.25">
      <c r="A57" s="13" t="s">
        <v>876</v>
      </c>
      <c r="B57" s="23" t="s">
        <v>894</v>
      </c>
      <c r="C57" s="13" t="s">
        <v>730</v>
      </c>
      <c r="E57" s="13" t="s">
        <v>893</v>
      </c>
      <c r="F57" s="13">
        <v>276701</v>
      </c>
      <c r="G57" s="13">
        <v>274498.13</v>
      </c>
      <c r="H57" s="13">
        <v>0</v>
      </c>
      <c r="I57" s="31">
        <v>274498.13</v>
      </c>
      <c r="J57" s="31">
        <v>2202.8699999999953</v>
      </c>
    </row>
    <row r="58" spans="1:10" hidden="1" x14ac:dyDescent="0.25">
      <c r="A58" s="13" t="s">
        <v>876</v>
      </c>
      <c r="B58" s="23" t="s">
        <v>891</v>
      </c>
      <c r="C58" s="13" t="s">
        <v>730</v>
      </c>
      <c r="E58" s="13" t="s">
        <v>890</v>
      </c>
      <c r="F58" s="13">
        <v>37914.79</v>
      </c>
      <c r="G58" s="13">
        <v>30377.35</v>
      </c>
      <c r="H58" s="13">
        <v>0</v>
      </c>
      <c r="I58" s="31">
        <v>30377.35</v>
      </c>
      <c r="J58" s="31">
        <v>7537.4400000000023</v>
      </c>
    </row>
    <row r="59" spans="1:10" hidden="1" x14ac:dyDescent="0.25">
      <c r="A59" s="13" t="s">
        <v>876</v>
      </c>
      <c r="B59" s="23" t="s">
        <v>889</v>
      </c>
      <c r="C59" s="13" t="s">
        <v>730</v>
      </c>
      <c r="E59" s="13" t="s">
        <v>888</v>
      </c>
      <c r="F59" s="13">
        <v>194963</v>
      </c>
      <c r="G59" s="13">
        <v>194963</v>
      </c>
      <c r="H59" s="13">
        <v>0</v>
      </c>
      <c r="I59" s="31">
        <v>194963</v>
      </c>
      <c r="J59" s="31">
        <v>0</v>
      </c>
    </row>
    <row r="60" spans="1:10" ht="63.75" hidden="1" x14ac:dyDescent="0.25">
      <c r="A60" s="43" t="s">
        <v>876</v>
      </c>
      <c r="B60" s="56" t="s">
        <v>887</v>
      </c>
      <c r="C60" s="43" t="s">
        <v>886</v>
      </c>
      <c r="D60" s="43"/>
      <c r="E60" s="43" t="s">
        <v>885</v>
      </c>
      <c r="F60" s="57">
        <v>206115</v>
      </c>
      <c r="G60" s="57">
        <v>206115</v>
      </c>
      <c r="H60" s="57">
        <v>0</v>
      </c>
      <c r="I60" s="31">
        <v>206115</v>
      </c>
      <c r="J60" s="32">
        <v>0</v>
      </c>
    </row>
    <row r="61" spans="1:10" ht="63.75" hidden="1" x14ac:dyDescent="0.25">
      <c r="A61" s="43" t="s">
        <v>876</v>
      </c>
      <c r="B61" s="56" t="s">
        <v>884</v>
      </c>
      <c r="C61" s="43" t="s">
        <v>730</v>
      </c>
      <c r="D61" s="43"/>
      <c r="E61" s="43" t="s">
        <v>883</v>
      </c>
      <c r="F61" s="57">
        <v>113526</v>
      </c>
      <c r="G61" s="57">
        <v>9835.51</v>
      </c>
      <c r="H61" s="57">
        <v>0</v>
      </c>
      <c r="I61" s="31">
        <v>9835.51</v>
      </c>
      <c r="J61" s="32">
        <v>103690.49</v>
      </c>
    </row>
    <row r="62" spans="1:10" ht="25.5" hidden="1" x14ac:dyDescent="0.25">
      <c r="A62" s="43" t="s">
        <v>876</v>
      </c>
      <c r="B62" s="56" t="s">
        <v>882</v>
      </c>
      <c r="C62" s="43" t="s">
        <v>881</v>
      </c>
      <c r="D62" s="43"/>
      <c r="E62" s="43" t="s">
        <v>880</v>
      </c>
      <c r="F62" s="57">
        <v>175000</v>
      </c>
      <c r="G62" s="57">
        <v>8000</v>
      </c>
      <c r="H62" s="57">
        <v>0</v>
      </c>
      <c r="I62" s="31">
        <v>8000</v>
      </c>
      <c r="J62" s="32">
        <v>167000</v>
      </c>
    </row>
    <row r="63" spans="1:10" ht="25.5" hidden="1" x14ac:dyDescent="0.25">
      <c r="A63" s="43" t="s">
        <v>876</v>
      </c>
      <c r="B63" s="56" t="s">
        <v>879</v>
      </c>
      <c r="C63" s="43" t="s">
        <v>878</v>
      </c>
      <c r="D63" s="43"/>
      <c r="E63" s="43" t="s">
        <v>877</v>
      </c>
      <c r="F63" s="57">
        <v>101300</v>
      </c>
      <c r="G63" s="57">
        <v>100298.28</v>
      </c>
      <c r="H63" s="57">
        <v>0</v>
      </c>
      <c r="I63" s="31">
        <v>100298.28</v>
      </c>
      <c r="J63" s="32">
        <v>1001.7200000000012</v>
      </c>
    </row>
    <row r="64" spans="1:10" ht="25.5" hidden="1" x14ac:dyDescent="0.25">
      <c r="A64" s="43" t="s">
        <v>876</v>
      </c>
      <c r="B64" s="56" t="s">
        <v>875</v>
      </c>
      <c r="C64" s="43" t="s">
        <v>874</v>
      </c>
      <c r="D64" s="43"/>
      <c r="E64" s="43" t="s">
        <v>873</v>
      </c>
      <c r="F64" s="57">
        <v>95000</v>
      </c>
      <c r="G64" s="57">
        <v>44043.1</v>
      </c>
      <c r="H64" s="57">
        <v>0</v>
      </c>
      <c r="I64" s="31">
        <v>44043.1</v>
      </c>
      <c r="J64" s="32">
        <v>50956.9</v>
      </c>
    </row>
    <row r="65" spans="1:10" ht="25.5" x14ac:dyDescent="0.25">
      <c r="A65" s="43" t="s">
        <v>9</v>
      </c>
      <c r="B65" s="56" t="s">
        <v>10</v>
      </c>
      <c r="C65" s="43" t="s">
        <v>11</v>
      </c>
      <c r="D65" s="43"/>
      <c r="E65" s="43" t="s">
        <v>12</v>
      </c>
      <c r="F65" s="57">
        <v>464646.07</v>
      </c>
      <c r="G65" s="57"/>
      <c r="H65" s="57"/>
      <c r="I65" s="31">
        <v>470837.37</v>
      </c>
      <c r="J65" s="32">
        <v>0</v>
      </c>
    </row>
    <row r="66" spans="1:10" ht="25.5" x14ac:dyDescent="0.25">
      <c r="A66" s="43" t="s">
        <v>9</v>
      </c>
      <c r="B66" s="56" t="s">
        <v>1006</v>
      </c>
      <c r="C66" s="43" t="s">
        <v>37</v>
      </c>
      <c r="D66" s="43"/>
      <c r="E66" s="43" t="s">
        <v>1243</v>
      </c>
      <c r="F66" s="57">
        <v>184690</v>
      </c>
      <c r="G66" s="57"/>
      <c r="H66" s="57"/>
      <c r="I66" s="31">
        <v>0</v>
      </c>
      <c r="J66" s="32">
        <v>184690</v>
      </c>
    </row>
    <row r="67" spans="1:10" x14ac:dyDescent="0.25">
      <c r="A67" s="13" t="s">
        <v>9</v>
      </c>
      <c r="B67" s="23" t="s">
        <v>872</v>
      </c>
      <c r="C67" s="13" t="s">
        <v>183</v>
      </c>
      <c r="E67" s="13" t="s">
        <v>871</v>
      </c>
      <c r="F67" s="13">
        <v>700705</v>
      </c>
      <c r="G67" s="13">
        <v>687311.94</v>
      </c>
      <c r="H67" s="13">
        <v>0</v>
      </c>
      <c r="I67" s="31">
        <v>687311.94</v>
      </c>
      <c r="J67" s="31">
        <v>13393.060000000056</v>
      </c>
    </row>
    <row r="68" spans="1:10" x14ac:dyDescent="0.25">
      <c r="A68" s="13" t="s">
        <v>9</v>
      </c>
      <c r="B68" s="23" t="s">
        <v>870</v>
      </c>
      <c r="C68" s="13" t="s">
        <v>183</v>
      </c>
      <c r="E68" s="13" t="s">
        <v>869</v>
      </c>
      <c r="F68" s="13">
        <v>510000</v>
      </c>
      <c r="G68" s="13">
        <v>461702.02</v>
      </c>
      <c r="H68" s="13">
        <v>0</v>
      </c>
      <c r="I68" s="31">
        <v>461702.02</v>
      </c>
      <c r="J68" s="31">
        <v>48297.979999999981</v>
      </c>
    </row>
    <row r="69" spans="1:10" x14ac:dyDescent="0.25">
      <c r="A69" s="13" t="s">
        <v>9</v>
      </c>
      <c r="B69" s="23" t="s">
        <v>868</v>
      </c>
      <c r="C69" s="13" t="s">
        <v>183</v>
      </c>
      <c r="E69" s="13" t="s">
        <v>867</v>
      </c>
      <c r="F69" s="13">
        <v>394087.5</v>
      </c>
      <c r="G69" s="13">
        <v>376802.81</v>
      </c>
      <c r="H69" s="13">
        <v>0</v>
      </c>
      <c r="I69" s="31">
        <v>376802.81</v>
      </c>
      <c r="J69" s="31">
        <v>17284.690000000002</v>
      </c>
    </row>
    <row r="70" spans="1:10" ht="25.5" x14ac:dyDescent="0.25">
      <c r="A70" s="43" t="s">
        <v>9</v>
      </c>
      <c r="B70" s="56" t="s">
        <v>866</v>
      </c>
      <c r="C70" s="43" t="s">
        <v>183</v>
      </c>
      <c r="D70" s="43"/>
      <c r="E70" s="43" t="s">
        <v>865</v>
      </c>
      <c r="F70" s="57">
        <v>270823.09999999998</v>
      </c>
      <c r="G70" s="57">
        <v>247414.72</v>
      </c>
      <c r="H70" s="57">
        <v>0</v>
      </c>
      <c r="I70" s="31">
        <v>247414.72</v>
      </c>
      <c r="J70" s="32">
        <v>23408.379999999976</v>
      </c>
    </row>
    <row r="71" spans="1:10" ht="25.5" x14ac:dyDescent="0.25">
      <c r="A71" s="18" t="s">
        <v>9</v>
      </c>
      <c r="B71" s="24" t="s">
        <v>864</v>
      </c>
      <c r="C71" s="18" t="s">
        <v>183</v>
      </c>
      <c r="D71" s="18"/>
      <c r="E71" s="18" t="s">
        <v>863</v>
      </c>
      <c r="F71" s="19">
        <v>274650.42</v>
      </c>
      <c r="G71" s="13">
        <v>251436.95</v>
      </c>
      <c r="H71" s="18">
        <v>0</v>
      </c>
      <c r="I71" s="19">
        <v>251436.95</v>
      </c>
      <c r="J71" s="20">
        <v>23213.469999999972</v>
      </c>
    </row>
    <row r="72" spans="1:10" ht="51" x14ac:dyDescent="0.25">
      <c r="A72" s="18" t="s">
        <v>9</v>
      </c>
      <c r="B72" s="24" t="s">
        <v>862</v>
      </c>
      <c r="C72" s="18" t="s">
        <v>183</v>
      </c>
      <c r="D72" s="18"/>
      <c r="E72" s="18" t="s">
        <v>861</v>
      </c>
      <c r="F72" s="19">
        <v>438631.35</v>
      </c>
      <c r="G72" s="13">
        <v>438631.34</v>
      </c>
      <c r="H72" s="18">
        <v>0</v>
      </c>
      <c r="I72" s="19">
        <v>438631.34</v>
      </c>
      <c r="J72" s="20">
        <v>9.9999999511055648E-3</v>
      </c>
    </row>
    <row r="73" spans="1:10" x14ac:dyDescent="0.25">
      <c r="A73" s="43" t="s">
        <v>598</v>
      </c>
      <c r="B73" s="56" t="s">
        <v>1054</v>
      </c>
      <c r="C73" s="43" t="s">
        <v>371</v>
      </c>
      <c r="D73" s="43" t="s">
        <v>321</v>
      </c>
      <c r="E73" s="43" t="s">
        <v>599</v>
      </c>
      <c r="F73" s="57">
        <v>775959.58</v>
      </c>
      <c r="G73" s="57">
        <v>777806.92</v>
      </c>
      <c r="H73" s="57">
        <v>1</v>
      </c>
      <c r="I73" s="31">
        <v>777805.92</v>
      </c>
      <c r="J73" s="32">
        <v>0</v>
      </c>
    </row>
    <row r="74" spans="1:10" ht="25.5" x14ac:dyDescent="0.25">
      <c r="A74" s="43" t="s">
        <v>598</v>
      </c>
      <c r="B74" s="56" t="s">
        <v>1055</v>
      </c>
      <c r="C74" s="43" t="s">
        <v>322</v>
      </c>
      <c r="D74" s="43" t="s">
        <v>321</v>
      </c>
      <c r="E74" s="43" t="s">
        <v>597</v>
      </c>
      <c r="F74" s="57">
        <v>807763.35</v>
      </c>
      <c r="G74" s="57">
        <v>805057.45</v>
      </c>
      <c r="H74" s="57">
        <v>24151.75</v>
      </c>
      <c r="I74" s="31">
        <v>780905.7</v>
      </c>
      <c r="J74" s="32">
        <v>26857.65</v>
      </c>
    </row>
    <row r="75" spans="1:10" ht="38.25" x14ac:dyDescent="0.25">
      <c r="A75" s="18" t="s">
        <v>253</v>
      </c>
      <c r="B75" s="24" t="s">
        <v>860</v>
      </c>
      <c r="C75" s="18" t="s">
        <v>183</v>
      </c>
      <c r="D75" s="18"/>
      <c r="E75" s="18" t="s">
        <v>859</v>
      </c>
      <c r="F75" s="19">
        <v>715514.16</v>
      </c>
      <c r="G75" s="13">
        <v>302017.62</v>
      </c>
      <c r="H75" s="18">
        <v>0</v>
      </c>
      <c r="I75" s="19">
        <v>302017.62</v>
      </c>
      <c r="J75" s="20">
        <v>413496.54000000004</v>
      </c>
    </row>
    <row r="76" spans="1:10" x14ac:dyDescent="0.25">
      <c r="A76" s="13" t="s">
        <v>253</v>
      </c>
      <c r="B76" s="23" t="s">
        <v>858</v>
      </c>
      <c r="C76" s="13" t="s">
        <v>183</v>
      </c>
      <c r="E76" s="13" t="s">
        <v>857</v>
      </c>
      <c r="F76" s="13">
        <v>279707</v>
      </c>
      <c r="G76" s="13">
        <v>279706.36</v>
      </c>
      <c r="H76" s="13">
        <v>0</v>
      </c>
      <c r="I76" s="31">
        <v>279706.36</v>
      </c>
      <c r="J76" s="31">
        <v>0.64000000001396984</v>
      </c>
    </row>
    <row r="77" spans="1:10" x14ac:dyDescent="0.25">
      <c r="A77" s="18" t="s">
        <v>595</v>
      </c>
      <c r="B77" s="24" t="s">
        <v>1056</v>
      </c>
      <c r="C77" s="18" t="s">
        <v>368</v>
      </c>
      <c r="D77" s="18" t="s">
        <v>321</v>
      </c>
      <c r="E77" s="18" t="s">
        <v>596</v>
      </c>
      <c r="F77" s="19">
        <v>563972.6</v>
      </c>
      <c r="G77" s="13">
        <v>550429.41</v>
      </c>
      <c r="H77" s="18">
        <v>16512.89</v>
      </c>
      <c r="I77" s="19">
        <v>533916.52</v>
      </c>
      <c r="J77" s="20">
        <v>30056.080000000002</v>
      </c>
    </row>
    <row r="78" spans="1:10" x14ac:dyDescent="0.25">
      <c r="A78" s="18" t="s">
        <v>595</v>
      </c>
      <c r="B78" s="24" t="s">
        <v>1057</v>
      </c>
      <c r="C78" s="18" t="s">
        <v>594</v>
      </c>
      <c r="D78" s="18" t="s">
        <v>366</v>
      </c>
      <c r="E78" s="18" t="s">
        <v>593</v>
      </c>
      <c r="F78" s="19">
        <v>692192.6</v>
      </c>
      <c r="G78" s="13">
        <v>649390.31000000006</v>
      </c>
      <c r="H78" s="18">
        <v>19481.72</v>
      </c>
      <c r="I78" s="19">
        <v>629908.59000000008</v>
      </c>
      <c r="J78" s="20">
        <v>62284.01</v>
      </c>
    </row>
    <row r="79" spans="1:10" ht="63.75" x14ac:dyDescent="0.25">
      <c r="A79" s="18" t="s">
        <v>255</v>
      </c>
      <c r="B79" s="24" t="s">
        <v>856</v>
      </c>
      <c r="C79" s="18" t="s">
        <v>695</v>
      </c>
      <c r="D79" s="18"/>
      <c r="E79" s="21" t="s">
        <v>855</v>
      </c>
      <c r="F79" s="19">
        <v>156000</v>
      </c>
      <c r="G79" s="13">
        <v>149922.19</v>
      </c>
      <c r="H79" s="18">
        <v>0</v>
      </c>
      <c r="I79" s="19">
        <v>149922.19</v>
      </c>
      <c r="J79" s="20">
        <v>6077.8099999999977</v>
      </c>
    </row>
    <row r="80" spans="1:10" x14ac:dyDescent="0.25">
      <c r="A80" s="18" t="s">
        <v>591</v>
      </c>
      <c r="B80" s="24" t="s">
        <v>1058</v>
      </c>
      <c r="C80" s="18" t="s">
        <v>433</v>
      </c>
      <c r="D80" s="18" t="s">
        <v>315</v>
      </c>
      <c r="E80" s="18" t="s">
        <v>592</v>
      </c>
      <c r="F80" s="19">
        <v>5175289.0999999996</v>
      </c>
      <c r="G80" s="13">
        <v>5049434.3899999997</v>
      </c>
      <c r="H80" s="18">
        <v>30000</v>
      </c>
      <c r="I80" s="19">
        <v>5019434.3899999997</v>
      </c>
      <c r="J80" s="20">
        <v>155854.71</v>
      </c>
    </row>
    <row r="81" spans="1:10" ht="25.5" x14ac:dyDescent="0.25">
      <c r="A81" s="43" t="s">
        <v>13</v>
      </c>
      <c r="B81" s="56" t="s">
        <v>14</v>
      </c>
      <c r="C81" s="43" t="s">
        <v>15</v>
      </c>
      <c r="D81" s="43"/>
      <c r="E81" s="43" t="s">
        <v>16</v>
      </c>
      <c r="F81" s="57">
        <v>2648144.84</v>
      </c>
      <c r="G81" s="57"/>
      <c r="H81" s="57"/>
      <c r="I81" s="31">
        <v>2648144.84</v>
      </c>
      <c r="J81" s="32">
        <v>0</v>
      </c>
    </row>
    <row r="82" spans="1:10" ht="25.5" x14ac:dyDescent="0.25">
      <c r="A82" s="43" t="s">
        <v>17</v>
      </c>
      <c r="B82" s="56" t="s">
        <v>18</v>
      </c>
      <c r="C82" s="43" t="s">
        <v>19</v>
      </c>
      <c r="D82" s="43"/>
      <c r="E82" s="43" t="s">
        <v>20</v>
      </c>
      <c r="F82" s="57">
        <v>482882.4</v>
      </c>
      <c r="G82" s="57"/>
      <c r="H82" s="57"/>
      <c r="I82" s="31">
        <v>193408.66</v>
      </c>
      <c r="J82" s="32">
        <v>289473.74</v>
      </c>
    </row>
    <row r="83" spans="1:10" ht="25.5" x14ac:dyDescent="0.25">
      <c r="A83" s="43" t="s">
        <v>17</v>
      </c>
      <c r="B83" s="56" t="s">
        <v>298</v>
      </c>
      <c r="C83" s="43" t="s">
        <v>136</v>
      </c>
      <c r="D83" s="43"/>
      <c r="E83" s="43" t="s">
        <v>1241</v>
      </c>
      <c r="F83" s="57">
        <v>1658493.31</v>
      </c>
      <c r="G83" s="57"/>
      <c r="H83" s="57"/>
      <c r="I83" s="31">
        <v>851652.19</v>
      </c>
      <c r="J83" s="32">
        <v>806841.12</v>
      </c>
    </row>
    <row r="84" spans="1:10" ht="25.5" x14ac:dyDescent="0.25">
      <c r="A84" s="43" t="s">
        <v>17</v>
      </c>
      <c r="B84" s="56" t="s">
        <v>299</v>
      </c>
      <c r="C84" s="43" t="s">
        <v>136</v>
      </c>
      <c r="D84" s="43"/>
      <c r="E84" s="43" t="s">
        <v>1242</v>
      </c>
      <c r="F84" s="57">
        <v>1722415.88</v>
      </c>
      <c r="G84" s="57"/>
      <c r="H84" s="57"/>
      <c r="I84" s="31">
        <v>0</v>
      </c>
      <c r="J84" s="32">
        <v>1722415.88</v>
      </c>
    </row>
    <row r="85" spans="1:10" ht="25.5" x14ac:dyDescent="0.25">
      <c r="A85" s="43" t="s">
        <v>17</v>
      </c>
      <c r="B85" s="56" t="s">
        <v>297</v>
      </c>
      <c r="C85" s="43" t="s">
        <v>136</v>
      </c>
      <c r="D85" s="43"/>
      <c r="E85" s="43" t="s">
        <v>1240</v>
      </c>
      <c r="F85" s="57">
        <v>2092658.92</v>
      </c>
      <c r="G85" s="57"/>
      <c r="H85" s="57"/>
      <c r="I85" s="31">
        <v>1127875.3500000001</v>
      </c>
      <c r="J85" s="32">
        <v>964783.57</v>
      </c>
    </row>
    <row r="86" spans="1:10" x14ac:dyDescent="0.25">
      <c r="A86" s="18" t="s">
        <v>588</v>
      </c>
      <c r="B86" s="24" t="s">
        <v>1059</v>
      </c>
      <c r="C86" s="18" t="s">
        <v>101</v>
      </c>
      <c r="D86" s="18" t="s">
        <v>406</v>
      </c>
      <c r="E86" s="18" t="s">
        <v>590</v>
      </c>
      <c r="F86" s="19">
        <v>1050090.56</v>
      </c>
      <c r="G86" s="13">
        <v>1054158.2</v>
      </c>
      <c r="H86" s="18">
        <v>30000.01</v>
      </c>
      <c r="I86" s="19">
        <v>1024158.19</v>
      </c>
      <c r="J86" s="20">
        <v>25932.37</v>
      </c>
    </row>
    <row r="87" spans="1:10" x14ac:dyDescent="0.25">
      <c r="A87" s="43" t="s">
        <v>588</v>
      </c>
      <c r="B87" s="56" t="s">
        <v>1060</v>
      </c>
      <c r="C87" s="43" t="s">
        <v>587</v>
      </c>
      <c r="D87" s="43" t="s">
        <v>315</v>
      </c>
      <c r="E87" s="43" t="s">
        <v>589</v>
      </c>
      <c r="F87" s="57">
        <v>912382.18</v>
      </c>
      <c r="G87" s="57">
        <v>825853.49</v>
      </c>
      <c r="H87" s="57">
        <v>20101.560000000001</v>
      </c>
      <c r="I87" s="31">
        <v>805751.92999999993</v>
      </c>
      <c r="J87" s="32">
        <v>106630.25</v>
      </c>
    </row>
    <row r="88" spans="1:10" x14ac:dyDescent="0.25">
      <c r="A88" s="43" t="s">
        <v>588</v>
      </c>
      <c r="B88" s="56" t="s">
        <v>1061</v>
      </c>
      <c r="C88" s="43" t="s">
        <v>587</v>
      </c>
      <c r="D88" s="43" t="s">
        <v>315</v>
      </c>
      <c r="E88" s="43" t="s">
        <v>586</v>
      </c>
      <c r="F88" s="57">
        <v>595248.24</v>
      </c>
      <c r="G88" s="57">
        <v>564688.77</v>
      </c>
      <c r="H88" s="57">
        <v>9898.44</v>
      </c>
      <c r="I88" s="31">
        <v>554790.33000000007</v>
      </c>
      <c r="J88" s="32">
        <v>40457.910000000003</v>
      </c>
    </row>
    <row r="89" spans="1:10" ht="25.5" x14ac:dyDescent="0.25">
      <c r="A89" s="43" t="s">
        <v>21</v>
      </c>
      <c r="B89" s="56" t="s">
        <v>22</v>
      </c>
      <c r="C89" s="43" t="s">
        <v>23</v>
      </c>
      <c r="D89" s="43"/>
      <c r="E89" s="43" t="s">
        <v>24</v>
      </c>
      <c r="F89" s="57">
        <v>1103982.5</v>
      </c>
      <c r="G89" s="57"/>
      <c r="H89" s="57"/>
      <c r="I89" s="31">
        <v>1059184.27</v>
      </c>
      <c r="J89" s="32">
        <v>44798.23</v>
      </c>
    </row>
    <row r="90" spans="1:10" x14ac:dyDescent="0.25">
      <c r="A90" s="43" t="s">
        <v>585</v>
      </c>
      <c r="B90" s="56" t="s">
        <v>1062</v>
      </c>
      <c r="C90" s="43" t="s">
        <v>499</v>
      </c>
      <c r="D90" s="43" t="s">
        <v>321</v>
      </c>
      <c r="E90" s="43" t="s">
        <v>584</v>
      </c>
      <c r="F90" s="57">
        <v>1217493.2</v>
      </c>
      <c r="G90" s="57">
        <v>802877.16</v>
      </c>
      <c r="H90" s="57">
        <v>24086.32</v>
      </c>
      <c r="I90" s="31">
        <v>778790.84000000008</v>
      </c>
      <c r="J90" s="32">
        <v>438702.36</v>
      </c>
    </row>
    <row r="91" spans="1:10" x14ac:dyDescent="0.25">
      <c r="A91" s="13" t="s">
        <v>257</v>
      </c>
      <c r="B91" s="23" t="s">
        <v>853</v>
      </c>
      <c r="C91" s="13" t="s">
        <v>609</v>
      </c>
      <c r="E91" s="13" t="s">
        <v>854</v>
      </c>
      <c r="F91" s="13">
        <v>2412.8000000000002</v>
      </c>
      <c r="G91" s="13">
        <v>2412.8000000000002</v>
      </c>
      <c r="H91" s="13">
        <v>0</v>
      </c>
      <c r="I91" s="31">
        <v>2412.8000000000002</v>
      </c>
      <c r="J91" s="31">
        <v>0</v>
      </c>
    </row>
    <row r="92" spans="1:10" x14ac:dyDescent="0.25">
      <c r="A92" s="43" t="s">
        <v>582</v>
      </c>
      <c r="B92" s="56" t="s">
        <v>1063</v>
      </c>
      <c r="C92" s="43" t="s">
        <v>72</v>
      </c>
      <c r="D92" s="43" t="s">
        <v>312</v>
      </c>
      <c r="E92" s="43" t="s">
        <v>581</v>
      </c>
      <c r="F92" s="57">
        <v>935727.1</v>
      </c>
      <c r="G92" s="57">
        <v>964844.31</v>
      </c>
      <c r="H92" s="57">
        <v>28945.34</v>
      </c>
      <c r="I92" s="31">
        <v>935898.97000000009</v>
      </c>
      <c r="J92" s="32">
        <v>0</v>
      </c>
    </row>
    <row r="93" spans="1:10" ht="25.5" x14ac:dyDescent="0.25">
      <c r="A93" s="18" t="s">
        <v>582</v>
      </c>
      <c r="B93" s="24" t="s">
        <v>1064</v>
      </c>
      <c r="C93" s="18" t="s">
        <v>322</v>
      </c>
      <c r="D93" s="18" t="s">
        <v>321</v>
      </c>
      <c r="E93" s="18" t="s">
        <v>583</v>
      </c>
      <c r="F93" s="19">
        <v>3241473.45</v>
      </c>
      <c r="G93" s="13">
        <v>3139797.6</v>
      </c>
      <c r="H93" s="18">
        <v>30000</v>
      </c>
      <c r="I93" s="19">
        <v>3109797.6</v>
      </c>
      <c r="J93" s="20">
        <v>131675.85</v>
      </c>
    </row>
    <row r="94" spans="1:10" x14ac:dyDescent="0.25">
      <c r="A94" s="13" t="s">
        <v>579</v>
      </c>
      <c r="B94" s="23" t="s">
        <v>1065</v>
      </c>
      <c r="C94" s="13" t="s">
        <v>377</v>
      </c>
      <c r="D94" s="13" t="s">
        <v>321</v>
      </c>
      <c r="E94" s="13" t="s">
        <v>580</v>
      </c>
      <c r="F94" s="13">
        <v>2414786.17</v>
      </c>
      <c r="G94" s="13">
        <v>2349393.98</v>
      </c>
      <c r="H94" s="13">
        <v>30000</v>
      </c>
      <c r="I94" s="31">
        <v>2319393.98</v>
      </c>
      <c r="J94" s="31">
        <v>95392.19</v>
      </c>
    </row>
    <row r="95" spans="1:10" x14ac:dyDescent="0.25">
      <c r="A95" s="13" t="s">
        <v>579</v>
      </c>
      <c r="B95" s="23" t="s">
        <v>1066</v>
      </c>
      <c r="C95" s="13" t="s">
        <v>499</v>
      </c>
      <c r="D95" s="13" t="s">
        <v>321</v>
      </c>
      <c r="E95" s="13" t="s">
        <v>578</v>
      </c>
      <c r="F95" s="13">
        <v>1305457.1000000001</v>
      </c>
      <c r="G95" s="13">
        <v>1275935.93</v>
      </c>
      <c r="H95" s="13">
        <v>30000</v>
      </c>
      <c r="I95" s="31">
        <v>1245935.93</v>
      </c>
      <c r="J95" s="31">
        <v>59521.17</v>
      </c>
    </row>
    <row r="96" spans="1:10" ht="25.5" x14ac:dyDescent="0.25">
      <c r="A96" s="43" t="s">
        <v>25</v>
      </c>
      <c r="B96" s="56" t="s">
        <v>26</v>
      </c>
      <c r="C96" s="43" t="s">
        <v>27</v>
      </c>
      <c r="D96" s="43"/>
      <c r="E96" s="43" t="s">
        <v>28</v>
      </c>
      <c r="F96" s="57">
        <v>2967638.36</v>
      </c>
      <c r="G96" s="57"/>
      <c r="H96" s="57"/>
      <c r="I96" s="31">
        <v>2751922.04</v>
      </c>
      <c r="J96" s="32">
        <v>215716.32</v>
      </c>
    </row>
    <row r="97" spans="1:10" ht="25.5" x14ac:dyDescent="0.25">
      <c r="A97" s="43" t="s">
        <v>575</v>
      </c>
      <c r="B97" s="56" t="s">
        <v>1067</v>
      </c>
      <c r="C97" s="43" t="s">
        <v>387</v>
      </c>
      <c r="D97" s="43" t="s">
        <v>325</v>
      </c>
      <c r="E97" s="43" t="s">
        <v>577</v>
      </c>
      <c r="F97" s="57">
        <v>5385300.8700000001</v>
      </c>
      <c r="G97" s="57">
        <v>5409597.0599999996</v>
      </c>
      <c r="H97" s="57">
        <v>1</v>
      </c>
      <c r="I97" s="31">
        <v>5409596.0599999996</v>
      </c>
      <c r="J97" s="32">
        <v>0</v>
      </c>
    </row>
    <row r="98" spans="1:10" x14ac:dyDescent="0.25">
      <c r="A98" s="18" t="s">
        <v>575</v>
      </c>
      <c r="B98" s="25" t="s">
        <v>1068</v>
      </c>
      <c r="C98" s="18" t="s">
        <v>44</v>
      </c>
      <c r="D98" s="18" t="s">
        <v>321</v>
      </c>
      <c r="E98" s="18" t="s">
        <v>576</v>
      </c>
      <c r="F98" s="19">
        <v>806531.7</v>
      </c>
      <c r="G98" s="13">
        <v>818438.56</v>
      </c>
      <c r="H98" s="18">
        <v>6446.07</v>
      </c>
      <c r="I98" s="19">
        <v>811992.49000000011</v>
      </c>
      <c r="J98" s="20">
        <v>0</v>
      </c>
    </row>
    <row r="99" spans="1:10" x14ac:dyDescent="0.25">
      <c r="A99" s="18" t="s">
        <v>575</v>
      </c>
      <c r="B99" s="25" t="s">
        <v>1069</v>
      </c>
      <c r="C99" s="18" t="s">
        <v>377</v>
      </c>
      <c r="D99" s="18" t="s">
        <v>312</v>
      </c>
      <c r="E99" s="18" t="s">
        <v>574</v>
      </c>
      <c r="F99" s="19">
        <v>216062.13</v>
      </c>
      <c r="G99" s="13">
        <v>212964.2</v>
      </c>
      <c r="H99" s="18">
        <v>6388.91</v>
      </c>
      <c r="I99" s="19">
        <v>206575.29</v>
      </c>
      <c r="J99" s="20">
        <v>9486.84</v>
      </c>
    </row>
    <row r="100" spans="1:10" ht="25.5" x14ac:dyDescent="0.25">
      <c r="A100" s="43" t="s">
        <v>29</v>
      </c>
      <c r="B100" s="56" t="s">
        <v>30</v>
      </c>
      <c r="C100" s="43" t="s">
        <v>11</v>
      </c>
      <c r="D100" s="43"/>
      <c r="E100" s="43" t="s">
        <v>31</v>
      </c>
      <c r="F100" s="57">
        <v>979511.38</v>
      </c>
      <c r="G100" s="57"/>
      <c r="H100" s="57"/>
      <c r="I100" s="31">
        <v>956530.25</v>
      </c>
      <c r="J100" s="32">
        <v>22981.13</v>
      </c>
    </row>
    <row r="101" spans="1:10" x14ac:dyDescent="0.25">
      <c r="A101" s="13" t="s">
        <v>569</v>
      </c>
      <c r="B101" s="23" t="s">
        <v>1070</v>
      </c>
      <c r="C101" s="13" t="s">
        <v>313</v>
      </c>
      <c r="D101" s="13" t="s">
        <v>312</v>
      </c>
      <c r="E101" s="13" t="s">
        <v>570</v>
      </c>
      <c r="F101" s="13">
        <v>485482.5</v>
      </c>
      <c r="G101" s="13">
        <v>485985.55</v>
      </c>
      <c r="H101" s="13">
        <v>14579.57</v>
      </c>
      <c r="I101" s="31">
        <v>471405.98</v>
      </c>
      <c r="J101" s="31">
        <v>14076.52</v>
      </c>
    </row>
    <row r="102" spans="1:10" x14ac:dyDescent="0.25">
      <c r="A102" s="13" t="s">
        <v>569</v>
      </c>
      <c r="B102" s="23" t="s">
        <v>1071</v>
      </c>
      <c r="C102" s="13" t="s">
        <v>313</v>
      </c>
      <c r="D102" s="13" t="s">
        <v>312</v>
      </c>
      <c r="E102" s="13" t="s">
        <v>573</v>
      </c>
      <c r="F102" s="13">
        <v>443631.64</v>
      </c>
      <c r="G102" s="13">
        <v>445077.89</v>
      </c>
      <c r="H102" s="13">
        <v>13352.34</v>
      </c>
      <c r="I102" s="31">
        <v>431725.55</v>
      </c>
      <c r="J102" s="31">
        <v>11906.09</v>
      </c>
    </row>
    <row r="103" spans="1:10" x14ac:dyDescent="0.25">
      <c r="A103" s="13" t="s">
        <v>569</v>
      </c>
      <c r="B103" s="23" t="s">
        <v>1072</v>
      </c>
      <c r="C103" s="13" t="s">
        <v>572</v>
      </c>
      <c r="D103" s="13" t="s">
        <v>321</v>
      </c>
      <c r="E103" s="13" t="s">
        <v>571</v>
      </c>
      <c r="F103" s="13">
        <v>1879308.2</v>
      </c>
      <c r="G103" s="13">
        <v>1869716.65</v>
      </c>
      <c r="H103" s="13">
        <v>30000</v>
      </c>
      <c r="I103" s="31">
        <v>1839716.65</v>
      </c>
      <c r="J103" s="31">
        <v>39591.550000000003</v>
      </c>
    </row>
    <row r="104" spans="1:10" ht="25.5" x14ac:dyDescent="0.25">
      <c r="A104" s="43" t="s">
        <v>32</v>
      </c>
      <c r="B104" s="56" t="s">
        <v>33</v>
      </c>
      <c r="C104" s="43" t="s">
        <v>34</v>
      </c>
      <c r="D104" s="43"/>
      <c r="E104" s="43" t="s">
        <v>35</v>
      </c>
      <c r="F104" s="57">
        <v>582163.97</v>
      </c>
      <c r="G104" s="57"/>
      <c r="H104" s="57"/>
      <c r="I104" s="31">
        <v>565582.81000000006</v>
      </c>
      <c r="J104" s="32">
        <v>16581.16</v>
      </c>
    </row>
    <row r="105" spans="1:10" ht="25.5" x14ac:dyDescent="0.25">
      <c r="A105" s="43" t="s">
        <v>32</v>
      </c>
      <c r="B105" s="56" t="s">
        <v>36</v>
      </c>
      <c r="C105" s="43" t="s">
        <v>37</v>
      </c>
      <c r="D105" s="43"/>
      <c r="E105" s="43" t="s">
        <v>38</v>
      </c>
      <c r="F105" s="57">
        <v>1869273.74</v>
      </c>
      <c r="G105" s="57"/>
      <c r="H105" s="57"/>
      <c r="I105" s="31">
        <v>1811157.13</v>
      </c>
      <c r="J105" s="32">
        <v>58116.61</v>
      </c>
    </row>
    <row r="106" spans="1:10" ht="25.5" x14ac:dyDescent="0.25">
      <c r="A106" s="43" t="s">
        <v>32</v>
      </c>
      <c r="B106" s="56" t="s">
        <v>300</v>
      </c>
      <c r="C106" s="43" t="s">
        <v>1007</v>
      </c>
      <c r="D106" s="43"/>
      <c r="E106" s="43" t="s">
        <v>1244</v>
      </c>
      <c r="F106" s="57">
        <v>770914.7</v>
      </c>
      <c r="G106" s="57"/>
      <c r="H106" s="57"/>
      <c r="I106" s="31">
        <v>0</v>
      </c>
      <c r="J106" s="32">
        <v>770914.7</v>
      </c>
    </row>
    <row r="107" spans="1:10" ht="25.5" x14ac:dyDescent="0.25">
      <c r="A107" s="43" t="s">
        <v>262</v>
      </c>
      <c r="B107" s="56" t="s">
        <v>301</v>
      </c>
      <c r="C107" s="43" t="s">
        <v>105</v>
      </c>
      <c r="D107" s="43"/>
      <c r="E107" s="43" t="s">
        <v>1245</v>
      </c>
      <c r="F107" s="57">
        <v>2134758.59</v>
      </c>
      <c r="G107" s="57"/>
      <c r="H107" s="57"/>
      <c r="I107" s="31">
        <v>2090036.02</v>
      </c>
      <c r="J107" s="32">
        <v>44722.57</v>
      </c>
    </row>
    <row r="108" spans="1:10" x14ac:dyDescent="0.25">
      <c r="A108" s="43" t="s">
        <v>567</v>
      </c>
      <c r="B108" s="56" t="s">
        <v>1073</v>
      </c>
      <c r="C108" s="43" t="s">
        <v>44</v>
      </c>
      <c r="D108" s="43" t="s">
        <v>312</v>
      </c>
      <c r="E108" s="43" t="s">
        <v>568</v>
      </c>
      <c r="F108" s="57">
        <v>601515.26</v>
      </c>
      <c r="G108" s="57">
        <v>609657.86</v>
      </c>
      <c r="H108" s="57">
        <v>18289.75</v>
      </c>
      <c r="I108" s="31">
        <v>591368.11</v>
      </c>
      <c r="J108" s="32">
        <v>10147.15</v>
      </c>
    </row>
    <row r="109" spans="1:10" x14ac:dyDescent="0.25">
      <c r="A109" s="18" t="s">
        <v>567</v>
      </c>
      <c r="B109" s="24" t="s">
        <v>1074</v>
      </c>
      <c r="C109" s="18" t="s">
        <v>385</v>
      </c>
      <c r="D109" s="18" t="s">
        <v>406</v>
      </c>
      <c r="E109" s="18" t="s">
        <v>566</v>
      </c>
      <c r="F109" s="19">
        <v>626959.19999999995</v>
      </c>
      <c r="G109" s="13">
        <v>569009.19999999995</v>
      </c>
      <c r="H109" s="18">
        <v>17070.28</v>
      </c>
      <c r="I109" s="19">
        <v>551938.91999999993</v>
      </c>
      <c r="J109" s="20">
        <v>75020.28</v>
      </c>
    </row>
    <row r="110" spans="1:10" ht="25.5" x14ac:dyDescent="0.25">
      <c r="A110" s="43" t="s">
        <v>39</v>
      </c>
      <c r="B110" s="56" t="s">
        <v>40</v>
      </c>
      <c r="C110" s="43" t="s">
        <v>41</v>
      </c>
      <c r="D110" s="43"/>
      <c r="E110" s="43" t="s">
        <v>42</v>
      </c>
      <c r="F110" s="57">
        <v>1619853.29</v>
      </c>
      <c r="G110" s="57"/>
      <c r="H110" s="57"/>
      <c r="I110" s="31">
        <v>2250.4</v>
      </c>
      <c r="J110" s="32">
        <v>1617602.89</v>
      </c>
    </row>
    <row r="111" spans="1:10" ht="25.5" x14ac:dyDescent="0.25">
      <c r="A111" s="43" t="s">
        <v>39</v>
      </c>
      <c r="B111" s="56" t="s">
        <v>43</v>
      </c>
      <c r="C111" s="43" t="s">
        <v>44</v>
      </c>
      <c r="D111" s="43"/>
      <c r="E111" s="43" t="s">
        <v>45</v>
      </c>
      <c r="F111" s="57">
        <v>923121.77</v>
      </c>
      <c r="G111" s="57"/>
      <c r="H111" s="57"/>
      <c r="I111" s="31">
        <v>819939.3</v>
      </c>
      <c r="J111" s="32">
        <v>103182.47</v>
      </c>
    </row>
    <row r="112" spans="1:10" ht="25.5" x14ac:dyDescent="0.25">
      <c r="A112" s="43" t="s">
        <v>46</v>
      </c>
      <c r="B112" s="56" t="s">
        <v>47</v>
      </c>
      <c r="C112" s="43" t="s">
        <v>48</v>
      </c>
      <c r="D112" s="43"/>
      <c r="E112" s="43" t="s">
        <v>49</v>
      </c>
      <c r="F112" s="57">
        <v>4299112.95</v>
      </c>
      <c r="G112" s="57"/>
      <c r="H112" s="57"/>
      <c r="I112" s="31">
        <v>4260035.6500000004</v>
      </c>
      <c r="J112" s="32">
        <v>39077.300000000003</v>
      </c>
    </row>
    <row r="113" spans="1:10" ht="25.5" x14ac:dyDescent="0.25">
      <c r="A113" s="43" t="s">
        <v>46</v>
      </c>
      <c r="B113" s="56" t="s">
        <v>50</v>
      </c>
      <c r="C113" s="43" t="s">
        <v>51</v>
      </c>
      <c r="D113" s="43"/>
      <c r="E113" s="43" t="s">
        <v>52</v>
      </c>
      <c r="F113" s="57">
        <v>80065</v>
      </c>
      <c r="G113" s="57"/>
      <c r="H113" s="57"/>
      <c r="I113" s="31">
        <v>80065</v>
      </c>
      <c r="J113" s="32">
        <v>0</v>
      </c>
    </row>
    <row r="114" spans="1:10" ht="25.5" x14ac:dyDescent="0.25">
      <c r="A114" s="43" t="s">
        <v>46</v>
      </c>
      <c r="B114" s="56" t="s">
        <v>53</v>
      </c>
      <c r="C114" s="43" t="s">
        <v>54</v>
      </c>
      <c r="D114" s="43"/>
      <c r="E114" s="43" t="s">
        <v>55</v>
      </c>
      <c r="F114" s="57">
        <v>170879.52</v>
      </c>
      <c r="G114" s="57"/>
      <c r="H114" s="57"/>
      <c r="I114" s="31">
        <v>170879.52</v>
      </c>
      <c r="J114" s="32">
        <v>0</v>
      </c>
    </row>
    <row r="115" spans="1:10" ht="25.5" x14ac:dyDescent="0.25">
      <c r="A115" s="43" t="s">
        <v>46</v>
      </c>
      <c r="B115" s="56" t="s">
        <v>56</v>
      </c>
      <c r="C115" s="43" t="s">
        <v>23</v>
      </c>
      <c r="D115" s="43"/>
      <c r="E115" s="43" t="s">
        <v>57</v>
      </c>
      <c r="F115" s="57">
        <v>1215158.05</v>
      </c>
      <c r="G115" s="57"/>
      <c r="H115" s="57"/>
      <c r="I115" s="31">
        <v>925085.45</v>
      </c>
      <c r="J115" s="32">
        <v>290072.59999999998</v>
      </c>
    </row>
    <row r="116" spans="1:10" x14ac:dyDescent="0.25">
      <c r="A116" s="13" t="s">
        <v>46</v>
      </c>
      <c r="B116" s="23" t="s">
        <v>853</v>
      </c>
      <c r="C116" s="13" t="s">
        <v>609</v>
      </c>
      <c r="E116" s="13" t="s">
        <v>57</v>
      </c>
      <c r="F116" s="13">
        <v>69150</v>
      </c>
      <c r="G116" s="13">
        <v>66444.429999999993</v>
      </c>
      <c r="H116" s="13">
        <v>0</v>
      </c>
      <c r="I116" s="31">
        <v>66444.429999999993</v>
      </c>
      <c r="J116" s="31">
        <v>2705.570000000007</v>
      </c>
    </row>
    <row r="117" spans="1:10" ht="25.5" x14ac:dyDescent="0.25">
      <c r="A117" s="18" t="s">
        <v>46</v>
      </c>
      <c r="B117" s="24" t="s">
        <v>1225</v>
      </c>
      <c r="C117" s="18" t="s">
        <v>1226</v>
      </c>
      <c r="D117" s="18"/>
      <c r="E117" s="18" t="s">
        <v>1227</v>
      </c>
      <c r="F117" s="19">
        <v>3500</v>
      </c>
      <c r="G117" s="13">
        <v>3500</v>
      </c>
      <c r="H117" s="18">
        <v>0</v>
      </c>
      <c r="I117" s="19">
        <v>3500</v>
      </c>
      <c r="J117" s="20">
        <v>0</v>
      </c>
    </row>
    <row r="118" spans="1:10" x14ac:dyDescent="0.25">
      <c r="A118" s="13" t="s">
        <v>46</v>
      </c>
      <c r="B118" s="23" t="s">
        <v>852</v>
      </c>
      <c r="C118" s="13" t="s">
        <v>851</v>
      </c>
      <c r="E118" s="13" t="s">
        <v>850</v>
      </c>
      <c r="F118" s="13">
        <v>60600</v>
      </c>
      <c r="G118" s="13">
        <v>10368</v>
      </c>
      <c r="H118" s="13">
        <v>0</v>
      </c>
      <c r="I118" s="31">
        <v>10368</v>
      </c>
      <c r="J118" s="31">
        <v>50232</v>
      </c>
    </row>
    <row r="119" spans="1:10" ht="25.5" x14ac:dyDescent="0.25">
      <c r="A119" s="43" t="s">
        <v>58</v>
      </c>
      <c r="B119" s="56" t="s">
        <v>59</v>
      </c>
      <c r="C119" s="43" t="s">
        <v>60</v>
      </c>
      <c r="D119" s="43"/>
      <c r="E119" s="43" t="s">
        <v>61</v>
      </c>
      <c r="F119" s="57">
        <v>760336.1</v>
      </c>
      <c r="G119" s="57"/>
      <c r="H119" s="57"/>
      <c r="I119" s="31">
        <v>738519.17</v>
      </c>
      <c r="J119" s="32">
        <v>21816.93</v>
      </c>
    </row>
    <row r="120" spans="1:10" ht="25.5" x14ac:dyDescent="0.25">
      <c r="A120" s="43" t="s">
        <v>58</v>
      </c>
      <c r="B120" s="56" t="s">
        <v>1008</v>
      </c>
      <c r="C120" s="43" t="s">
        <v>60</v>
      </c>
      <c r="D120" s="43"/>
      <c r="E120" s="43" t="s">
        <v>1009</v>
      </c>
      <c r="F120" s="57">
        <v>868293.75</v>
      </c>
      <c r="G120" s="57"/>
      <c r="H120" s="57"/>
      <c r="I120" s="31">
        <v>0</v>
      </c>
      <c r="J120" s="32">
        <v>868293.75</v>
      </c>
    </row>
    <row r="121" spans="1:10" x14ac:dyDescent="0.25">
      <c r="A121" s="13" t="s">
        <v>58</v>
      </c>
      <c r="B121" s="23" t="s">
        <v>849</v>
      </c>
      <c r="C121" s="13" t="s">
        <v>609</v>
      </c>
      <c r="E121" s="13" t="s">
        <v>848</v>
      </c>
      <c r="F121" s="13">
        <v>65700</v>
      </c>
      <c r="G121" s="13">
        <v>37662.449999999997</v>
      </c>
      <c r="H121" s="13">
        <v>0</v>
      </c>
      <c r="I121" s="31">
        <v>37662.449999999997</v>
      </c>
      <c r="J121" s="31">
        <v>28037.550000000003</v>
      </c>
    </row>
    <row r="122" spans="1:10" x14ac:dyDescent="0.25">
      <c r="A122" s="13" t="s">
        <v>58</v>
      </c>
      <c r="B122" s="23" t="s">
        <v>847</v>
      </c>
      <c r="C122" s="13" t="s">
        <v>183</v>
      </c>
      <c r="E122" s="13" t="s">
        <v>846</v>
      </c>
      <c r="F122" s="13">
        <v>488000</v>
      </c>
      <c r="G122" s="13">
        <v>469664.42</v>
      </c>
      <c r="H122" s="13">
        <v>0</v>
      </c>
      <c r="I122" s="31">
        <v>469664.42</v>
      </c>
      <c r="J122" s="31">
        <v>18335.580000000016</v>
      </c>
    </row>
    <row r="123" spans="1:10" x14ac:dyDescent="0.25">
      <c r="A123" s="13" t="s">
        <v>58</v>
      </c>
      <c r="B123" s="23" t="s">
        <v>845</v>
      </c>
      <c r="C123" s="13" t="s">
        <v>609</v>
      </c>
      <c r="E123" s="13" t="s">
        <v>843</v>
      </c>
      <c r="F123" s="13">
        <v>52850</v>
      </c>
      <c r="G123" s="13">
        <v>52336.3</v>
      </c>
      <c r="H123" s="13">
        <v>0</v>
      </c>
      <c r="I123" s="31">
        <v>52336.3</v>
      </c>
      <c r="J123" s="31">
        <v>513.69999999999709</v>
      </c>
    </row>
    <row r="124" spans="1:10" x14ac:dyDescent="0.25">
      <c r="A124" s="13" t="s">
        <v>58</v>
      </c>
      <c r="B124" s="23" t="s">
        <v>844</v>
      </c>
      <c r="C124" s="13" t="s">
        <v>609</v>
      </c>
      <c r="E124" s="13" t="s">
        <v>843</v>
      </c>
      <c r="F124" s="13">
        <v>48290</v>
      </c>
      <c r="G124" s="13">
        <v>42361.85</v>
      </c>
      <c r="H124" s="13">
        <v>0</v>
      </c>
      <c r="I124" s="31">
        <v>42361.85</v>
      </c>
      <c r="J124" s="31">
        <v>5928.1500000000015</v>
      </c>
    </row>
    <row r="125" spans="1:10" x14ac:dyDescent="0.25">
      <c r="A125" s="18" t="s">
        <v>564</v>
      </c>
      <c r="B125" s="24" t="s">
        <v>1075</v>
      </c>
      <c r="C125" s="18" t="s">
        <v>563</v>
      </c>
      <c r="D125" s="18" t="s">
        <v>325</v>
      </c>
      <c r="E125" s="18" t="s">
        <v>565</v>
      </c>
      <c r="F125" s="19">
        <v>2993335.84</v>
      </c>
      <c r="G125" s="13">
        <v>2959705.88</v>
      </c>
      <c r="H125" s="18">
        <v>25038.65</v>
      </c>
      <c r="I125" s="19">
        <v>2934667.23</v>
      </c>
      <c r="J125" s="20">
        <v>58668.61</v>
      </c>
    </row>
    <row r="126" spans="1:10" x14ac:dyDescent="0.25">
      <c r="A126" s="18" t="s">
        <v>564</v>
      </c>
      <c r="B126" s="24" t="s">
        <v>1076</v>
      </c>
      <c r="C126" s="18" t="s">
        <v>563</v>
      </c>
      <c r="D126" s="18" t="s">
        <v>325</v>
      </c>
      <c r="E126" s="18" t="s">
        <v>562</v>
      </c>
      <c r="F126" s="19">
        <v>1846317.81</v>
      </c>
      <c r="G126" s="13">
        <v>1840294.4</v>
      </c>
      <c r="H126" s="18">
        <v>4961.3500000000004</v>
      </c>
      <c r="I126" s="19">
        <v>1835333.0499999998</v>
      </c>
      <c r="J126" s="20">
        <v>10984.76</v>
      </c>
    </row>
    <row r="127" spans="1:10" ht="25.5" x14ac:dyDescent="0.25">
      <c r="A127" s="43" t="s">
        <v>263</v>
      </c>
      <c r="B127" s="56" t="s">
        <v>1010</v>
      </c>
      <c r="C127" s="43" t="s">
        <v>72</v>
      </c>
      <c r="D127" s="43"/>
      <c r="E127" s="43" t="s">
        <v>1011</v>
      </c>
      <c r="F127" s="57">
        <v>3167119.46</v>
      </c>
      <c r="G127" s="57"/>
      <c r="H127" s="57"/>
      <c r="I127" s="31">
        <v>0</v>
      </c>
      <c r="J127" s="32">
        <v>3167119.46</v>
      </c>
    </row>
    <row r="128" spans="1:10" ht="51" x14ac:dyDescent="0.25">
      <c r="A128" s="18" t="s">
        <v>263</v>
      </c>
      <c r="B128" s="24" t="s">
        <v>842</v>
      </c>
      <c r="C128" s="18" t="s">
        <v>841</v>
      </c>
      <c r="D128" s="18"/>
      <c r="E128" s="18" t="s">
        <v>840</v>
      </c>
      <c r="F128" s="19">
        <v>179744.54</v>
      </c>
      <c r="G128" s="13">
        <v>179744.53</v>
      </c>
      <c r="H128" s="18">
        <v>0</v>
      </c>
      <c r="I128" s="19">
        <v>179744.53</v>
      </c>
      <c r="J128" s="20">
        <v>1.0000000009313226E-2</v>
      </c>
    </row>
    <row r="129" spans="1:10" ht="25.5" x14ac:dyDescent="0.25">
      <c r="A129" s="43" t="s">
        <v>264</v>
      </c>
      <c r="B129" s="56" t="s">
        <v>308</v>
      </c>
      <c r="C129" s="43" t="s">
        <v>1012</v>
      </c>
      <c r="D129" s="43"/>
      <c r="E129" s="43" t="s">
        <v>1246</v>
      </c>
      <c r="F129" s="57">
        <v>571424.30000000005</v>
      </c>
      <c r="G129" s="57"/>
      <c r="H129" s="57"/>
      <c r="I129" s="31">
        <v>199203.25</v>
      </c>
      <c r="J129" s="32">
        <v>372221.05</v>
      </c>
    </row>
    <row r="130" spans="1:10" ht="25.5" x14ac:dyDescent="0.25">
      <c r="A130" s="43" t="s">
        <v>264</v>
      </c>
      <c r="B130" s="56" t="s">
        <v>307</v>
      </c>
      <c r="C130" s="43" t="s">
        <v>1013</v>
      </c>
      <c r="D130" s="43"/>
      <c r="E130" s="43" t="s">
        <v>1247</v>
      </c>
      <c r="F130" s="57">
        <v>304429</v>
      </c>
      <c r="G130" s="57"/>
      <c r="H130" s="57"/>
      <c r="I130" s="31">
        <v>0</v>
      </c>
      <c r="J130" s="32">
        <v>304429</v>
      </c>
    </row>
    <row r="131" spans="1:10" x14ac:dyDescent="0.25">
      <c r="A131" s="13" t="s">
        <v>559</v>
      </c>
      <c r="B131" s="23" t="s">
        <v>1077</v>
      </c>
      <c r="C131" s="13" t="s">
        <v>142</v>
      </c>
      <c r="D131" s="13" t="s">
        <v>366</v>
      </c>
      <c r="E131" s="13" t="s">
        <v>561</v>
      </c>
      <c r="F131" s="13">
        <v>72891.850000000006</v>
      </c>
      <c r="G131" s="13">
        <v>61593.04</v>
      </c>
      <c r="H131" s="13">
        <v>1847.79</v>
      </c>
      <c r="I131" s="31">
        <v>59745.25</v>
      </c>
      <c r="J131" s="31">
        <v>13146.6</v>
      </c>
    </row>
    <row r="132" spans="1:10" x14ac:dyDescent="0.25">
      <c r="A132" s="43" t="s">
        <v>559</v>
      </c>
      <c r="B132" s="56" t="s">
        <v>1078</v>
      </c>
      <c r="C132" s="43" t="s">
        <v>558</v>
      </c>
      <c r="D132" s="43" t="s">
        <v>366</v>
      </c>
      <c r="E132" s="43" t="s">
        <v>557</v>
      </c>
      <c r="F132" s="57">
        <v>118937.63</v>
      </c>
      <c r="G132" s="57">
        <v>107699.34</v>
      </c>
      <c r="H132" s="57">
        <v>3230.98</v>
      </c>
      <c r="I132" s="31">
        <v>104468.36</v>
      </c>
      <c r="J132" s="32">
        <v>14469.27</v>
      </c>
    </row>
    <row r="133" spans="1:10" x14ac:dyDescent="0.25">
      <c r="A133" s="18" t="s">
        <v>559</v>
      </c>
      <c r="B133" s="24" t="s">
        <v>1079</v>
      </c>
      <c r="C133" s="18" t="s">
        <v>347</v>
      </c>
      <c r="D133" s="18" t="s">
        <v>315</v>
      </c>
      <c r="E133" s="18" t="s">
        <v>560</v>
      </c>
      <c r="F133" s="19">
        <v>1766928.53</v>
      </c>
      <c r="G133" s="13">
        <v>1753519.7</v>
      </c>
      <c r="H133" s="18">
        <v>30000</v>
      </c>
      <c r="I133" s="19">
        <v>1723519.7</v>
      </c>
      <c r="J133" s="20">
        <v>43408.83</v>
      </c>
    </row>
    <row r="134" spans="1:10" ht="25.5" x14ac:dyDescent="0.25">
      <c r="A134" s="43" t="s">
        <v>62</v>
      </c>
      <c r="B134" s="56" t="s">
        <v>63</v>
      </c>
      <c r="C134" s="43" t="s">
        <v>64</v>
      </c>
      <c r="D134" s="43"/>
      <c r="E134" s="43" t="s">
        <v>65</v>
      </c>
      <c r="F134" s="57">
        <v>360074.6</v>
      </c>
      <c r="G134" s="57"/>
      <c r="H134" s="57"/>
      <c r="I134" s="31">
        <v>332984.8</v>
      </c>
      <c r="J134" s="32">
        <v>27089.8</v>
      </c>
    </row>
    <row r="135" spans="1:10" ht="25.5" x14ac:dyDescent="0.25">
      <c r="A135" s="43" t="s">
        <v>62</v>
      </c>
      <c r="B135" s="56" t="s">
        <v>66</v>
      </c>
      <c r="C135" s="43" t="s">
        <v>37</v>
      </c>
      <c r="D135" s="43"/>
      <c r="E135" s="43" t="s">
        <v>67</v>
      </c>
      <c r="F135" s="57">
        <v>634724.44999999995</v>
      </c>
      <c r="G135" s="57"/>
      <c r="H135" s="57"/>
      <c r="I135" s="31">
        <v>682714.04</v>
      </c>
      <c r="J135" s="32">
        <v>0</v>
      </c>
    </row>
    <row r="136" spans="1:10" ht="25.5" x14ac:dyDescent="0.25">
      <c r="A136" s="43" t="s">
        <v>62</v>
      </c>
      <c r="B136" s="56" t="s">
        <v>68</v>
      </c>
      <c r="C136" s="43" t="s">
        <v>27</v>
      </c>
      <c r="D136" s="43"/>
      <c r="E136" s="43" t="s">
        <v>69</v>
      </c>
      <c r="F136" s="57">
        <v>1765269.61</v>
      </c>
      <c r="G136" s="57"/>
      <c r="H136" s="57"/>
      <c r="I136" s="31">
        <v>310363.96000000002</v>
      </c>
      <c r="J136" s="32">
        <v>1454905.65</v>
      </c>
    </row>
    <row r="137" spans="1:10" ht="25.5" x14ac:dyDescent="0.25">
      <c r="A137" s="43" t="s">
        <v>62</v>
      </c>
      <c r="B137" s="56" t="s">
        <v>1014</v>
      </c>
      <c r="C137" s="43" t="s">
        <v>142</v>
      </c>
      <c r="D137" s="43"/>
      <c r="E137" s="43" t="s">
        <v>1248</v>
      </c>
      <c r="F137" s="57">
        <v>105146.3</v>
      </c>
      <c r="G137" s="57"/>
      <c r="H137" s="57"/>
      <c r="I137" s="31">
        <v>0</v>
      </c>
      <c r="J137" s="32">
        <v>105146.3</v>
      </c>
    </row>
    <row r="138" spans="1:10" ht="38.25" x14ac:dyDescent="0.25">
      <c r="A138" s="18" t="s">
        <v>62</v>
      </c>
      <c r="B138" s="24" t="s">
        <v>839</v>
      </c>
      <c r="C138" s="18" t="s">
        <v>609</v>
      </c>
      <c r="D138" s="18"/>
      <c r="E138" s="18" t="s">
        <v>838</v>
      </c>
      <c r="F138" s="19">
        <v>173200</v>
      </c>
      <c r="G138" s="13">
        <v>163030.9</v>
      </c>
      <c r="H138" s="18">
        <v>0</v>
      </c>
      <c r="I138" s="19">
        <v>163030.9</v>
      </c>
      <c r="J138" s="20">
        <v>10169.100000000006</v>
      </c>
    </row>
    <row r="139" spans="1:10" x14ac:dyDescent="0.25">
      <c r="A139" s="13" t="s">
        <v>556</v>
      </c>
      <c r="B139" s="23" t="s">
        <v>1080</v>
      </c>
      <c r="C139" s="13" t="s">
        <v>44</v>
      </c>
      <c r="D139" s="13" t="s">
        <v>321</v>
      </c>
      <c r="E139" s="13" t="s">
        <v>555</v>
      </c>
      <c r="F139" s="13">
        <v>1107338.6499999999</v>
      </c>
      <c r="G139" s="13">
        <v>1109893.8899999999</v>
      </c>
      <c r="H139" s="13">
        <v>1</v>
      </c>
      <c r="I139" s="31">
        <v>1109892.8899999999</v>
      </c>
      <c r="J139" s="31">
        <v>0</v>
      </c>
    </row>
    <row r="140" spans="1:10" ht="25.5" x14ac:dyDescent="0.25">
      <c r="A140" s="43" t="s">
        <v>70</v>
      </c>
      <c r="B140" s="56" t="s">
        <v>71</v>
      </c>
      <c r="C140" s="43" t="s">
        <v>72</v>
      </c>
      <c r="D140" s="43"/>
      <c r="E140" s="43" t="s">
        <v>73</v>
      </c>
      <c r="F140" s="57">
        <v>874128.06</v>
      </c>
      <c r="G140" s="57"/>
      <c r="H140" s="57"/>
      <c r="I140" s="31">
        <v>558037.4</v>
      </c>
      <c r="J140" s="32">
        <v>316090.65999999997</v>
      </c>
    </row>
    <row r="141" spans="1:10" x14ac:dyDescent="0.25">
      <c r="A141" s="13" t="s">
        <v>70</v>
      </c>
      <c r="B141" s="23" t="s">
        <v>837</v>
      </c>
      <c r="C141" s="13" t="s">
        <v>609</v>
      </c>
      <c r="E141" s="13" t="s">
        <v>73</v>
      </c>
      <c r="F141" s="13">
        <v>49550</v>
      </c>
      <c r="G141" s="13">
        <v>0</v>
      </c>
      <c r="H141" s="13">
        <v>0</v>
      </c>
      <c r="I141" s="31">
        <v>0</v>
      </c>
      <c r="J141" s="31">
        <v>49550</v>
      </c>
    </row>
    <row r="142" spans="1:10" x14ac:dyDescent="0.25">
      <c r="A142" s="13" t="s">
        <v>553</v>
      </c>
      <c r="B142" s="23" t="s">
        <v>1081</v>
      </c>
      <c r="C142" s="13" t="s">
        <v>72</v>
      </c>
      <c r="D142" s="13" t="s">
        <v>321</v>
      </c>
      <c r="E142" s="13" t="s">
        <v>554</v>
      </c>
      <c r="F142" s="13">
        <v>512679.19</v>
      </c>
      <c r="G142" s="13">
        <v>494971.77</v>
      </c>
      <c r="H142" s="13">
        <v>14849.14</v>
      </c>
      <c r="I142" s="31">
        <v>480122.63</v>
      </c>
      <c r="J142" s="31">
        <v>32556.560000000001</v>
      </c>
    </row>
    <row r="143" spans="1:10" x14ac:dyDescent="0.25">
      <c r="A143" s="13" t="s">
        <v>553</v>
      </c>
      <c r="B143" s="23" t="s">
        <v>1082</v>
      </c>
      <c r="C143" s="13" t="s">
        <v>363</v>
      </c>
      <c r="D143" s="13" t="s">
        <v>315</v>
      </c>
      <c r="E143" s="13" t="s">
        <v>552</v>
      </c>
      <c r="F143" s="13">
        <v>2184982.71</v>
      </c>
      <c r="G143" s="13">
        <v>1975218.92</v>
      </c>
      <c r="H143" s="13">
        <v>30000</v>
      </c>
      <c r="I143" s="31">
        <v>1945218.92</v>
      </c>
      <c r="J143" s="31">
        <v>239763.79</v>
      </c>
    </row>
    <row r="144" spans="1:10" ht="25.5" x14ac:dyDescent="0.25">
      <c r="A144" s="43" t="s">
        <v>74</v>
      </c>
      <c r="B144" s="56" t="s">
        <v>75</v>
      </c>
      <c r="C144" s="43" t="s">
        <v>76</v>
      </c>
      <c r="D144" s="43"/>
      <c r="E144" s="43" t="s">
        <v>1015</v>
      </c>
      <c r="F144" s="57">
        <v>4937311.42</v>
      </c>
      <c r="G144" s="57"/>
      <c r="H144" s="57"/>
      <c r="I144" s="31">
        <v>1488231.15</v>
      </c>
      <c r="J144" s="32">
        <v>3449080.27</v>
      </c>
    </row>
    <row r="145" spans="1:10" ht="25.5" x14ac:dyDescent="0.25">
      <c r="A145" s="43" t="s">
        <v>265</v>
      </c>
      <c r="B145" s="56" t="s">
        <v>1016</v>
      </c>
      <c r="C145" s="43" t="s">
        <v>1017</v>
      </c>
      <c r="D145" s="43"/>
      <c r="E145" s="43" t="s">
        <v>1018</v>
      </c>
      <c r="F145" s="57">
        <v>536514.55000000005</v>
      </c>
      <c r="G145" s="57"/>
      <c r="H145" s="57"/>
      <c r="I145" s="31">
        <v>300870.5</v>
      </c>
      <c r="J145" s="32">
        <v>235644.05</v>
      </c>
    </row>
    <row r="146" spans="1:10" x14ac:dyDescent="0.25">
      <c r="A146" s="13" t="s">
        <v>265</v>
      </c>
      <c r="B146" s="23" t="s">
        <v>836</v>
      </c>
      <c r="C146" s="13" t="s">
        <v>609</v>
      </c>
      <c r="E146" s="13" t="s">
        <v>835</v>
      </c>
      <c r="F146" s="13">
        <v>19250</v>
      </c>
      <c r="G146" s="13">
        <v>2746.75</v>
      </c>
      <c r="H146" s="13">
        <v>0</v>
      </c>
      <c r="I146" s="31">
        <v>2746.75</v>
      </c>
      <c r="J146" s="31">
        <v>16503.25</v>
      </c>
    </row>
    <row r="147" spans="1:10" x14ac:dyDescent="0.25">
      <c r="A147" s="13" t="s">
        <v>265</v>
      </c>
      <c r="B147" s="23" t="s">
        <v>834</v>
      </c>
      <c r="C147" s="13" t="s">
        <v>609</v>
      </c>
      <c r="E147" s="13" t="s">
        <v>833</v>
      </c>
      <c r="F147" s="13">
        <v>18600</v>
      </c>
      <c r="G147" s="13">
        <v>601.4</v>
      </c>
      <c r="H147" s="13">
        <v>0</v>
      </c>
      <c r="I147" s="31">
        <v>601.4</v>
      </c>
      <c r="J147" s="31">
        <v>17998.599999999999</v>
      </c>
    </row>
    <row r="148" spans="1:10" ht="63.75" x14ac:dyDescent="0.25">
      <c r="A148" s="18" t="s">
        <v>265</v>
      </c>
      <c r="B148" s="24" t="s">
        <v>832</v>
      </c>
      <c r="C148" s="18" t="s">
        <v>609</v>
      </c>
      <c r="D148" s="18"/>
      <c r="E148" s="18" t="s">
        <v>831</v>
      </c>
      <c r="F148" s="19">
        <v>18200</v>
      </c>
      <c r="G148" s="13">
        <v>882.2</v>
      </c>
      <c r="H148" s="18">
        <v>0</v>
      </c>
      <c r="I148" s="19">
        <v>882.2</v>
      </c>
      <c r="J148" s="20">
        <v>17317.8</v>
      </c>
    </row>
    <row r="149" spans="1:10" ht="76.5" x14ac:dyDescent="0.25">
      <c r="A149" s="18" t="s">
        <v>265</v>
      </c>
      <c r="B149" s="25" t="s">
        <v>830</v>
      </c>
      <c r="C149" s="18" t="s">
        <v>609</v>
      </c>
      <c r="D149" s="18"/>
      <c r="E149" s="18" t="s">
        <v>829</v>
      </c>
      <c r="F149" s="19">
        <v>18200</v>
      </c>
      <c r="G149" s="13">
        <v>744.6</v>
      </c>
      <c r="H149" s="18">
        <v>0</v>
      </c>
      <c r="I149" s="19">
        <v>744.6</v>
      </c>
      <c r="J149" s="20">
        <v>17455.400000000001</v>
      </c>
    </row>
    <row r="150" spans="1:10" x14ac:dyDescent="0.25">
      <c r="A150" s="13" t="s">
        <v>265</v>
      </c>
      <c r="B150" s="23" t="s">
        <v>828</v>
      </c>
      <c r="C150" s="13" t="s">
        <v>691</v>
      </c>
      <c r="E150" s="13" t="s">
        <v>827</v>
      </c>
      <c r="F150" s="13">
        <v>500000</v>
      </c>
      <c r="G150" s="13">
        <v>476919.78</v>
      </c>
      <c r="H150" s="13">
        <v>0</v>
      </c>
      <c r="I150" s="31">
        <v>476919.78</v>
      </c>
      <c r="J150" s="31">
        <v>23080.219999999972</v>
      </c>
    </row>
    <row r="151" spans="1:10" x14ac:dyDescent="0.25">
      <c r="A151" s="13" t="s">
        <v>265</v>
      </c>
      <c r="B151" s="23" t="s">
        <v>826</v>
      </c>
      <c r="C151" s="13" t="s">
        <v>609</v>
      </c>
      <c r="E151" s="13" t="s">
        <v>825</v>
      </c>
      <c r="F151" s="13">
        <v>55280</v>
      </c>
      <c r="G151" s="13">
        <v>55054.42</v>
      </c>
      <c r="H151" s="13">
        <v>0</v>
      </c>
      <c r="I151" s="31">
        <v>55054.42</v>
      </c>
      <c r="J151" s="31">
        <v>225.58000000000175</v>
      </c>
    </row>
    <row r="152" spans="1:10" x14ac:dyDescent="0.25">
      <c r="A152" s="13" t="s">
        <v>266</v>
      </c>
      <c r="B152" s="23" t="s">
        <v>824</v>
      </c>
      <c r="C152" s="13" t="s">
        <v>609</v>
      </c>
      <c r="E152" s="13" t="s">
        <v>823</v>
      </c>
      <c r="F152" s="13">
        <v>76204</v>
      </c>
      <c r="G152" s="13">
        <v>20451.8</v>
      </c>
      <c r="H152" s="13">
        <v>0</v>
      </c>
      <c r="I152" s="31">
        <v>20451.8</v>
      </c>
      <c r="J152" s="31">
        <v>55752.2</v>
      </c>
    </row>
    <row r="153" spans="1:10" ht="63.75" x14ac:dyDescent="0.25">
      <c r="A153" s="43" t="s">
        <v>266</v>
      </c>
      <c r="B153" s="56" t="s">
        <v>822</v>
      </c>
      <c r="C153" s="43" t="s">
        <v>609</v>
      </c>
      <c r="D153" s="43"/>
      <c r="E153" s="43" t="s">
        <v>819</v>
      </c>
      <c r="F153" s="57">
        <v>36980</v>
      </c>
      <c r="G153" s="57">
        <v>36813.599999999999</v>
      </c>
      <c r="H153" s="57">
        <v>0</v>
      </c>
      <c r="I153" s="31">
        <v>36813.599999999999</v>
      </c>
      <c r="J153" s="32">
        <v>166.40000000000146</v>
      </c>
    </row>
    <row r="154" spans="1:10" ht="38.25" x14ac:dyDescent="0.25">
      <c r="A154" s="43" t="s">
        <v>266</v>
      </c>
      <c r="B154" s="56" t="s">
        <v>821</v>
      </c>
      <c r="C154" s="43" t="s">
        <v>609</v>
      </c>
      <c r="D154" s="43"/>
      <c r="E154" s="43" t="s">
        <v>819</v>
      </c>
      <c r="F154" s="57">
        <v>90670</v>
      </c>
      <c r="G154" s="57">
        <v>44988.6</v>
      </c>
      <c r="H154" s="57">
        <v>0</v>
      </c>
      <c r="I154" s="31">
        <v>44988.6</v>
      </c>
      <c r="J154" s="32">
        <v>45681.4</v>
      </c>
    </row>
    <row r="155" spans="1:10" ht="51" x14ac:dyDescent="0.25">
      <c r="A155" s="43" t="s">
        <v>266</v>
      </c>
      <c r="B155" s="56" t="s">
        <v>820</v>
      </c>
      <c r="C155" s="43" t="s">
        <v>609</v>
      </c>
      <c r="D155" s="43"/>
      <c r="E155" s="43" t="s">
        <v>819</v>
      </c>
      <c r="F155" s="57">
        <v>51880</v>
      </c>
      <c r="G155" s="57">
        <v>51340.5</v>
      </c>
      <c r="H155" s="57">
        <v>0</v>
      </c>
      <c r="I155" s="31">
        <v>51340.5</v>
      </c>
      <c r="J155" s="32">
        <v>539.5</v>
      </c>
    </row>
    <row r="156" spans="1:10" ht="25.5" x14ac:dyDescent="0.25">
      <c r="A156" s="43" t="s">
        <v>267</v>
      </c>
      <c r="B156" s="56" t="s">
        <v>1019</v>
      </c>
      <c r="C156" s="43" t="s">
        <v>37</v>
      </c>
      <c r="D156" s="43"/>
      <c r="E156" s="43" t="s">
        <v>1020</v>
      </c>
      <c r="F156" s="57">
        <v>4107932</v>
      </c>
      <c r="G156" s="57"/>
      <c r="H156" s="57"/>
      <c r="I156" s="31">
        <v>0</v>
      </c>
      <c r="J156" s="32">
        <v>4107932</v>
      </c>
    </row>
    <row r="157" spans="1:10" ht="25.5" x14ac:dyDescent="0.25">
      <c r="A157" s="43" t="s">
        <v>267</v>
      </c>
      <c r="B157" s="56" t="s">
        <v>1021</v>
      </c>
      <c r="C157" s="43" t="s">
        <v>499</v>
      </c>
      <c r="D157" s="43"/>
      <c r="E157" s="43" t="s">
        <v>1022</v>
      </c>
      <c r="F157" s="57">
        <v>424348.5</v>
      </c>
      <c r="G157" s="57"/>
      <c r="H157" s="57"/>
      <c r="I157" s="31">
        <v>0</v>
      </c>
      <c r="J157" s="32">
        <v>424348.5</v>
      </c>
    </row>
    <row r="158" spans="1:10" ht="25.5" x14ac:dyDescent="0.25">
      <c r="A158" s="43" t="s">
        <v>77</v>
      </c>
      <c r="B158" s="56" t="s">
        <v>78</v>
      </c>
      <c r="C158" s="43" t="s">
        <v>79</v>
      </c>
      <c r="D158" s="43"/>
      <c r="E158" s="43" t="s">
        <v>80</v>
      </c>
      <c r="F158" s="57">
        <v>658657.51</v>
      </c>
      <c r="G158" s="57"/>
      <c r="H158" s="57"/>
      <c r="I158" s="31">
        <v>660527.46</v>
      </c>
      <c r="J158" s="32">
        <v>0</v>
      </c>
    </row>
    <row r="159" spans="1:10" ht="25.5" x14ac:dyDescent="0.25">
      <c r="A159" s="43" t="s">
        <v>77</v>
      </c>
      <c r="B159" s="56" t="s">
        <v>818</v>
      </c>
      <c r="C159" s="43" t="s">
        <v>609</v>
      </c>
      <c r="D159" s="43"/>
      <c r="E159" s="43" t="s">
        <v>817</v>
      </c>
      <c r="F159" s="57">
        <v>87794</v>
      </c>
      <c r="G159" s="57">
        <v>50189.599999999999</v>
      </c>
      <c r="H159" s="57">
        <v>0</v>
      </c>
      <c r="I159" s="31">
        <v>50189.599999999999</v>
      </c>
      <c r="J159" s="32">
        <v>37604.400000000001</v>
      </c>
    </row>
    <row r="160" spans="1:10" ht="25.5" x14ac:dyDescent="0.25">
      <c r="A160" s="43" t="s">
        <v>77</v>
      </c>
      <c r="B160" s="56" t="s">
        <v>816</v>
      </c>
      <c r="C160" s="43" t="s">
        <v>609</v>
      </c>
      <c r="D160" s="43"/>
      <c r="E160" s="43" t="s">
        <v>815</v>
      </c>
      <c r="F160" s="57">
        <v>61715</v>
      </c>
      <c r="G160" s="57">
        <v>59932.15</v>
      </c>
      <c r="H160" s="57">
        <v>0</v>
      </c>
      <c r="I160" s="31">
        <v>59932.15</v>
      </c>
      <c r="J160" s="32">
        <v>1782.8499999999985</v>
      </c>
    </row>
    <row r="161" spans="1:10" ht="25.5" x14ac:dyDescent="0.25">
      <c r="A161" s="43" t="s">
        <v>77</v>
      </c>
      <c r="B161" s="56" t="s">
        <v>814</v>
      </c>
      <c r="C161" s="43" t="s">
        <v>609</v>
      </c>
      <c r="D161" s="43"/>
      <c r="E161" s="43" t="s">
        <v>813</v>
      </c>
      <c r="F161" s="57">
        <v>66400</v>
      </c>
      <c r="G161" s="57">
        <v>39717.4</v>
      </c>
      <c r="H161" s="57">
        <v>0</v>
      </c>
      <c r="I161" s="31">
        <v>39717.4</v>
      </c>
      <c r="J161" s="32">
        <v>26682.6</v>
      </c>
    </row>
    <row r="162" spans="1:10" ht="38.25" x14ac:dyDescent="0.25">
      <c r="A162" s="43" t="s">
        <v>77</v>
      </c>
      <c r="B162" s="56" t="s">
        <v>812</v>
      </c>
      <c r="C162" s="43" t="s">
        <v>609</v>
      </c>
      <c r="D162" s="43"/>
      <c r="E162" s="43" t="s">
        <v>808</v>
      </c>
      <c r="F162" s="57">
        <v>51700</v>
      </c>
      <c r="G162" s="57">
        <v>51699.86</v>
      </c>
      <c r="H162" s="57">
        <v>0</v>
      </c>
      <c r="I162" s="31">
        <v>51699.86</v>
      </c>
      <c r="J162" s="32">
        <v>0.13999999999941792</v>
      </c>
    </row>
    <row r="163" spans="1:10" ht="38.25" x14ac:dyDescent="0.25">
      <c r="A163" s="43" t="s">
        <v>77</v>
      </c>
      <c r="B163" s="56" t="s">
        <v>811</v>
      </c>
      <c r="C163" s="43" t="s">
        <v>609</v>
      </c>
      <c r="D163" s="43"/>
      <c r="E163" s="43" t="s">
        <v>808</v>
      </c>
      <c r="F163" s="57">
        <v>306595</v>
      </c>
      <c r="G163" s="57">
        <v>299483.15000000002</v>
      </c>
      <c r="H163" s="57">
        <v>0</v>
      </c>
      <c r="I163" s="31">
        <v>299483.15000000002</v>
      </c>
      <c r="J163" s="32">
        <v>7111.8499999999767</v>
      </c>
    </row>
    <row r="164" spans="1:10" ht="38.25" x14ac:dyDescent="0.25">
      <c r="A164" s="43" t="s">
        <v>77</v>
      </c>
      <c r="B164" s="56" t="s">
        <v>810</v>
      </c>
      <c r="C164" s="43" t="s">
        <v>609</v>
      </c>
      <c r="D164" s="43"/>
      <c r="E164" s="43" t="s">
        <v>808</v>
      </c>
      <c r="F164" s="57">
        <v>64175</v>
      </c>
      <c r="G164" s="57">
        <v>64171.43</v>
      </c>
      <c r="H164" s="57">
        <v>0</v>
      </c>
      <c r="I164" s="31">
        <v>64171.43</v>
      </c>
      <c r="J164" s="32">
        <v>3.569999999999709</v>
      </c>
    </row>
    <row r="165" spans="1:10" ht="38.25" x14ac:dyDescent="0.25">
      <c r="A165" s="43" t="s">
        <v>77</v>
      </c>
      <c r="B165" s="56" t="s">
        <v>809</v>
      </c>
      <c r="C165" s="43" t="s">
        <v>609</v>
      </c>
      <c r="D165" s="43"/>
      <c r="E165" s="43" t="s">
        <v>808</v>
      </c>
      <c r="F165" s="57">
        <v>66350</v>
      </c>
      <c r="G165" s="57">
        <v>55064.05</v>
      </c>
      <c r="H165" s="57">
        <v>0</v>
      </c>
      <c r="I165" s="31">
        <v>55064.05</v>
      </c>
      <c r="J165" s="32">
        <v>11285.949999999997</v>
      </c>
    </row>
    <row r="166" spans="1:10" x14ac:dyDescent="0.25">
      <c r="A166" s="18" t="s">
        <v>551</v>
      </c>
      <c r="B166" s="24" t="s">
        <v>1083</v>
      </c>
      <c r="C166" s="18" t="s">
        <v>550</v>
      </c>
      <c r="D166" s="18" t="s">
        <v>321</v>
      </c>
      <c r="E166" s="18" t="s">
        <v>549</v>
      </c>
      <c r="F166" s="19">
        <v>850139.9</v>
      </c>
      <c r="G166" s="13">
        <v>853711.82</v>
      </c>
      <c r="H166" s="18">
        <v>25611.39</v>
      </c>
      <c r="I166" s="19">
        <v>828100.42999999993</v>
      </c>
      <c r="J166" s="20">
        <v>22039.47</v>
      </c>
    </row>
    <row r="167" spans="1:10" ht="25.5" x14ac:dyDescent="0.25">
      <c r="A167" s="43" t="s">
        <v>81</v>
      </c>
      <c r="B167" s="56" t="s">
        <v>82</v>
      </c>
      <c r="C167" s="43" t="s">
        <v>83</v>
      </c>
      <c r="D167" s="43"/>
      <c r="E167" s="43" t="s">
        <v>84</v>
      </c>
      <c r="F167" s="57">
        <v>2017796.93</v>
      </c>
      <c r="G167" s="57"/>
      <c r="H167" s="57"/>
      <c r="I167" s="31">
        <v>1846032.03</v>
      </c>
      <c r="J167" s="32">
        <v>171764.9</v>
      </c>
    </row>
    <row r="168" spans="1:10" x14ac:dyDescent="0.25">
      <c r="A168" s="43" t="s">
        <v>546</v>
      </c>
      <c r="B168" s="56" t="s">
        <v>1084</v>
      </c>
      <c r="C168" s="43" t="s">
        <v>548</v>
      </c>
      <c r="D168" s="43" t="s">
        <v>415</v>
      </c>
      <c r="E168" s="43" t="s">
        <v>547</v>
      </c>
      <c r="F168" s="57">
        <v>6407113.5199999996</v>
      </c>
      <c r="G168" s="57">
        <v>6395401.4299999997</v>
      </c>
      <c r="H168" s="57">
        <v>30000</v>
      </c>
      <c r="I168" s="31">
        <v>6365401.4299999997</v>
      </c>
      <c r="J168" s="32">
        <v>41712.089999999997</v>
      </c>
    </row>
    <row r="169" spans="1:10" ht="25.5" x14ac:dyDescent="0.25">
      <c r="A169" s="43" t="s">
        <v>85</v>
      </c>
      <c r="B169" s="56" t="s">
        <v>86</v>
      </c>
      <c r="C169" s="43" t="s">
        <v>34</v>
      </c>
      <c r="D169" s="43"/>
      <c r="E169" s="43" t="s">
        <v>87</v>
      </c>
      <c r="F169" s="57">
        <v>399900.75</v>
      </c>
      <c r="G169" s="57"/>
      <c r="H169" s="57"/>
      <c r="I169" s="31">
        <v>388368.84</v>
      </c>
      <c r="J169" s="32">
        <v>11531.91</v>
      </c>
    </row>
    <row r="170" spans="1:10" ht="25.5" x14ac:dyDescent="0.25">
      <c r="A170" s="43" t="s">
        <v>85</v>
      </c>
      <c r="B170" s="56" t="s">
        <v>88</v>
      </c>
      <c r="C170" s="43" t="s">
        <v>89</v>
      </c>
      <c r="D170" s="43"/>
      <c r="E170" s="43" t="s">
        <v>90</v>
      </c>
      <c r="F170" s="57">
        <v>1643205.82</v>
      </c>
      <c r="G170" s="57"/>
      <c r="H170" s="57"/>
      <c r="I170" s="31">
        <v>0</v>
      </c>
      <c r="J170" s="32">
        <v>1643205.82</v>
      </c>
    </row>
    <row r="171" spans="1:10" ht="25.5" x14ac:dyDescent="0.25">
      <c r="A171" s="43" t="s">
        <v>85</v>
      </c>
      <c r="B171" s="56" t="s">
        <v>1023</v>
      </c>
      <c r="C171" s="43" t="s">
        <v>499</v>
      </c>
      <c r="D171" s="43"/>
      <c r="E171" s="43" t="s">
        <v>1024</v>
      </c>
      <c r="F171" s="57">
        <v>770929.9</v>
      </c>
      <c r="G171" s="57"/>
      <c r="H171" s="57"/>
      <c r="I171" s="31">
        <v>0</v>
      </c>
      <c r="J171" s="32">
        <v>770929.9</v>
      </c>
    </row>
    <row r="172" spans="1:10" ht="25.5" x14ac:dyDescent="0.25">
      <c r="A172" s="43" t="s">
        <v>85</v>
      </c>
      <c r="B172" s="56" t="s">
        <v>1025</v>
      </c>
      <c r="C172" s="43" t="s">
        <v>89</v>
      </c>
      <c r="D172" s="43"/>
      <c r="E172" s="43" t="s">
        <v>1026</v>
      </c>
      <c r="F172" s="57">
        <v>2036296.68</v>
      </c>
      <c r="G172" s="57"/>
      <c r="H172" s="57"/>
      <c r="I172" s="31">
        <v>0</v>
      </c>
      <c r="J172" s="32">
        <v>2036296.68</v>
      </c>
    </row>
    <row r="173" spans="1:10" ht="38.25" x14ac:dyDescent="0.25">
      <c r="A173" s="43" t="s">
        <v>85</v>
      </c>
      <c r="B173" s="56" t="s">
        <v>807</v>
      </c>
      <c r="C173" s="43" t="s">
        <v>806</v>
      </c>
      <c r="D173" s="43"/>
      <c r="E173" s="43" t="s">
        <v>805</v>
      </c>
      <c r="F173" s="57">
        <v>46441.19</v>
      </c>
      <c r="G173" s="57">
        <v>46441.19</v>
      </c>
      <c r="H173" s="57">
        <v>0</v>
      </c>
      <c r="I173" s="31">
        <v>46441.19</v>
      </c>
      <c r="J173" s="32">
        <v>0</v>
      </c>
    </row>
    <row r="174" spans="1:10" x14ac:dyDescent="0.25">
      <c r="A174" s="43" t="s">
        <v>545</v>
      </c>
      <c r="B174" s="56" t="s">
        <v>1085</v>
      </c>
      <c r="C174" s="43" t="s">
        <v>544</v>
      </c>
      <c r="D174" s="43" t="s">
        <v>343</v>
      </c>
      <c r="E174" s="43" t="s">
        <v>543</v>
      </c>
      <c r="F174" s="57">
        <v>1269651.69</v>
      </c>
      <c r="G174" s="57">
        <v>1228609.17</v>
      </c>
      <c r="H174" s="57">
        <v>30000</v>
      </c>
      <c r="I174" s="31">
        <v>1198609.17</v>
      </c>
      <c r="J174" s="32">
        <v>71042.52</v>
      </c>
    </row>
    <row r="175" spans="1:10" ht="25.5" x14ac:dyDescent="0.25">
      <c r="A175" s="43" t="s">
        <v>91</v>
      </c>
      <c r="B175" s="56" t="s">
        <v>92</v>
      </c>
      <c r="C175" s="43" t="s">
        <v>89</v>
      </c>
      <c r="D175" s="43"/>
      <c r="E175" s="43" t="s">
        <v>93</v>
      </c>
      <c r="F175" s="57">
        <v>669943.96</v>
      </c>
      <c r="G175" s="57"/>
      <c r="H175" s="57"/>
      <c r="I175" s="31">
        <v>716128.79</v>
      </c>
      <c r="J175" s="32">
        <v>0</v>
      </c>
    </row>
    <row r="176" spans="1:10" ht="25.5" x14ac:dyDescent="0.25">
      <c r="A176" s="43" t="s">
        <v>91</v>
      </c>
      <c r="B176" s="56" t="s">
        <v>94</v>
      </c>
      <c r="C176" s="43" t="s">
        <v>95</v>
      </c>
      <c r="D176" s="43"/>
      <c r="E176" s="43" t="s">
        <v>96</v>
      </c>
      <c r="F176" s="57">
        <v>403283.9</v>
      </c>
      <c r="G176" s="57"/>
      <c r="H176" s="57"/>
      <c r="I176" s="31">
        <v>62958.82</v>
      </c>
      <c r="J176" s="32">
        <v>340325.08</v>
      </c>
    </row>
    <row r="177" spans="1:10" ht="25.5" x14ac:dyDescent="0.25">
      <c r="A177" s="43" t="s">
        <v>91</v>
      </c>
      <c r="B177" s="56" t="s">
        <v>1027</v>
      </c>
      <c r="C177" s="43" t="s">
        <v>95</v>
      </c>
      <c r="D177" s="43"/>
      <c r="E177" s="43" t="s">
        <v>1028</v>
      </c>
      <c r="F177" s="57">
        <v>1552973.7</v>
      </c>
      <c r="G177" s="57"/>
      <c r="H177" s="57"/>
      <c r="I177" s="31">
        <v>12804</v>
      </c>
      <c r="J177" s="32">
        <v>1540169.7</v>
      </c>
    </row>
    <row r="178" spans="1:10" ht="25.5" x14ac:dyDescent="0.25">
      <c r="A178" s="43" t="s">
        <v>269</v>
      </c>
      <c r="B178" s="56" t="s">
        <v>804</v>
      </c>
      <c r="C178" s="43" t="s">
        <v>803</v>
      </c>
      <c r="D178" s="43"/>
      <c r="E178" s="43" t="s">
        <v>802</v>
      </c>
      <c r="F178" s="57">
        <v>5200</v>
      </c>
      <c r="G178" s="57">
        <v>5200</v>
      </c>
      <c r="H178" s="57">
        <v>0</v>
      </c>
      <c r="I178" s="31">
        <v>5200</v>
      </c>
      <c r="J178" s="32">
        <v>0</v>
      </c>
    </row>
    <row r="179" spans="1:10" ht="25.5" x14ac:dyDescent="0.25">
      <c r="A179" s="43" t="s">
        <v>97</v>
      </c>
      <c r="B179" s="56" t="s">
        <v>98</v>
      </c>
      <c r="C179" s="43" t="s">
        <v>27</v>
      </c>
      <c r="D179" s="43"/>
      <c r="E179" s="43" t="s">
        <v>1029</v>
      </c>
      <c r="F179" s="57">
        <v>3053591.57</v>
      </c>
      <c r="G179" s="57"/>
      <c r="H179" s="57"/>
      <c r="I179" s="31">
        <v>3291365.62</v>
      </c>
      <c r="J179" s="32">
        <v>0</v>
      </c>
    </row>
    <row r="180" spans="1:10" x14ac:dyDescent="0.25">
      <c r="A180" s="43" t="s">
        <v>531</v>
      </c>
      <c r="B180" s="56" t="s">
        <v>1086</v>
      </c>
      <c r="C180" s="43" t="s">
        <v>530</v>
      </c>
      <c r="D180" s="43" t="s">
        <v>343</v>
      </c>
      <c r="E180" s="43" t="s">
        <v>532</v>
      </c>
      <c r="F180" s="57">
        <v>1159464.0900000001</v>
      </c>
      <c r="G180" s="57">
        <v>1079694.1399999999</v>
      </c>
      <c r="H180" s="57">
        <v>30000</v>
      </c>
      <c r="I180" s="31">
        <v>1049694.1399999999</v>
      </c>
      <c r="J180" s="32">
        <v>109769.95</v>
      </c>
    </row>
    <row r="181" spans="1:10" x14ac:dyDescent="0.25">
      <c r="A181" s="43" t="s">
        <v>531</v>
      </c>
      <c r="B181" s="56" t="s">
        <v>1087</v>
      </c>
      <c r="C181" s="43" t="s">
        <v>530</v>
      </c>
      <c r="D181" s="43" t="s">
        <v>343</v>
      </c>
      <c r="E181" s="43" t="s">
        <v>529</v>
      </c>
      <c r="F181" s="57">
        <v>1247675.6100000001</v>
      </c>
      <c r="G181" s="57">
        <v>1118229.29</v>
      </c>
      <c r="H181" s="57">
        <v>30000</v>
      </c>
      <c r="I181" s="31">
        <v>1088229.29</v>
      </c>
      <c r="J181" s="32">
        <v>159446.32</v>
      </c>
    </row>
    <row r="182" spans="1:10" x14ac:dyDescent="0.25">
      <c r="A182" s="43" t="s">
        <v>531</v>
      </c>
      <c r="B182" s="56" t="s">
        <v>1088</v>
      </c>
      <c r="C182" s="43" t="s">
        <v>416</v>
      </c>
      <c r="D182" s="43" t="s">
        <v>331</v>
      </c>
      <c r="E182" s="43" t="s">
        <v>542</v>
      </c>
      <c r="F182" s="57">
        <v>766981.05</v>
      </c>
      <c r="G182" s="57">
        <v>654125.31000000006</v>
      </c>
      <c r="H182" s="57">
        <v>19623.78</v>
      </c>
      <c r="I182" s="31">
        <v>634501.53</v>
      </c>
      <c r="J182" s="32">
        <v>132479.51999999999</v>
      </c>
    </row>
    <row r="183" spans="1:10" x14ac:dyDescent="0.25">
      <c r="A183" s="43" t="s">
        <v>531</v>
      </c>
      <c r="B183" s="56" t="s">
        <v>1089</v>
      </c>
      <c r="C183" s="43" t="s">
        <v>416</v>
      </c>
      <c r="D183" s="43" t="s">
        <v>331</v>
      </c>
      <c r="E183" s="43" t="s">
        <v>541</v>
      </c>
      <c r="F183" s="57">
        <v>282904.59999999998</v>
      </c>
      <c r="G183" s="57">
        <v>282932.62</v>
      </c>
      <c r="H183" s="57">
        <v>8487.98</v>
      </c>
      <c r="I183" s="31">
        <v>274444.64</v>
      </c>
      <c r="J183" s="32">
        <v>8459.9599999999991</v>
      </c>
    </row>
    <row r="184" spans="1:10" x14ac:dyDescent="0.25">
      <c r="A184" s="43" t="s">
        <v>531</v>
      </c>
      <c r="B184" s="56" t="s">
        <v>1090</v>
      </c>
      <c r="C184" s="43" t="s">
        <v>433</v>
      </c>
      <c r="D184" s="43" t="s">
        <v>343</v>
      </c>
      <c r="E184" s="43" t="s">
        <v>540</v>
      </c>
      <c r="F184" s="57">
        <v>2276941.5099999998</v>
      </c>
      <c r="G184" s="57">
        <v>2132892.4900000002</v>
      </c>
      <c r="H184" s="57">
        <v>1</v>
      </c>
      <c r="I184" s="31">
        <v>2132891.4900000002</v>
      </c>
      <c r="J184" s="32">
        <v>144050.01999999999</v>
      </c>
    </row>
    <row r="185" spans="1:10" x14ac:dyDescent="0.25">
      <c r="A185" s="13" t="s">
        <v>531</v>
      </c>
      <c r="B185" s="23" t="s">
        <v>1091</v>
      </c>
      <c r="C185" s="13" t="s">
        <v>377</v>
      </c>
      <c r="D185" s="13" t="s">
        <v>360</v>
      </c>
      <c r="E185" s="13" t="s">
        <v>539</v>
      </c>
      <c r="F185" s="13">
        <v>683075.79</v>
      </c>
      <c r="G185" s="13">
        <v>521247.76</v>
      </c>
      <c r="H185" s="13">
        <v>15637.44</v>
      </c>
      <c r="I185" s="31">
        <v>505610.32</v>
      </c>
      <c r="J185" s="31">
        <v>177465.47</v>
      </c>
    </row>
    <row r="186" spans="1:10" x14ac:dyDescent="0.25">
      <c r="A186" s="13" t="s">
        <v>531</v>
      </c>
      <c r="B186" s="26" t="s">
        <v>1092</v>
      </c>
      <c r="C186" s="14" t="s">
        <v>377</v>
      </c>
      <c r="D186" s="14" t="s">
        <v>352</v>
      </c>
      <c r="E186" s="14" t="s">
        <v>538</v>
      </c>
      <c r="F186" s="15">
        <v>1375752.98</v>
      </c>
      <c r="G186" s="15">
        <v>1074422</v>
      </c>
      <c r="H186" s="15">
        <v>30000</v>
      </c>
      <c r="I186" s="31">
        <v>1044422</v>
      </c>
      <c r="J186" s="31">
        <v>331330.98</v>
      </c>
    </row>
    <row r="187" spans="1:10" x14ac:dyDescent="0.25">
      <c r="A187" s="43" t="s">
        <v>531</v>
      </c>
      <c r="B187" s="56" t="s">
        <v>1093</v>
      </c>
      <c r="C187" s="43" t="s">
        <v>371</v>
      </c>
      <c r="D187" s="43" t="s">
        <v>321</v>
      </c>
      <c r="E187" s="43" t="s">
        <v>534</v>
      </c>
      <c r="F187" s="57">
        <v>1366134.25</v>
      </c>
      <c r="G187" s="57">
        <v>1383409.18</v>
      </c>
      <c r="H187" s="57">
        <v>13844.76</v>
      </c>
      <c r="I187" s="31">
        <v>1369564.42</v>
      </c>
      <c r="J187" s="32">
        <v>0</v>
      </c>
    </row>
    <row r="188" spans="1:10" x14ac:dyDescent="0.25">
      <c r="A188" s="43" t="s">
        <v>531</v>
      </c>
      <c r="B188" s="56" t="s">
        <v>1094</v>
      </c>
      <c r="C188" s="43" t="s">
        <v>350</v>
      </c>
      <c r="D188" s="43" t="s">
        <v>336</v>
      </c>
      <c r="E188" s="43" t="s">
        <v>533</v>
      </c>
      <c r="F188" s="57">
        <v>1239807.3700000001</v>
      </c>
      <c r="G188" s="57">
        <v>971530.73</v>
      </c>
      <c r="H188" s="57">
        <v>29145.96</v>
      </c>
      <c r="I188" s="31">
        <v>942384.77</v>
      </c>
      <c r="J188" s="32">
        <v>297422.59999999998</v>
      </c>
    </row>
    <row r="189" spans="1:10" x14ac:dyDescent="0.25">
      <c r="A189" s="43" t="s">
        <v>531</v>
      </c>
      <c r="B189" s="56" t="s">
        <v>1095</v>
      </c>
      <c r="C189" s="43" t="s">
        <v>44</v>
      </c>
      <c r="D189" s="43" t="s">
        <v>321</v>
      </c>
      <c r="E189" s="43" t="s">
        <v>537</v>
      </c>
      <c r="F189" s="57">
        <v>584628.51</v>
      </c>
      <c r="G189" s="57">
        <v>634452.97</v>
      </c>
      <c r="H189" s="57">
        <v>19033.59</v>
      </c>
      <c r="I189" s="31">
        <v>615419.38</v>
      </c>
      <c r="J189" s="32">
        <v>0</v>
      </c>
    </row>
    <row r="190" spans="1:10" x14ac:dyDescent="0.25">
      <c r="A190" s="43" t="s">
        <v>531</v>
      </c>
      <c r="B190" s="56" t="s">
        <v>1096</v>
      </c>
      <c r="C190" s="43" t="s">
        <v>536</v>
      </c>
      <c r="D190" s="43" t="s">
        <v>352</v>
      </c>
      <c r="E190" s="43" t="s">
        <v>535</v>
      </c>
      <c r="F190" s="57">
        <v>1398819.4</v>
      </c>
      <c r="G190" s="57">
        <v>1266413.6399999999</v>
      </c>
      <c r="H190" s="57">
        <v>30000</v>
      </c>
      <c r="I190" s="31">
        <v>1236413.6399999999</v>
      </c>
      <c r="J190" s="32">
        <v>162405.76000000001</v>
      </c>
    </row>
    <row r="191" spans="1:10" ht="25.5" x14ac:dyDescent="0.25">
      <c r="A191" s="43" t="s">
        <v>270</v>
      </c>
      <c r="B191" s="56" t="s">
        <v>1030</v>
      </c>
      <c r="C191" s="43" t="s">
        <v>72</v>
      </c>
      <c r="D191" s="43"/>
      <c r="E191" s="43" t="s">
        <v>795</v>
      </c>
      <c r="F191" s="57">
        <v>1862765.5</v>
      </c>
      <c r="G191" s="57"/>
      <c r="H191" s="57"/>
      <c r="I191" s="31">
        <v>0</v>
      </c>
      <c r="J191" s="32">
        <v>1862765.5</v>
      </c>
    </row>
    <row r="192" spans="1:10" ht="38.25" x14ac:dyDescent="0.25">
      <c r="A192" s="43" t="s">
        <v>270</v>
      </c>
      <c r="B192" s="56" t="s">
        <v>801</v>
      </c>
      <c r="C192" s="43" t="s">
        <v>701</v>
      </c>
      <c r="D192" s="43"/>
      <c r="E192" s="43" t="s">
        <v>534</v>
      </c>
      <c r="F192" s="57">
        <v>30850.01</v>
      </c>
      <c r="G192" s="57">
        <v>24909.01</v>
      </c>
      <c r="H192" s="57">
        <v>0</v>
      </c>
      <c r="I192" s="31">
        <v>24909.01</v>
      </c>
      <c r="J192" s="32">
        <v>5941</v>
      </c>
    </row>
    <row r="193" spans="1:10" ht="51" x14ac:dyDescent="0.25">
      <c r="A193" s="43" t="s">
        <v>270</v>
      </c>
      <c r="B193" s="56" t="s">
        <v>800</v>
      </c>
      <c r="C193" s="43" t="s">
        <v>797</v>
      </c>
      <c r="D193" s="43"/>
      <c r="E193" s="43" t="s">
        <v>799</v>
      </c>
      <c r="F193" s="57">
        <v>57450</v>
      </c>
      <c r="G193" s="57">
        <v>56370</v>
      </c>
      <c r="H193" s="57">
        <v>0</v>
      </c>
      <c r="I193" s="31">
        <v>56370</v>
      </c>
      <c r="J193" s="32">
        <v>1080</v>
      </c>
    </row>
    <row r="194" spans="1:10" ht="51" x14ac:dyDescent="0.25">
      <c r="A194" s="43" t="s">
        <v>270</v>
      </c>
      <c r="B194" s="56" t="s">
        <v>798</v>
      </c>
      <c r="C194" s="43" t="s">
        <v>797</v>
      </c>
      <c r="D194" s="43"/>
      <c r="E194" s="43" t="s">
        <v>537</v>
      </c>
      <c r="F194" s="57">
        <v>58800</v>
      </c>
      <c r="G194" s="57">
        <v>58500</v>
      </c>
      <c r="H194" s="57">
        <v>0</v>
      </c>
      <c r="I194" s="31">
        <v>58500</v>
      </c>
      <c r="J194" s="32">
        <v>300</v>
      </c>
    </row>
    <row r="195" spans="1:10" ht="25.5" x14ac:dyDescent="0.25">
      <c r="A195" s="43" t="s">
        <v>270</v>
      </c>
      <c r="B195" s="56" t="s">
        <v>796</v>
      </c>
      <c r="C195" s="43" t="s">
        <v>701</v>
      </c>
      <c r="D195" s="43"/>
      <c r="E195" s="43" t="s">
        <v>795</v>
      </c>
      <c r="F195" s="57">
        <v>348050</v>
      </c>
      <c r="G195" s="57">
        <v>87846.16</v>
      </c>
      <c r="H195" s="57">
        <v>0</v>
      </c>
      <c r="I195" s="31">
        <v>87846.16</v>
      </c>
      <c r="J195" s="32">
        <v>260203.84</v>
      </c>
    </row>
    <row r="196" spans="1:10" ht="51" x14ac:dyDescent="0.25">
      <c r="A196" s="43" t="s">
        <v>270</v>
      </c>
      <c r="B196" s="56" t="s">
        <v>791</v>
      </c>
      <c r="C196" s="43" t="s">
        <v>701</v>
      </c>
      <c r="D196" s="43"/>
      <c r="E196" s="43" t="s">
        <v>542</v>
      </c>
      <c r="F196" s="57">
        <v>178900.2</v>
      </c>
      <c r="G196" s="57">
        <v>175311.14</v>
      </c>
      <c r="H196" s="57">
        <v>0</v>
      </c>
      <c r="I196" s="31">
        <v>175311.14</v>
      </c>
      <c r="J196" s="32">
        <v>3589.0599999999977</v>
      </c>
    </row>
    <row r="197" spans="1:10" ht="25.5" x14ac:dyDescent="0.25">
      <c r="A197" s="43" t="s">
        <v>270</v>
      </c>
      <c r="B197" s="56" t="s">
        <v>794</v>
      </c>
      <c r="C197" s="43" t="s">
        <v>701</v>
      </c>
      <c r="D197" s="43"/>
      <c r="E197" s="43" t="s">
        <v>538</v>
      </c>
      <c r="F197" s="57">
        <v>37402.300000000003</v>
      </c>
      <c r="G197" s="57">
        <v>11771.29</v>
      </c>
      <c r="H197" s="57">
        <v>0</v>
      </c>
      <c r="I197" s="31">
        <v>11771.29</v>
      </c>
      <c r="J197" s="32">
        <v>25631.010000000002</v>
      </c>
    </row>
    <row r="198" spans="1:10" ht="25.5" x14ac:dyDescent="0.25">
      <c r="A198" s="43" t="s">
        <v>270</v>
      </c>
      <c r="B198" s="56" t="s">
        <v>793</v>
      </c>
      <c r="C198" s="43" t="s">
        <v>701</v>
      </c>
      <c r="D198" s="43"/>
      <c r="E198" s="43" t="s">
        <v>792</v>
      </c>
      <c r="F198" s="57">
        <v>247215.35999999999</v>
      </c>
      <c r="G198" s="57">
        <v>235585.55</v>
      </c>
      <c r="H198" s="57">
        <v>0</v>
      </c>
      <c r="I198" s="31">
        <v>235585.55</v>
      </c>
      <c r="J198" s="32">
        <v>11629.809999999998</v>
      </c>
    </row>
    <row r="199" spans="1:10" ht="51" x14ac:dyDescent="0.25">
      <c r="A199" s="43" t="s">
        <v>270</v>
      </c>
      <c r="B199" s="56" t="s">
        <v>791</v>
      </c>
      <c r="C199" s="43" t="s">
        <v>701</v>
      </c>
      <c r="D199" s="43"/>
      <c r="E199" s="43" t="s">
        <v>541</v>
      </c>
      <c r="F199" s="57">
        <v>23325</v>
      </c>
      <c r="G199" s="57">
        <v>17054.71</v>
      </c>
      <c r="H199" s="57">
        <v>0</v>
      </c>
      <c r="I199" s="31">
        <v>17054.71</v>
      </c>
      <c r="J199" s="32">
        <v>6270.2900000000009</v>
      </c>
    </row>
    <row r="200" spans="1:10" ht="25.5" x14ac:dyDescent="0.25">
      <c r="A200" s="43" t="s">
        <v>270</v>
      </c>
      <c r="B200" s="56" t="s">
        <v>790</v>
      </c>
      <c r="C200" s="43" t="s">
        <v>701</v>
      </c>
      <c r="D200" s="43"/>
      <c r="E200" s="43" t="s">
        <v>789</v>
      </c>
      <c r="F200" s="57">
        <v>136455</v>
      </c>
      <c r="G200" s="57">
        <v>74371.7</v>
      </c>
      <c r="H200" s="57">
        <v>0</v>
      </c>
      <c r="I200" s="31">
        <v>74371.7</v>
      </c>
      <c r="J200" s="32">
        <v>62083.3</v>
      </c>
    </row>
    <row r="201" spans="1:10" ht="25.5" x14ac:dyDescent="0.25">
      <c r="A201" s="43" t="s">
        <v>271</v>
      </c>
      <c r="B201" s="56" t="s">
        <v>1031</v>
      </c>
      <c r="C201" s="43" t="s">
        <v>1032</v>
      </c>
      <c r="D201" s="43"/>
      <c r="E201" s="43" t="s">
        <v>1033</v>
      </c>
      <c r="F201" s="57">
        <v>2088602.35</v>
      </c>
      <c r="G201" s="57"/>
      <c r="H201" s="57"/>
      <c r="I201" s="31">
        <v>149062.81</v>
      </c>
      <c r="J201" s="32">
        <v>1939539.54</v>
      </c>
    </row>
    <row r="202" spans="1:10" ht="63.75" x14ac:dyDescent="0.25">
      <c r="A202" s="43" t="s">
        <v>271</v>
      </c>
      <c r="B202" s="56" t="s">
        <v>773</v>
      </c>
      <c r="C202" s="43" t="s">
        <v>768</v>
      </c>
      <c r="D202" s="43"/>
      <c r="E202" s="43" t="s">
        <v>1033</v>
      </c>
      <c r="F202" s="57">
        <v>179940</v>
      </c>
      <c r="G202" s="57">
        <v>165443.4</v>
      </c>
      <c r="H202" s="57">
        <v>0</v>
      </c>
      <c r="I202" s="31">
        <v>165443.4</v>
      </c>
      <c r="J202" s="32">
        <v>14496.600000000006</v>
      </c>
    </row>
    <row r="203" spans="1:10" ht="38.25" x14ac:dyDescent="0.25">
      <c r="A203" s="43" t="s">
        <v>271</v>
      </c>
      <c r="B203" s="56" t="s">
        <v>788</v>
      </c>
      <c r="C203" s="43" t="s">
        <v>768</v>
      </c>
      <c r="D203" s="43"/>
      <c r="E203" s="43" t="s">
        <v>787</v>
      </c>
      <c r="F203" s="57">
        <v>165000</v>
      </c>
      <c r="G203" s="57">
        <v>17459.47</v>
      </c>
      <c r="H203" s="57">
        <v>0</v>
      </c>
      <c r="I203" s="31">
        <v>17459.47</v>
      </c>
      <c r="J203" s="32">
        <v>147540.53</v>
      </c>
    </row>
    <row r="204" spans="1:10" ht="38.25" x14ac:dyDescent="0.25">
      <c r="A204" s="43" t="s">
        <v>271</v>
      </c>
      <c r="B204" s="56" t="s">
        <v>786</v>
      </c>
      <c r="C204" s="43" t="s">
        <v>768</v>
      </c>
      <c r="D204" s="43"/>
      <c r="E204" s="43" t="s">
        <v>785</v>
      </c>
      <c r="F204" s="57">
        <v>84725</v>
      </c>
      <c r="G204" s="57">
        <v>11537.72</v>
      </c>
      <c r="H204" s="57">
        <v>0</v>
      </c>
      <c r="I204" s="31">
        <v>11537.72</v>
      </c>
      <c r="J204" s="32">
        <v>73187.28</v>
      </c>
    </row>
    <row r="205" spans="1:10" ht="38.25" x14ac:dyDescent="0.25">
      <c r="A205" s="43" t="s">
        <v>271</v>
      </c>
      <c r="B205" s="56" t="s">
        <v>784</v>
      </c>
      <c r="C205" s="43" t="s">
        <v>768</v>
      </c>
      <c r="D205" s="43"/>
      <c r="E205" s="43" t="s">
        <v>783</v>
      </c>
      <c r="F205" s="57">
        <v>162600</v>
      </c>
      <c r="G205" s="57">
        <v>69653.87</v>
      </c>
      <c r="H205" s="57">
        <v>0</v>
      </c>
      <c r="I205" s="31">
        <v>69653.87</v>
      </c>
      <c r="J205" s="32">
        <v>92946.13</v>
      </c>
    </row>
    <row r="206" spans="1:10" ht="38.25" x14ac:dyDescent="0.25">
      <c r="A206" s="43" t="s">
        <v>271</v>
      </c>
      <c r="B206" s="56" t="s">
        <v>782</v>
      </c>
      <c r="C206" s="43" t="s">
        <v>768</v>
      </c>
      <c r="D206" s="43"/>
      <c r="E206" s="43" t="s">
        <v>781</v>
      </c>
      <c r="F206" s="57">
        <v>68000</v>
      </c>
      <c r="G206" s="57">
        <v>38503.9</v>
      </c>
      <c r="H206" s="57">
        <v>0</v>
      </c>
      <c r="I206" s="31">
        <v>38503.9</v>
      </c>
      <c r="J206" s="32">
        <v>29496.1</v>
      </c>
    </row>
    <row r="207" spans="1:10" ht="25.5" x14ac:dyDescent="0.25">
      <c r="A207" s="43" t="s">
        <v>271</v>
      </c>
      <c r="B207" s="56" t="s">
        <v>780</v>
      </c>
      <c r="C207" s="43" t="s">
        <v>768</v>
      </c>
      <c r="D207" s="43"/>
      <c r="E207" s="43" t="s">
        <v>779</v>
      </c>
      <c r="F207" s="57">
        <v>22000</v>
      </c>
      <c r="G207" s="57">
        <v>11317.49</v>
      </c>
      <c r="H207" s="57">
        <v>0</v>
      </c>
      <c r="I207" s="31">
        <v>11317.49</v>
      </c>
      <c r="J207" s="32">
        <v>10682.51</v>
      </c>
    </row>
    <row r="208" spans="1:10" ht="38.25" x14ac:dyDescent="0.25">
      <c r="A208" s="18" t="s">
        <v>271</v>
      </c>
      <c r="B208" s="24" t="s">
        <v>778</v>
      </c>
      <c r="C208" s="18" t="s">
        <v>768</v>
      </c>
      <c r="D208" s="18"/>
      <c r="E208" s="18" t="s">
        <v>777</v>
      </c>
      <c r="F208" s="19">
        <v>85000</v>
      </c>
      <c r="G208" s="13">
        <v>19842.7</v>
      </c>
      <c r="H208" s="18">
        <v>0</v>
      </c>
      <c r="I208" s="19">
        <v>19842.7</v>
      </c>
      <c r="J208" s="20">
        <v>65157.3</v>
      </c>
    </row>
    <row r="209" spans="1:10" ht="63.75" x14ac:dyDescent="0.25">
      <c r="A209" s="18" t="s">
        <v>271</v>
      </c>
      <c r="B209" s="24" t="s">
        <v>776</v>
      </c>
      <c r="C209" s="18" t="s">
        <v>768</v>
      </c>
      <c r="D209" s="18"/>
      <c r="E209" s="18" t="s">
        <v>772</v>
      </c>
      <c r="F209" s="19">
        <v>150000</v>
      </c>
      <c r="G209" s="13">
        <v>114248.06</v>
      </c>
      <c r="H209" s="18">
        <v>0</v>
      </c>
      <c r="I209" s="19">
        <v>114248.06</v>
      </c>
      <c r="J209" s="20">
        <v>35751.94</v>
      </c>
    </row>
    <row r="210" spans="1:10" ht="38.25" x14ac:dyDescent="0.25">
      <c r="A210" s="18" t="s">
        <v>271</v>
      </c>
      <c r="B210" s="24" t="s">
        <v>775</v>
      </c>
      <c r="C210" s="18" t="s">
        <v>768</v>
      </c>
      <c r="D210" s="18"/>
      <c r="E210" s="18" t="s">
        <v>772</v>
      </c>
      <c r="F210" s="19">
        <v>45500</v>
      </c>
      <c r="G210" s="13">
        <v>29125.22</v>
      </c>
      <c r="H210" s="18">
        <v>0</v>
      </c>
      <c r="I210" s="19">
        <v>29125.22</v>
      </c>
      <c r="J210" s="20">
        <v>16374.779999999999</v>
      </c>
    </row>
    <row r="211" spans="1:10" x14ac:dyDescent="0.25">
      <c r="A211" s="13" t="s">
        <v>271</v>
      </c>
      <c r="B211" s="23" t="s">
        <v>774</v>
      </c>
      <c r="C211" s="13" t="s">
        <v>768</v>
      </c>
      <c r="E211" s="13" t="s">
        <v>772</v>
      </c>
      <c r="F211" s="13">
        <v>67500</v>
      </c>
      <c r="G211" s="13">
        <v>34086.68</v>
      </c>
      <c r="H211" s="13">
        <v>0</v>
      </c>
      <c r="I211" s="31">
        <v>34086.68</v>
      </c>
      <c r="J211" s="31">
        <v>33413.32</v>
      </c>
    </row>
    <row r="212" spans="1:10" x14ac:dyDescent="0.25">
      <c r="A212" s="13" t="s">
        <v>271</v>
      </c>
      <c r="B212" s="23" t="s">
        <v>771</v>
      </c>
      <c r="C212" s="13" t="s">
        <v>768</v>
      </c>
      <c r="E212" s="13" t="s">
        <v>770</v>
      </c>
      <c r="F212" s="13">
        <v>310000</v>
      </c>
      <c r="G212" s="13">
        <v>90745.67</v>
      </c>
      <c r="H212" s="13">
        <v>0</v>
      </c>
      <c r="I212" s="31">
        <v>90745.67</v>
      </c>
      <c r="J212" s="31">
        <v>219254.33000000002</v>
      </c>
    </row>
    <row r="213" spans="1:10" x14ac:dyDescent="0.25">
      <c r="A213" s="13" t="s">
        <v>271</v>
      </c>
      <c r="B213" s="23" t="s">
        <v>769</v>
      </c>
      <c r="C213" s="13" t="s">
        <v>768</v>
      </c>
      <c r="E213" s="13" t="s">
        <v>767</v>
      </c>
      <c r="F213" s="13">
        <v>238000</v>
      </c>
      <c r="G213" s="13">
        <v>163596.26</v>
      </c>
      <c r="H213" s="13">
        <v>0</v>
      </c>
      <c r="I213" s="31">
        <v>163596.26</v>
      </c>
      <c r="J213" s="31">
        <v>74403.739999999991</v>
      </c>
    </row>
    <row r="214" spans="1:10" x14ac:dyDescent="0.25">
      <c r="A214" s="43" t="s">
        <v>527</v>
      </c>
      <c r="B214" s="56" t="s">
        <v>1097</v>
      </c>
      <c r="C214" s="43" t="s">
        <v>316</v>
      </c>
      <c r="D214" s="43" t="s">
        <v>315</v>
      </c>
      <c r="E214" s="43" t="s">
        <v>528</v>
      </c>
      <c r="F214" s="57">
        <v>2495732.77</v>
      </c>
      <c r="G214" s="57">
        <v>2308445</v>
      </c>
      <c r="H214" s="57">
        <v>26476.97</v>
      </c>
      <c r="I214" s="31">
        <v>2281968.0299999998</v>
      </c>
      <c r="J214" s="32">
        <v>213764.74</v>
      </c>
    </row>
    <row r="215" spans="1:10" x14ac:dyDescent="0.25">
      <c r="A215" s="43" t="s">
        <v>527</v>
      </c>
      <c r="B215" s="56" t="s">
        <v>1098</v>
      </c>
      <c r="C215" s="43" t="s">
        <v>316</v>
      </c>
      <c r="D215" s="43" t="s">
        <v>315</v>
      </c>
      <c r="E215" s="43" t="s">
        <v>526</v>
      </c>
      <c r="F215" s="57">
        <v>1504061.26</v>
      </c>
      <c r="G215" s="57">
        <v>1459259.99</v>
      </c>
      <c r="H215" s="57">
        <v>3523.03</v>
      </c>
      <c r="I215" s="31">
        <v>1455736.96</v>
      </c>
      <c r="J215" s="32">
        <v>48324.3</v>
      </c>
    </row>
    <row r="216" spans="1:10" ht="25.5" x14ac:dyDescent="0.25">
      <c r="A216" s="43" t="s">
        <v>272</v>
      </c>
      <c r="B216" s="56" t="s">
        <v>309</v>
      </c>
      <c r="C216" s="43" t="s">
        <v>54</v>
      </c>
      <c r="D216" s="43"/>
      <c r="E216" s="43" t="s">
        <v>1249</v>
      </c>
      <c r="F216" s="57">
        <v>88561.87</v>
      </c>
      <c r="G216" s="57"/>
      <c r="H216" s="57"/>
      <c r="I216" s="31">
        <v>0</v>
      </c>
      <c r="J216" s="32">
        <v>88561.87</v>
      </c>
    </row>
    <row r="217" spans="1:10" x14ac:dyDescent="0.25">
      <c r="A217" s="43" t="s">
        <v>523</v>
      </c>
      <c r="B217" s="56" t="s">
        <v>1099</v>
      </c>
      <c r="C217" s="43" t="s">
        <v>120</v>
      </c>
      <c r="D217" s="43" t="s">
        <v>343</v>
      </c>
      <c r="E217" s="43" t="s">
        <v>525</v>
      </c>
      <c r="F217" s="57">
        <v>3446186</v>
      </c>
      <c r="G217" s="57">
        <v>3405637.95</v>
      </c>
      <c r="H217" s="57">
        <v>30000</v>
      </c>
      <c r="I217" s="31">
        <v>3375637.95</v>
      </c>
      <c r="J217" s="32">
        <v>70548.05</v>
      </c>
    </row>
    <row r="218" spans="1:10" x14ac:dyDescent="0.25">
      <c r="A218" s="43" t="s">
        <v>523</v>
      </c>
      <c r="B218" s="56" t="s">
        <v>1100</v>
      </c>
      <c r="C218" s="43" t="s">
        <v>433</v>
      </c>
      <c r="D218" s="43" t="s">
        <v>315</v>
      </c>
      <c r="E218" s="43" t="s">
        <v>524</v>
      </c>
      <c r="F218" s="57">
        <v>4582320.2699999996</v>
      </c>
      <c r="G218" s="57">
        <v>4599075.08</v>
      </c>
      <c r="H218" s="57">
        <v>30000</v>
      </c>
      <c r="I218" s="31">
        <v>4569075.08</v>
      </c>
      <c r="J218" s="32">
        <v>13245.19</v>
      </c>
    </row>
    <row r="219" spans="1:10" x14ac:dyDescent="0.25">
      <c r="A219" s="43" t="s">
        <v>523</v>
      </c>
      <c r="B219" s="56" t="s">
        <v>1101</v>
      </c>
      <c r="C219" s="43" t="s">
        <v>60</v>
      </c>
      <c r="D219" s="43" t="s">
        <v>321</v>
      </c>
      <c r="E219" s="43" t="s">
        <v>522</v>
      </c>
      <c r="F219" s="57">
        <v>760668.75</v>
      </c>
      <c r="G219" s="57">
        <v>763570.56</v>
      </c>
      <c r="H219" s="57">
        <v>23252.14</v>
      </c>
      <c r="I219" s="31">
        <v>740318.42</v>
      </c>
      <c r="J219" s="32">
        <v>20350.330000000002</v>
      </c>
    </row>
    <row r="220" spans="1:10" ht="25.5" x14ac:dyDescent="0.25">
      <c r="A220" s="43" t="s">
        <v>99</v>
      </c>
      <c r="B220" s="56" t="s">
        <v>100</v>
      </c>
      <c r="C220" s="43" t="s">
        <v>101</v>
      </c>
      <c r="D220" s="43"/>
      <c r="E220" s="43" t="s">
        <v>102</v>
      </c>
      <c r="F220" s="57">
        <v>453367.26</v>
      </c>
      <c r="G220" s="57"/>
      <c r="H220" s="57"/>
      <c r="I220" s="31">
        <v>108046.36</v>
      </c>
      <c r="J220" s="32">
        <v>345320.9</v>
      </c>
    </row>
    <row r="221" spans="1:10" x14ac:dyDescent="0.25">
      <c r="A221" s="13" t="s">
        <v>99</v>
      </c>
      <c r="B221" s="23" t="s">
        <v>766</v>
      </c>
      <c r="C221" s="13" t="s">
        <v>183</v>
      </c>
      <c r="E221" s="13" t="s">
        <v>765</v>
      </c>
      <c r="F221" s="13">
        <v>287162.15999999997</v>
      </c>
      <c r="G221" s="13">
        <v>287162.15999999997</v>
      </c>
      <c r="H221" s="13">
        <v>0</v>
      </c>
      <c r="I221" s="31">
        <v>287162.15999999997</v>
      </c>
      <c r="J221" s="31">
        <v>0</v>
      </c>
    </row>
    <row r="222" spans="1:10" x14ac:dyDescent="0.25">
      <c r="A222" s="43" t="s">
        <v>521</v>
      </c>
      <c r="B222" s="56" t="s">
        <v>1102</v>
      </c>
      <c r="C222" s="43" t="s">
        <v>377</v>
      </c>
      <c r="D222" s="43" t="s">
        <v>318</v>
      </c>
      <c r="E222" s="43" t="s">
        <v>520</v>
      </c>
      <c r="F222" s="57">
        <v>436812.5</v>
      </c>
      <c r="G222" s="57">
        <v>438402.4</v>
      </c>
      <c r="H222" s="57">
        <v>13152.08</v>
      </c>
      <c r="I222" s="31">
        <v>425250.32</v>
      </c>
      <c r="J222" s="32">
        <v>11562.18</v>
      </c>
    </row>
    <row r="223" spans="1:10" x14ac:dyDescent="0.25">
      <c r="A223" s="13" t="s">
        <v>273</v>
      </c>
      <c r="B223" s="23" t="s">
        <v>764</v>
      </c>
      <c r="C223" s="13" t="s">
        <v>609</v>
      </c>
      <c r="E223" s="13" t="s">
        <v>763</v>
      </c>
      <c r="F223" s="13">
        <v>43700</v>
      </c>
      <c r="G223" s="13">
        <v>42953.13</v>
      </c>
      <c r="H223" s="13">
        <v>0</v>
      </c>
      <c r="I223" s="31">
        <v>42953.13</v>
      </c>
      <c r="J223" s="31">
        <v>746.87000000000262</v>
      </c>
    </row>
    <row r="224" spans="1:10" x14ac:dyDescent="0.25">
      <c r="A224" s="13" t="s">
        <v>273</v>
      </c>
      <c r="B224" s="23" t="s">
        <v>762</v>
      </c>
      <c r="C224" s="13" t="s">
        <v>609</v>
      </c>
      <c r="E224" s="13" t="s">
        <v>761</v>
      </c>
      <c r="F224" s="13">
        <v>219075</v>
      </c>
      <c r="G224" s="13">
        <v>138672.1</v>
      </c>
      <c r="H224" s="13">
        <v>0</v>
      </c>
      <c r="I224" s="31">
        <v>138672.1</v>
      </c>
      <c r="J224" s="31">
        <v>80402.899999999994</v>
      </c>
    </row>
    <row r="225" spans="1:10" ht="25.5" x14ac:dyDescent="0.25">
      <c r="A225" s="43" t="s">
        <v>103</v>
      </c>
      <c r="B225" s="56" t="s">
        <v>104</v>
      </c>
      <c r="C225" s="43" t="s">
        <v>105</v>
      </c>
      <c r="D225" s="43"/>
      <c r="E225" s="43" t="s">
        <v>106</v>
      </c>
      <c r="F225" s="57">
        <v>2875989.33</v>
      </c>
      <c r="G225" s="57"/>
      <c r="H225" s="57"/>
      <c r="I225" s="31">
        <v>1528669.84</v>
      </c>
      <c r="J225" s="32">
        <v>1347319.49</v>
      </c>
    </row>
    <row r="226" spans="1:10" x14ac:dyDescent="0.25">
      <c r="A226" s="43" t="s">
        <v>518</v>
      </c>
      <c r="B226" s="56" t="s">
        <v>1103</v>
      </c>
      <c r="C226" s="43" t="s">
        <v>377</v>
      </c>
      <c r="D226" s="43" t="s">
        <v>321</v>
      </c>
      <c r="E226" s="43" t="s">
        <v>519</v>
      </c>
      <c r="F226" s="57">
        <v>1999878.37</v>
      </c>
      <c r="G226" s="57">
        <v>1980844.79</v>
      </c>
      <c r="H226" s="57">
        <v>30000</v>
      </c>
      <c r="I226" s="31">
        <v>1950844.79</v>
      </c>
      <c r="J226" s="32">
        <v>49033.58</v>
      </c>
    </row>
    <row r="227" spans="1:10" ht="25.5" x14ac:dyDescent="0.25">
      <c r="A227" s="18" t="s">
        <v>518</v>
      </c>
      <c r="B227" s="24" t="s">
        <v>1104</v>
      </c>
      <c r="C227" s="18" t="s">
        <v>377</v>
      </c>
      <c r="D227" s="18" t="s">
        <v>321</v>
      </c>
      <c r="E227" s="18" t="s">
        <v>517</v>
      </c>
      <c r="F227" s="19">
        <v>649706.69999999995</v>
      </c>
      <c r="G227" s="13">
        <v>640002</v>
      </c>
      <c r="H227" s="18">
        <v>19200.060000000001</v>
      </c>
      <c r="I227" s="19">
        <v>620801.93999999994</v>
      </c>
      <c r="J227" s="20">
        <v>28904.76</v>
      </c>
    </row>
    <row r="228" spans="1:10" ht="25.5" x14ac:dyDescent="0.25">
      <c r="A228" s="43" t="s">
        <v>107</v>
      </c>
      <c r="B228" s="56" t="s">
        <v>108</v>
      </c>
      <c r="C228" s="43" t="s">
        <v>23</v>
      </c>
      <c r="D228" s="43"/>
      <c r="E228" s="43" t="s">
        <v>109</v>
      </c>
      <c r="F228" s="57">
        <v>684652.45</v>
      </c>
      <c r="G228" s="57"/>
      <c r="H228" s="57"/>
      <c r="I228" s="31">
        <v>480812.47</v>
      </c>
      <c r="J228" s="32">
        <v>203839.98</v>
      </c>
    </row>
    <row r="229" spans="1:10" ht="25.5" x14ac:dyDescent="0.25">
      <c r="A229" s="43" t="s">
        <v>107</v>
      </c>
      <c r="B229" s="56" t="s">
        <v>110</v>
      </c>
      <c r="C229" s="43" t="s">
        <v>105</v>
      </c>
      <c r="D229" s="43"/>
      <c r="E229" s="43" t="s">
        <v>111</v>
      </c>
      <c r="F229" s="57">
        <v>2021210.03</v>
      </c>
      <c r="G229" s="57"/>
      <c r="H229" s="57"/>
      <c r="I229" s="31">
        <v>1996766.59</v>
      </c>
      <c r="J229" s="32">
        <v>24443.439999999999</v>
      </c>
    </row>
    <row r="230" spans="1:10" x14ac:dyDescent="0.25">
      <c r="A230" s="13" t="s">
        <v>107</v>
      </c>
      <c r="B230" s="23" t="s">
        <v>760</v>
      </c>
      <c r="C230" s="13" t="s">
        <v>609</v>
      </c>
      <c r="E230" s="13" t="s">
        <v>519</v>
      </c>
      <c r="F230" s="13">
        <v>243350</v>
      </c>
      <c r="G230" s="13">
        <v>208978.02</v>
      </c>
      <c r="H230" s="13">
        <v>0</v>
      </c>
      <c r="I230" s="31">
        <v>208978.02</v>
      </c>
      <c r="J230" s="31">
        <v>34371.98000000001</v>
      </c>
    </row>
    <row r="231" spans="1:10" x14ac:dyDescent="0.25">
      <c r="A231" s="13" t="s">
        <v>515</v>
      </c>
      <c r="B231" s="23" t="s">
        <v>1105</v>
      </c>
      <c r="C231" s="13" t="s">
        <v>394</v>
      </c>
      <c r="D231" s="13" t="s">
        <v>315</v>
      </c>
      <c r="E231" s="13" t="s">
        <v>516</v>
      </c>
      <c r="F231" s="13">
        <v>1327051.8899999999</v>
      </c>
      <c r="G231" s="13">
        <v>1381496.63</v>
      </c>
      <c r="H231" s="13">
        <v>0</v>
      </c>
      <c r="I231" s="31">
        <v>1381496.63</v>
      </c>
      <c r="J231" s="31">
        <v>0</v>
      </c>
    </row>
    <row r="232" spans="1:10" x14ac:dyDescent="0.25">
      <c r="A232" s="18" t="s">
        <v>515</v>
      </c>
      <c r="B232" s="24" t="s">
        <v>1106</v>
      </c>
      <c r="C232" s="18" t="s">
        <v>142</v>
      </c>
      <c r="D232" s="18" t="s">
        <v>366</v>
      </c>
      <c r="E232" s="18" t="s">
        <v>514</v>
      </c>
      <c r="F232" s="19">
        <v>752954.86</v>
      </c>
      <c r="G232" s="13">
        <v>733470.82</v>
      </c>
      <c r="H232" s="18">
        <v>1</v>
      </c>
      <c r="I232" s="19">
        <v>733469.82</v>
      </c>
      <c r="J232" s="20">
        <v>19485.04</v>
      </c>
    </row>
    <row r="233" spans="1:10" ht="25.5" x14ac:dyDescent="0.25">
      <c r="A233" s="43" t="s">
        <v>112</v>
      </c>
      <c r="B233" s="56" t="s">
        <v>113</v>
      </c>
      <c r="C233" s="43" t="s">
        <v>114</v>
      </c>
      <c r="D233" s="43"/>
      <c r="E233" s="43" t="s">
        <v>115</v>
      </c>
      <c r="F233" s="57">
        <v>151477.79999999999</v>
      </c>
      <c r="G233" s="57"/>
      <c r="H233" s="57"/>
      <c r="I233" s="31">
        <v>167704.26999999999</v>
      </c>
      <c r="J233" s="32">
        <v>0</v>
      </c>
    </row>
    <row r="234" spans="1:10" ht="25.5" x14ac:dyDescent="0.25">
      <c r="A234" s="43" t="s">
        <v>112</v>
      </c>
      <c r="B234" s="56" t="s">
        <v>116</v>
      </c>
      <c r="C234" s="43" t="s">
        <v>15</v>
      </c>
      <c r="D234" s="43"/>
      <c r="E234" s="43" t="s">
        <v>117</v>
      </c>
      <c r="F234" s="57">
        <v>1024849.2</v>
      </c>
      <c r="G234" s="57"/>
      <c r="H234" s="57"/>
      <c r="I234" s="31">
        <v>1151436.27</v>
      </c>
      <c r="J234" s="32">
        <v>0</v>
      </c>
    </row>
    <row r="235" spans="1:10" x14ac:dyDescent="0.25">
      <c r="A235" s="13" t="s">
        <v>112</v>
      </c>
      <c r="B235" s="23" t="s">
        <v>759</v>
      </c>
      <c r="C235" s="13" t="s">
        <v>758</v>
      </c>
      <c r="E235" s="13" t="s">
        <v>757</v>
      </c>
      <c r="F235" s="13">
        <v>42774.5</v>
      </c>
      <c r="G235" s="13">
        <v>42774.5</v>
      </c>
      <c r="H235" s="13">
        <v>0</v>
      </c>
      <c r="I235" s="31">
        <v>42774.5</v>
      </c>
      <c r="J235" s="31">
        <v>0</v>
      </c>
    </row>
    <row r="236" spans="1:10" ht="25.5" x14ac:dyDescent="0.25">
      <c r="A236" s="43" t="s">
        <v>118</v>
      </c>
      <c r="B236" s="56" t="s">
        <v>119</v>
      </c>
      <c r="C236" s="43" t="s">
        <v>120</v>
      </c>
      <c r="D236" s="43"/>
      <c r="E236" s="43" t="s">
        <v>121</v>
      </c>
      <c r="F236" s="57">
        <v>4842668.33</v>
      </c>
      <c r="G236" s="57"/>
      <c r="H236" s="57"/>
      <c r="I236" s="31">
        <v>1148259.7</v>
      </c>
      <c r="J236" s="32">
        <v>3694408.63</v>
      </c>
    </row>
    <row r="237" spans="1:10" ht="25.5" x14ac:dyDescent="0.25">
      <c r="A237" s="43" t="s">
        <v>118</v>
      </c>
      <c r="B237" s="56" t="s">
        <v>122</v>
      </c>
      <c r="C237" s="43" t="s">
        <v>123</v>
      </c>
      <c r="D237" s="43"/>
      <c r="E237" s="43" t="s">
        <v>124</v>
      </c>
      <c r="F237" s="57">
        <v>772782.78</v>
      </c>
      <c r="G237" s="57"/>
      <c r="H237" s="57"/>
      <c r="I237" s="31">
        <v>4850</v>
      </c>
      <c r="J237" s="32">
        <v>767932.78</v>
      </c>
    </row>
    <row r="238" spans="1:10" x14ac:dyDescent="0.25">
      <c r="A238" s="13" t="s">
        <v>118</v>
      </c>
      <c r="B238" s="23" t="s">
        <v>756</v>
      </c>
      <c r="C238" s="13" t="s">
        <v>755</v>
      </c>
      <c r="E238" s="13" t="s">
        <v>754</v>
      </c>
      <c r="F238" s="13">
        <v>70584.789999999994</v>
      </c>
      <c r="G238" s="13">
        <v>57615.62</v>
      </c>
      <c r="H238" s="13">
        <v>0</v>
      </c>
      <c r="I238" s="31">
        <v>57615.62</v>
      </c>
      <c r="J238" s="31">
        <v>12969.169999999991</v>
      </c>
    </row>
    <row r="239" spans="1:10" x14ac:dyDescent="0.25">
      <c r="A239" s="13" t="s">
        <v>513</v>
      </c>
      <c r="B239" s="23" t="s">
        <v>1107</v>
      </c>
      <c r="C239" s="13" t="s">
        <v>95</v>
      </c>
      <c r="D239" s="13" t="s">
        <v>321</v>
      </c>
      <c r="E239" s="13" t="s">
        <v>512</v>
      </c>
      <c r="F239" s="13">
        <v>1736043.54</v>
      </c>
      <c r="G239" s="13">
        <v>1607686.55</v>
      </c>
      <c r="H239" s="13">
        <v>30000</v>
      </c>
      <c r="I239" s="31">
        <v>1577686.55</v>
      </c>
      <c r="J239" s="31">
        <v>158356.99</v>
      </c>
    </row>
    <row r="240" spans="1:10" ht="25.5" x14ac:dyDescent="0.25">
      <c r="A240" s="43" t="s">
        <v>125</v>
      </c>
      <c r="B240" s="56" t="s">
        <v>126</v>
      </c>
      <c r="C240" s="43" t="s">
        <v>89</v>
      </c>
      <c r="D240" s="43"/>
      <c r="E240" s="43" t="s">
        <v>127</v>
      </c>
      <c r="F240" s="57">
        <v>2614106.75</v>
      </c>
      <c r="G240" s="57"/>
      <c r="H240" s="57"/>
      <c r="I240" s="31">
        <v>673742.35</v>
      </c>
      <c r="J240" s="32">
        <v>1940364.4</v>
      </c>
    </row>
    <row r="241" spans="1:11" ht="25.5" x14ac:dyDescent="0.25">
      <c r="A241" s="43" t="s">
        <v>125</v>
      </c>
      <c r="B241" s="56" t="s">
        <v>310</v>
      </c>
      <c r="C241" s="43" t="s">
        <v>1017</v>
      </c>
      <c r="D241" s="43"/>
      <c r="E241" s="43" t="s">
        <v>1250</v>
      </c>
      <c r="F241" s="57">
        <v>217399.81</v>
      </c>
      <c r="G241" s="57"/>
      <c r="H241" s="57"/>
      <c r="I241" s="31">
        <v>194325.11</v>
      </c>
      <c r="J241" s="32">
        <v>23074.7</v>
      </c>
    </row>
    <row r="242" spans="1:11" x14ac:dyDescent="0.25">
      <c r="A242" s="13" t="s">
        <v>125</v>
      </c>
      <c r="B242" s="23" t="s">
        <v>753</v>
      </c>
      <c r="C242" s="13" t="s">
        <v>609</v>
      </c>
      <c r="E242" s="13" t="s">
        <v>512</v>
      </c>
      <c r="F242" s="13">
        <v>135565</v>
      </c>
      <c r="G242" s="13">
        <v>122506.5</v>
      </c>
      <c r="H242" s="13">
        <v>0</v>
      </c>
      <c r="I242" s="31">
        <v>122506.5</v>
      </c>
      <c r="J242" s="31">
        <v>13058.5</v>
      </c>
    </row>
    <row r="243" spans="1:11" ht="25.5" x14ac:dyDescent="0.25">
      <c r="A243" s="43" t="s">
        <v>1034</v>
      </c>
      <c r="B243" s="56" t="s">
        <v>128</v>
      </c>
      <c r="C243" s="43" t="s">
        <v>48</v>
      </c>
      <c r="D243" s="43"/>
      <c r="E243" s="43" t="s">
        <v>1035</v>
      </c>
      <c r="F243" s="60">
        <v>4326111.6100000003</v>
      </c>
      <c r="G243" s="60"/>
      <c r="H243" s="60"/>
      <c r="I243" s="61">
        <v>2757324.58</v>
      </c>
      <c r="J243" s="62">
        <v>1568787.03</v>
      </c>
      <c r="K243" s="63" t="s">
        <v>1257</v>
      </c>
    </row>
    <row r="244" spans="1:11" ht="25.5" x14ac:dyDescent="0.25">
      <c r="A244" s="43" t="s">
        <v>1034</v>
      </c>
      <c r="B244" s="56" t="s">
        <v>1036</v>
      </c>
      <c r="C244" s="43" t="s">
        <v>23</v>
      </c>
      <c r="D244" s="43"/>
      <c r="E244" s="43" t="s">
        <v>1037</v>
      </c>
      <c r="F244" s="57">
        <v>146548</v>
      </c>
      <c r="G244" s="57"/>
      <c r="H244" s="57"/>
      <c r="I244" s="31">
        <v>0</v>
      </c>
      <c r="J244" s="32">
        <v>146548</v>
      </c>
    </row>
    <row r="245" spans="1:11" x14ac:dyDescent="0.25">
      <c r="A245" s="13" t="s">
        <v>510</v>
      </c>
      <c r="B245" s="23" t="s">
        <v>1108</v>
      </c>
      <c r="C245" s="13" t="s">
        <v>387</v>
      </c>
      <c r="D245" s="13" t="s">
        <v>325</v>
      </c>
      <c r="E245" s="13" t="s">
        <v>511</v>
      </c>
      <c r="F245" s="13">
        <v>1087797.31</v>
      </c>
      <c r="G245" s="13">
        <v>983075.97</v>
      </c>
      <c r="H245" s="13">
        <v>29492.27</v>
      </c>
      <c r="I245" s="31">
        <v>953583.7</v>
      </c>
      <c r="J245" s="31">
        <v>134213.60999999999</v>
      </c>
    </row>
    <row r="246" spans="1:11" x14ac:dyDescent="0.25">
      <c r="A246" s="43" t="s">
        <v>510</v>
      </c>
      <c r="B246" s="56" t="s">
        <v>1109</v>
      </c>
      <c r="C246" s="43" t="s">
        <v>387</v>
      </c>
      <c r="D246" s="43" t="s">
        <v>325</v>
      </c>
      <c r="E246" s="43" t="s">
        <v>509</v>
      </c>
      <c r="F246" s="57">
        <v>1530542.09</v>
      </c>
      <c r="G246" s="57">
        <v>1581485.55</v>
      </c>
      <c r="H246" s="57">
        <v>30000</v>
      </c>
      <c r="I246" s="31">
        <v>1551485.55</v>
      </c>
      <c r="J246" s="32">
        <v>0</v>
      </c>
    </row>
    <row r="247" spans="1:11" ht="25.5" x14ac:dyDescent="0.25">
      <c r="A247" s="43" t="s">
        <v>129</v>
      </c>
      <c r="B247" s="56" t="s">
        <v>130</v>
      </c>
      <c r="C247" s="43" t="s">
        <v>41</v>
      </c>
      <c r="D247" s="43"/>
      <c r="E247" s="43" t="s">
        <v>131</v>
      </c>
      <c r="F247" s="57">
        <v>2337714.46</v>
      </c>
      <c r="G247" s="57"/>
      <c r="H247" s="57"/>
      <c r="I247" s="31">
        <v>3967.3</v>
      </c>
      <c r="J247" s="32">
        <v>2333747.16</v>
      </c>
    </row>
    <row r="248" spans="1:11" ht="25.5" x14ac:dyDescent="0.25">
      <c r="A248" s="43" t="s">
        <v>129</v>
      </c>
      <c r="B248" s="56" t="s">
        <v>132</v>
      </c>
      <c r="C248" s="43" t="s">
        <v>41</v>
      </c>
      <c r="D248" s="43"/>
      <c r="E248" s="43" t="s">
        <v>133</v>
      </c>
      <c r="F248" s="57">
        <v>2358694.38</v>
      </c>
      <c r="G248" s="57"/>
      <c r="H248" s="57"/>
      <c r="I248" s="31">
        <v>4132.2</v>
      </c>
      <c r="J248" s="32">
        <v>2354562.1800000002</v>
      </c>
    </row>
    <row r="249" spans="1:11" x14ac:dyDescent="0.25">
      <c r="A249" s="13" t="s">
        <v>129</v>
      </c>
      <c r="B249" s="23" t="s">
        <v>752</v>
      </c>
      <c r="C249" s="13" t="s">
        <v>751</v>
      </c>
      <c r="E249" s="13" t="s">
        <v>750</v>
      </c>
      <c r="F249" s="13">
        <v>104000</v>
      </c>
      <c r="G249" s="13">
        <v>103983.5</v>
      </c>
      <c r="H249" s="13">
        <v>0</v>
      </c>
      <c r="I249" s="31">
        <v>103983.5</v>
      </c>
      <c r="J249" s="31">
        <v>16.5</v>
      </c>
    </row>
    <row r="250" spans="1:11" ht="25.5" x14ac:dyDescent="0.25">
      <c r="A250" s="43" t="s">
        <v>134</v>
      </c>
      <c r="B250" s="56" t="s">
        <v>135</v>
      </c>
      <c r="C250" s="43" t="s">
        <v>136</v>
      </c>
      <c r="D250" s="43"/>
      <c r="E250" s="43" t="s">
        <v>137</v>
      </c>
      <c r="F250" s="57">
        <v>2803173.58</v>
      </c>
      <c r="G250" s="57"/>
      <c r="H250" s="57"/>
      <c r="I250" s="31">
        <v>2891653.45</v>
      </c>
      <c r="J250" s="32">
        <v>0</v>
      </c>
    </row>
    <row r="251" spans="1:11" ht="25.5" x14ac:dyDescent="0.25">
      <c r="A251" s="43" t="s">
        <v>138</v>
      </c>
      <c r="B251" s="56" t="s">
        <v>139</v>
      </c>
      <c r="C251" s="43" t="s">
        <v>37</v>
      </c>
      <c r="D251" s="43"/>
      <c r="E251" s="43" t="s">
        <v>140</v>
      </c>
      <c r="F251" s="57">
        <v>2147607.6</v>
      </c>
      <c r="G251" s="57"/>
      <c r="H251" s="57"/>
      <c r="I251" s="31">
        <v>2163123.9</v>
      </c>
      <c r="J251" s="32">
        <v>0</v>
      </c>
    </row>
    <row r="252" spans="1:11" ht="25.5" x14ac:dyDescent="0.25">
      <c r="A252" s="43" t="s">
        <v>138</v>
      </c>
      <c r="B252" s="56" t="s">
        <v>141</v>
      </c>
      <c r="C252" s="43" t="s">
        <v>142</v>
      </c>
      <c r="D252" s="43"/>
      <c r="E252" s="43" t="s">
        <v>143</v>
      </c>
      <c r="F252" s="57">
        <v>109479.79</v>
      </c>
      <c r="G252" s="57"/>
      <c r="H252" s="57"/>
      <c r="I252" s="31">
        <v>0</v>
      </c>
      <c r="J252" s="32">
        <v>109479.79</v>
      </c>
    </row>
    <row r="253" spans="1:11" x14ac:dyDescent="0.25">
      <c r="A253" s="18" t="s">
        <v>507</v>
      </c>
      <c r="B253" s="24" t="s">
        <v>1110</v>
      </c>
      <c r="C253" s="18" t="s">
        <v>347</v>
      </c>
      <c r="D253" s="18" t="s">
        <v>315</v>
      </c>
      <c r="E253" s="18" t="s">
        <v>506</v>
      </c>
      <c r="F253" s="19">
        <v>4540421.45</v>
      </c>
      <c r="G253" s="13">
        <v>4493049.51</v>
      </c>
      <c r="H253" s="18">
        <v>30000</v>
      </c>
      <c r="I253" s="19">
        <v>4463049.51</v>
      </c>
      <c r="J253" s="20">
        <v>77371.94</v>
      </c>
    </row>
    <row r="254" spans="1:11" x14ac:dyDescent="0.25">
      <c r="A254" s="18" t="s">
        <v>507</v>
      </c>
      <c r="B254" s="24" t="s">
        <v>1111</v>
      </c>
      <c r="C254" s="18" t="s">
        <v>377</v>
      </c>
      <c r="D254" s="18" t="s">
        <v>321</v>
      </c>
      <c r="E254" s="18" t="s">
        <v>508</v>
      </c>
      <c r="F254" s="19">
        <v>1425754.24</v>
      </c>
      <c r="G254" s="13">
        <v>924600.24</v>
      </c>
      <c r="H254" s="18">
        <v>27738.03</v>
      </c>
      <c r="I254" s="19">
        <v>896862.21</v>
      </c>
      <c r="J254" s="20">
        <v>528892.03</v>
      </c>
    </row>
    <row r="255" spans="1:11" ht="25.5" x14ac:dyDescent="0.25">
      <c r="A255" s="43" t="s">
        <v>275</v>
      </c>
      <c r="B255" s="56" t="s">
        <v>1038</v>
      </c>
      <c r="C255" s="43" t="s">
        <v>1039</v>
      </c>
      <c r="D255" s="43"/>
      <c r="E255" s="43" t="s">
        <v>1251</v>
      </c>
      <c r="F255" s="57">
        <v>105108.06</v>
      </c>
      <c r="G255" s="57"/>
      <c r="H255" s="57"/>
      <c r="I255" s="31">
        <v>0</v>
      </c>
      <c r="J255" s="32">
        <v>105108.06</v>
      </c>
    </row>
    <row r="256" spans="1:11" ht="38.25" x14ac:dyDescent="0.25">
      <c r="A256" s="43" t="s">
        <v>275</v>
      </c>
      <c r="B256" s="56" t="s">
        <v>749</v>
      </c>
      <c r="C256" s="43" t="s">
        <v>609</v>
      </c>
      <c r="D256" s="43"/>
      <c r="E256" s="43" t="s">
        <v>748</v>
      </c>
      <c r="F256" s="57">
        <v>109940</v>
      </c>
      <c r="G256" s="57">
        <v>11372.9</v>
      </c>
      <c r="H256" s="57">
        <v>0</v>
      </c>
      <c r="I256" s="31">
        <v>11372.9</v>
      </c>
      <c r="J256" s="32">
        <v>98567.1</v>
      </c>
    </row>
    <row r="257" spans="1:10" ht="38.25" x14ac:dyDescent="0.25">
      <c r="A257" s="18" t="s">
        <v>275</v>
      </c>
      <c r="B257" s="24" t="s">
        <v>747</v>
      </c>
      <c r="C257" s="18" t="s">
        <v>685</v>
      </c>
      <c r="D257" s="18"/>
      <c r="E257" s="18" t="s">
        <v>746</v>
      </c>
      <c r="F257" s="19">
        <v>120900</v>
      </c>
      <c r="G257" s="13">
        <v>107692</v>
      </c>
      <c r="H257" s="18">
        <v>0</v>
      </c>
      <c r="I257" s="19">
        <v>107692</v>
      </c>
      <c r="J257" s="20">
        <v>13208</v>
      </c>
    </row>
    <row r="258" spans="1:10" ht="51" x14ac:dyDescent="0.25">
      <c r="A258" s="18" t="s">
        <v>275</v>
      </c>
      <c r="B258" s="24" t="s">
        <v>745</v>
      </c>
      <c r="C258" s="18" t="s">
        <v>685</v>
      </c>
      <c r="D258" s="18"/>
      <c r="E258" s="18" t="s">
        <v>506</v>
      </c>
      <c r="F258" s="19">
        <v>86429</v>
      </c>
      <c r="G258" s="13">
        <v>81343.5</v>
      </c>
      <c r="H258" s="18">
        <v>0</v>
      </c>
      <c r="I258" s="19">
        <v>81343.5</v>
      </c>
      <c r="J258" s="20">
        <v>5085.5</v>
      </c>
    </row>
    <row r="259" spans="1:10" x14ac:dyDescent="0.25">
      <c r="A259" s="13" t="s">
        <v>275</v>
      </c>
      <c r="B259" s="23" t="s">
        <v>744</v>
      </c>
      <c r="C259" s="13" t="s">
        <v>685</v>
      </c>
      <c r="E259" s="13" t="s">
        <v>743</v>
      </c>
      <c r="F259" s="13">
        <v>88800</v>
      </c>
      <c r="G259" s="13">
        <v>83950</v>
      </c>
      <c r="H259" s="13">
        <v>0</v>
      </c>
      <c r="I259" s="31">
        <v>83950</v>
      </c>
      <c r="J259" s="31">
        <v>4850</v>
      </c>
    </row>
    <row r="260" spans="1:10" x14ac:dyDescent="0.25">
      <c r="A260" s="13" t="s">
        <v>502</v>
      </c>
      <c r="B260" s="23" t="s">
        <v>1112</v>
      </c>
      <c r="C260" s="13" t="s">
        <v>136</v>
      </c>
      <c r="D260" s="13" t="s">
        <v>366</v>
      </c>
      <c r="E260" s="13" t="s">
        <v>505</v>
      </c>
      <c r="F260" s="13">
        <v>1040648.18</v>
      </c>
      <c r="G260" s="13">
        <v>941366.32</v>
      </c>
      <c r="H260" s="13">
        <v>28240.98</v>
      </c>
      <c r="I260" s="31">
        <v>913125.34</v>
      </c>
      <c r="J260" s="31">
        <v>127522.84</v>
      </c>
    </row>
    <row r="261" spans="1:10" x14ac:dyDescent="0.25">
      <c r="A261" s="18" t="s">
        <v>502</v>
      </c>
      <c r="B261" s="24" t="s">
        <v>1113</v>
      </c>
      <c r="C261" s="18" t="s">
        <v>120</v>
      </c>
      <c r="D261" s="18" t="s">
        <v>315</v>
      </c>
      <c r="E261" s="18" t="s">
        <v>501</v>
      </c>
      <c r="F261" s="19">
        <v>1442763.85</v>
      </c>
      <c r="G261" s="13">
        <v>1211198.1599999999</v>
      </c>
      <c r="H261" s="18">
        <v>30000</v>
      </c>
      <c r="I261" s="19">
        <v>1181198.1599999999</v>
      </c>
      <c r="J261" s="20">
        <v>261565.69</v>
      </c>
    </row>
    <row r="262" spans="1:10" x14ac:dyDescent="0.25">
      <c r="A262" s="18" t="s">
        <v>502</v>
      </c>
      <c r="B262" s="24" t="s">
        <v>1114</v>
      </c>
      <c r="C262" s="18" t="s">
        <v>136</v>
      </c>
      <c r="D262" s="18" t="s">
        <v>366</v>
      </c>
      <c r="E262" s="18" t="s">
        <v>504</v>
      </c>
      <c r="F262" s="19">
        <v>1034331.22</v>
      </c>
      <c r="G262" s="13">
        <v>764669.43</v>
      </c>
      <c r="H262" s="18">
        <v>22940.09</v>
      </c>
      <c r="I262" s="19">
        <v>741729.34000000008</v>
      </c>
      <c r="J262" s="20">
        <v>292601.88</v>
      </c>
    </row>
    <row r="263" spans="1:10" x14ac:dyDescent="0.25">
      <c r="A263" s="43" t="s">
        <v>502</v>
      </c>
      <c r="B263" s="56" t="s">
        <v>1115</v>
      </c>
      <c r="C263" s="43" t="s">
        <v>368</v>
      </c>
      <c r="D263" s="43" t="s">
        <v>321</v>
      </c>
      <c r="E263" s="43" t="s">
        <v>503</v>
      </c>
      <c r="F263" s="57">
        <v>780842.58</v>
      </c>
      <c r="G263" s="57">
        <v>769772.85</v>
      </c>
      <c r="H263" s="57">
        <v>23093.18</v>
      </c>
      <c r="I263" s="31">
        <v>746679.66999999993</v>
      </c>
      <c r="J263" s="32">
        <v>34162.910000000003</v>
      </c>
    </row>
    <row r="264" spans="1:10" ht="25.5" x14ac:dyDescent="0.25">
      <c r="A264" s="43" t="s">
        <v>144</v>
      </c>
      <c r="B264" s="56" t="s">
        <v>145</v>
      </c>
      <c r="C264" s="43" t="s">
        <v>120</v>
      </c>
      <c r="D264" s="43"/>
      <c r="E264" s="43" t="s">
        <v>146</v>
      </c>
      <c r="F264" s="57">
        <v>1337147.22</v>
      </c>
      <c r="G264" s="57"/>
      <c r="H264" s="57"/>
      <c r="I264" s="31">
        <v>1370664.66</v>
      </c>
      <c r="J264" s="32">
        <v>0</v>
      </c>
    </row>
    <row r="265" spans="1:10" ht="25.5" x14ac:dyDescent="0.25">
      <c r="A265" s="18" t="s">
        <v>144</v>
      </c>
      <c r="B265" s="24" t="s">
        <v>1040</v>
      </c>
      <c r="C265" s="18" t="s">
        <v>123</v>
      </c>
      <c r="D265" s="18"/>
      <c r="E265" s="18" t="s">
        <v>740</v>
      </c>
      <c r="F265" s="19">
        <v>2065011</v>
      </c>
      <c r="H265" s="18"/>
      <c r="I265" s="19">
        <v>0</v>
      </c>
      <c r="J265" s="20">
        <v>2065011</v>
      </c>
    </row>
    <row r="266" spans="1:10" ht="38.25" x14ac:dyDescent="0.25">
      <c r="A266" s="18" t="s">
        <v>144</v>
      </c>
      <c r="B266" s="24" t="s">
        <v>742</v>
      </c>
      <c r="C266" s="18" t="s">
        <v>609</v>
      </c>
      <c r="D266" s="18"/>
      <c r="E266" s="18" t="s">
        <v>741</v>
      </c>
      <c r="F266" s="19">
        <v>57500</v>
      </c>
      <c r="G266" s="13">
        <v>56387.3</v>
      </c>
      <c r="H266" s="18">
        <v>0</v>
      </c>
      <c r="I266" s="19">
        <v>56387.3</v>
      </c>
      <c r="J266" s="20">
        <v>1112.6999999999971</v>
      </c>
    </row>
    <row r="267" spans="1:10" ht="25.5" x14ac:dyDescent="0.25">
      <c r="A267" s="18" t="s">
        <v>144</v>
      </c>
      <c r="B267" s="24" t="s">
        <v>739</v>
      </c>
      <c r="C267" s="18" t="s">
        <v>609</v>
      </c>
      <c r="D267" s="18"/>
      <c r="E267" s="21" t="s">
        <v>738</v>
      </c>
      <c r="F267" s="19">
        <v>19427.900000000001</v>
      </c>
      <c r="G267" s="13">
        <v>10692.2</v>
      </c>
      <c r="H267" s="18">
        <v>0</v>
      </c>
      <c r="I267" s="19">
        <v>10692.2</v>
      </c>
      <c r="J267" s="20">
        <v>8735.7000000000007</v>
      </c>
    </row>
    <row r="268" spans="1:10" x14ac:dyDescent="0.25">
      <c r="A268" s="13" t="s">
        <v>500</v>
      </c>
      <c r="B268" s="23" t="s">
        <v>1116</v>
      </c>
      <c r="C268" s="13" t="s">
        <v>499</v>
      </c>
      <c r="D268" s="13" t="s">
        <v>321</v>
      </c>
      <c r="E268" s="13" t="s">
        <v>498</v>
      </c>
      <c r="F268" s="13">
        <v>970101.6</v>
      </c>
      <c r="G268" s="13">
        <v>937475.17</v>
      </c>
      <c r="H268" s="13">
        <v>28124.27</v>
      </c>
      <c r="I268" s="31">
        <v>909350.9</v>
      </c>
      <c r="J268" s="31">
        <v>60750.7</v>
      </c>
    </row>
    <row r="269" spans="1:10" x14ac:dyDescent="0.25">
      <c r="A269" s="13" t="s">
        <v>147</v>
      </c>
      <c r="B269" s="23" t="s">
        <v>148</v>
      </c>
      <c r="C269" s="13" t="s">
        <v>136</v>
      </c>
      <c r="E269" s="13" t="s">
        <v>149</v>
      </c>
      <c r="F269" s="13">
        <v>5022977.2</v>
      </c>
      <c r="I269" s="31">
        <v>3003802.16</v>
      </c>
      <c r="J269" s="31">
        <v>2019175.04</v>
      </c>
    </row>
    <row r="270" spans="1:10" x14ac:dyDescent="0.25">
      <c r="A270" s="13" t="s">
        <v>147</v>
      </c>
      <c r="B270" s="23" t="s">
        <v>737</v>
      </c>
      <c r="C270" s="13" t="s">
        <v>736</v>
      </c>
      <c r="E270" s="13" t="s">
        <v>735</v>
      </c>
      <c r="F270" s="13">
        <v>1394338.05</v>
      </c>
      <c r="G270" s="13">
        <v>1167245.8999999999</v>
      </c>
      <c r="H270" s="13">
        <v>0</v>
      </c>
      <c r="I270" s="31">
        <v>1167245.8999999999</v>
      </c>
      <c r="J270" s="31">
        <v>227092.15000000014</v>
      </c>
    </row>
    <row r="271" spans="1:10" x14ac:dyDescent="0.25">
      <c r="A271" s="13" t="s">
        <v>276</v>
      </c>
      <c r="B271" s="23" t="s">
        <v>1041</v>
      </c>
      <c r="C271" s="13" t="s">
        <v>1042</v>
      </c>
      <c r="E271" s="13" t="s">
        <v>1043</v>
      </c>
      <c r="F271" s="13">
        <v>2977653.7</v>
      </c>
      <c r="I271" s="31">
        <v>132620.99</v>
      </c>
      <c r="J271" s="31">
        <v>2845032.71</v>
      </c>
    </row>
    <row r="272" spans="1:10" x14ac:dyDescent="0.25">
      <c r="A272" s="18" t="s">
        <v>497</v>
      </c>
      <c r="B272" s="24" t="s">
        <v>1117</v>
      </c>
      <c r="C272" s="18" t="s">
        <v>496</v>
      </c>
      <c r="D272" s="18" t="s">
        <v>325</v>
      </c>
      <c r="E272" s="21" t="s">
        <v>495</v>
      </c>
      <c r="F272" s="19">
        <v>4178262.91</v>
      </c>
      <c r="G272" s="13">
        <v>4173980.2</v>
      </c>
      <c r="H272" s="18">
        <v>30000</v>
      </c>
      <c r="I272" s="19">
        <v>4143980.2</v>
      </c>
      <c r="J272" s="20">
        <v>34282.71</v>
      </c>
    </row>
    <row r="273" spans="1:10" x14ac:dyDescent="0.25">
      <c r="A273" s="13" t="s">
        <v>492</v>
      </c>
      <c r="B273" s="23" t="s">
        <v>1118</v>
      </c>
      <c r="C273" s="13" t="s">
        <v>421</v>
      </c>
      <c r="D273" s="13" t="s">
        <v>321</v>
      </c>
      <c r="E273" s="13" t="s">
        <v>491</v>
      </c>
      <c r="F273" s="13">
        <v>631625</v>
      </c>
      <c r="G273" s="13">
        <v>629064.5</v>
      </c>
      <c r="H273" s="13">
        <v>18871.95</v>
      </c>
      <c r="I273" s="31">
        <v>610192.55000000005</v>
      </c>
      <c r="J273" s="31">
        <v>21432.45</v>
      </c>
    </row>
    <row r="274" spans="1:10" x14ac:dyDescent="0.25">
      <c r="A274" s="13" t="s">
        <v>492</v>
      </c>
      <c r="B274" s="23" t="s">
        <v>1119</v>
      </c>
      <c r="C274" s="13" t="s">
        <v>44</v>
      </c>
      <c r="D274" s="13" t="s">
        <v>321</v>
      </c>
      <c r="E274" s="13" t="s">
        <v>494</v>
      </c>
      <c r="F274" s="13">
        <v>782533.34</v>
      </c>
      <c r="G274" s="13">
        <v>790490.25</v>
      </c>
      <c r="H274" s="13">
        <v>23337.93</v>
      </c>
      <c r="I274" s="31">
        <v>767152.32</v>
      </c>
      <c r="J274" s="31">
        <v>15381.02</v>
      </c>
    </row>
    <row r="275" spans="1:10" x14ac:dyDescent="0.25">
      <c r="A275" s="13" t="s">
        <v>492</v>
      </c>
      <c r="B275" s="23" t="s">
        <v>1120</v>
      </c>
      <c r="C275" s="13" t="s">
        <v>44</v>
      </c>
      <c r="D275" s="13" t="s">
        <v>321</v>
      </c>
      <c r="E275" s="13" t="s">
        <v>493</v>
      </c>
      <c r="F275" s="13">
        <v>885220.2</v>
      </c>
      <c r="G275" s="13">
        <v>884224.32</v>
      </c>
      <c r="H275" s="13">
        <v>216</v>
      </c>
      <c r="I275" s="31">
        <v>884008.32</v>
      </c>
      <c r="J275" s="31">
        <v>1211.8800000000001</v>
      </c>
    </row>
    <row r="276" spans="1:10" x14ac:dyDescent="0.25">
      <c r="A276" s="13" t="s">
        <v>150</v>
      </c>
      <c r="B276" s="23" t="s">
        <v>151</v>
      </c>
      <c r="C276" s="13" t="s">
        <v>27</v>
      </c>
      <c r="E276" s="13" t="s">
        <v>152</v>
      </c>
      <c r="F276" s="13">
        <v>2613696.36</v>
      </c>
      <c r="I276" s="31">
        <v>1587585.18</v>
      </c>
      <c r="J276" s="31">
        <v>1026111.18</v>
      </c>
    </row>
    <row r="277" spans="1:10" x14ac:dyDescent="0.25">
      <c r="A277" s="13" t="s">
        <v>488</v>
      </c>
      <c r="B277" s="23" t="s">
        <v>1121</v>
      </c>
      <c r="C277" s="13" t="s">
        <v>79</v>
      </c>
      <c r="D277" s="13" t="s">
        <v>325</v>
      </c>
      <c r="E277" s="13" t="s">
        <v>490</v>
      </c>
      <c r="F277" s="13">
        <v>1426764.48</v>
      </c>
      <c r="G277" s="13">
        <v>1428650.05</v>
      </c>
      <c r="H277" s="13">
        <v>30000</v>
      </c>
      <c r="I277" s="31">
        <v>1398650.05</v>
      </c>
      <c r="J277" s="31">
        <v>28114.43</v>
      </c>
    </row>
    <row r="278" spans="1:10" x14ac:dyDescent="0.25">
      <c r="A278" s="13" t="s">
        <v>488</v>
      </c>
      <c r="B278" s="23" t="s">
        <v>1122</v>
      </c>
      <c r="C278" s="13" t="s">
        <v>120</v>
      </c>
      <c r="D278" s="13" t="s">
        <v>315</v>
      </c>
      <c r="E278" s="13" t="s">
        <v>489</v>
      </c>
      <c r="F278" s="13">
        <v>591815.75</v>
      </c>
      <c r="G278" s="13">
        <v>557401.39</v>
      </c>
      <c r="H278" s="13">
        <v>16722.05</v>
      </c>
      <c r="I278" s="31">
        <v>540679.34</v>
      </c>
      <c r="J278" s="31">
        <v>51136.41</v>
      </c>
    </row>
    <row r="279" spans="1:10" x14ac:dyDescent="0.25">
      <c r="A279" s="13" t="s">
        <v>488</v>
      </c>
      <c r="B279" s="23" t="s">
        <v>1123</v>
      </c>
      <c r="C279" s="13" t="s">
        <v>120</v>
      </c>
      <c r="D279" s="13" t="s">
        <v>315</v>
      </c>
      <c r="E279" s="13" t="s">
        <v>487</v>
      </c>
      <c r="F279" s="13">
        <v>2295600.16</v>
      </c>
      <c r="G279" s="13">
        <v>2290379.19</v>
      </c>
      <c r="H279" s="13">
        <v>30000</v>
      </c>
      <c r="I279" s="31">
        <v>2260379.19</v>
      </c>
      <c r="J279" s="31">
        <v>35220.97</v>
      </c>
    </row>
    <row r="280" spans="1:10" x14ac:dyDescent="0.25">
      <c r="A280" s="13" t="s">
        <v>280</v>
      </c>
      <c r="B280" s="23" t="s">
        <v>734</v>
      </c>
      <c r="C280" s="13" t="s">
        <v>733</v>
      </c>
      <c r="E280" s="13" t="s">
        <v>732</v>
      </c>
      <c r="F280" s="13">
        <v>1044842.45</v>
      </c>
      <c r="G280" s="13">
        <v>901568.32</v>
      </c>
      <c r="H280" s="13">
        <v>0</v>
      </c>
      <c r="I280" s="31">
        <v>901568.32</v>
      </c>
      <c r="J280" s="31">
        <v>143274.13</v>
      </c>
    </row>
    <row r="281" spans="1:10" x14ac:dyDescent="0.25">
      <c r="A281" s="13" t="s">
        <v>485</v>
      </c>
      <c r="B281" s="23" t="s">
        <v>1124</v>
      </c>
      <c r="C281" s="13" t="s">
        <v>120</v>
      </c>
      <c r="D281" s="13" t="s">
        <v>315</v>
      </c>
      <c r="E281" s="13" t="s">
        <v>486</v>
      </c>
      <c r="F281" s="13">
        <v>515744.28</v>
      </c>
      <c r="G281" s="13">
        <v>563165.02</v>
      </c>
      <c r="H281" s="13">
        <v>8425.2099999999991</v>
      </c>
      <c r="I281" s="31">
        <v>554739.81000000006</v>
      </c>
      <c r="J281" s="31">
        <v>0</v>
      </c>
    </row>
    <row r="282" spans="1:10" x14ac:dyDescent="0.25">
      <c r="A282" s="13" t="s">
        <v>485</v>
      </c>
      <c r="B282" s="23" t="s">
        <v>1125</v>
      </c>
      <c r="C282" s="13" t="s">
        <v>120</v>
      </c>
      <c r="D282" s="13" t="s">
        <v>315</v>
      </c>
      <c r="E282" s="13" t="s">
        <v>484</v>
      </c>
      <c r="F282" s="13">
        <v>3405994.08</v>
      </c>
      <c r="G282" s="13">
        <v>3327393.67</v>
      </c>
      <c r="H282" s="13">
        <v>21718.25</v>
      </c>
      <c r="I282" s="31">
        <v>3305675.42</v>
      </c>
      <c r="J282" s="31">
        <v>100318.66</v>
      </c>
    </row>
    <row r="283" spans="1:10" x14ac:dyDescent="0.25">
      <c r="A283" s="13" t="s">
        <v>281</v>
      </c>
      <c r="B283" s="23" t="s">
        <v>731</v>
      </c>
      <c r="C283" s="13" t="s">
        <v>730</v>
      </c>
      <c r="E283" s="13" t="s">
        <v>729</v>
      </c>
      <c r="F283" s="13">
        <v>37500</v>
      </c>
      <c r="G283" s="13">
        <v>0</v>
      </c>
      <c r="H283" s="13">
        <v>0</v>
      </c>
      <c r="I283" s="31">
        <v>0</v>
      </c>
      <c r="J283" s="31">
        <v>37500</v>
      </c>
    </row>
    <row r="284" spans="1:10" x14ac:dyDescent="0.25">
      <c r="A284" s="13" t="s">
        <v>281</v>
      </c>
      <c r="B284" s="23" t="s">
        <v>728</v>
      </c>
      <c r="C284" s="13" t="s">
        <v>722</v>
      </c>
      <c r="E284" s="13" t="s">
        <v>727</v>
      </c>
      <c r="F284" s="13">
        <v>139663.75</v>
      </c>
      <c r="G284" s="13">
        <v>139824.25</v>
      </c>
      <c r="H284" s="13">
        <v>0</v>
      </c>
      <c r="I284" s="31">
        <v>139824.25</v>
      </c>
      <c r="J284" s="31">
        <v>0</v>
      </c>
    </row>
    <row r="285" spans="1:10" x14ac:dyDescent="0.25">
      <c r="A285" s="13" t="s">
        <v>281</v>
      </c>
      <c r="B285" s="23" t="s">
        <v>726</v>
      </c>
      <c r="C285" s="13" t="s">
        <v>697</v>
      </c>
      <c r="E285" s="13" t="s">
        <v>725</v>
      </c>
      <c r="F285" s="13">
        <v>564000</v>
      </c>
      <c r="G285" s="13">
        <v>542479.23</v>
      </c>
      <c r="H285" s="13">
        <v>0</v>
      </c>
      <c r="I285" s="31">
        <v>542479.23</v>
      </c>
      <c r="J285" s="31">
        <v>21520.770000000019</v>
      </c>
    </row>
    <row r="286" spans="1:10" x14ac:dyDescent="0.25">
      <c r="A286" s="13" t="s">
        <v>281</v>
      </c>
      <c r="B286" s="23" t="s">
        <v>724</v>
      </c>
      <c r="C286" s="13" t="s">
        <v>695</v>
      </c>
      <c r="E286" s="13" t="s">
        <v>721</v>
      </c>
      <c r="F286" s="13">
        <v>70000</v>
      </c>
      <c r="G286" s="13">
        <v>62899.11</v>
      </c>
      <c r="H286" s="13">
        <v>0</v>
      </c>
      <c r="I286" s="31">
        <v>62899.11</v>
      </c>
      <c r="J286" s="31">
        <v>7100.8899999999994</v>
      </c>
    </row>
    <row r="287" spans="1:10" x14ac:dyDescent="0.25">
      <c r="A287" s="13" t="s">
        <v>281</v>
      </c>
      <c r="B287" s="23" t="s">
        <v>723</v>
      </c>
      <c r="C287" s="13" t="s">
        <v>722</v>
      </c>
      <c r="E287" s="13" t="s">
        <v>721</v>
      </c>
      <c r="F287" s="13">
        <v>21000</v>
      </c>
      <c r="G287" s="13">
        <v>19007.25</v>
      </c>
      <c r="H287" s="13">
        <v>0</v>
      </c>
      <c r="I287" s="31">
        <v>19007.25</v>
      </c>
      <c r="J287" s="31">
        <v>1992.75</v>
      </c>
    </row>
    <row r="288" spans="1:10" x14ac:dyDescent="0.25">
      <c r="A288" s="13" t="s">
        <v>478</v>
      </c>
      <c r="B288" s="23" t="s">
        <v>1126</v>
      </c>
      <c r="C288" s="13" t="s">
        <v>387</v>
      </c>
      <c r="D288" s="13" t="s">
        <v>325</v>
      </c>
      <c r="E288" s="13" t="s">
        <v>483</v>
      </c>
      <c r="F288" s="13">
        <v>2927155.61</v>
      </c>
      <c r="G288" s="13">
        <v>2929362.74</v>
      </c>
      <c r="H288" s="13">
        <v>1</v>
      </c>
      <c r="I288" s="31">
        <v>2929361.74</v>
      </c>
      <c r="J288" s="31">
        <v>0</v>
      </c>
    </row>
    <row r="289" spans="1:10" x14ac:dyDescent="0.25">
      <c r="A289" s="13" t="s">
        <v>478</v>
      </c>
      <c r="B289" s="23" t="s">
        <v>1127</v>
      </c>
      <c r="C289" s="13" t="s">
        <v>72</v>
      </c>
      <c r="D289" s="13" t="s">
        <v>321</v>
      </c>
      <c r="E289" s="13" t="s">
        <v>482</v>
      </c>
      <c r="F289" s="13">
        <v>1400572.64</v>
      </c>
      <c r="G289" s="13">
        <v>1394565.95</v>
      </c>
      <c r="H289" s="13">
        <v>30000</v>
      </c>
      <c r="I289" s="31">
        <v>1364565.95</v>
      </c>
      <c r="J289" s="31">
        <v>36006.69</v>
      </c>
    </row>
    <row r="290" spans="1:10" x14ac:dyDescent="0.25">
      <c r="A290" s="13" t="s">
        <v>478</v>
      </c>
      <c r="B290" s="23" t="s">
        <v>1128</v>
      </c>
      <c r="C290" s="13" t="s">
        <v>72</v>
      </c>
      <c r="D290" s="13" t="s">
        <v>321</v>
      </c>
      <c r="E290" s="13" t="s">
        <v>481</v>
      </c>
      <c r="F290" s="13">
        <v>644895.69999999995</v>
      </c>
      <c r="G290" s="13">
        <v>625344.46</v>
      </c>
      <c r="H290" s="13">
        <v>18760.349999999999</v>
      </c>
      <c r="I290" s="31">
        <v>606584.11</v>
      </c>
      <c r="J290" s="31">
        <v>38311.589999999997</v>
      </c>
    </row>
    <row r="291" spans="1:10" x14ac:dyDescent="0.25">
      <c r="A291" s="43" t="s">
        <v>478</v>
      </c>
      <c r="B291" s="56" t="s">
        <v>1129</v>
      </c>
      <c r="C291" s="43" t="s">
        <v>72</v>
      </c>
      <c r="D291" s="43" t="s">
        <v>321</v>
      </c>
      <c r="E291" s="43" t="s">
        <v>480</v>
      </c>
      <c r="F291" s="57">
        <v>604611.19999999995</v>
      </c>
      <c r="G291" s="57">
        <v>584605.56000000006</v>
      </c>
      <c r="H291" s="57">
        <v>17538.16</v>
      </c>
      <c r="I291" s="31">
        <v>567067.4</v>
      </c>
      <c r="J291" s="32">
        <v>37543.800000000003</v>
      </c>
    </row>
    <row r="292" spans="1:10" x14ac:dyDescent="0.25">
      <c r="A292" s="43" t="s">
        <v>478</v>
      </c>
      <c r="B292" s="56" t="s">
        <v>1130</v>
      </c>
      <c r="C292" s="43" t="s">
        <v>72</v>
      </c>
      <c r="D292" s="43" t="s">
        <v>321</v>
      </c>
      <c r="E292" s="43" t="s">
        <v>479</v>
      </c>
      <c r="F292" s="57">
        <v>1352519.41</v>
      </c>
      <c r="G292" s="57">
        <v>1305266.26</v>
      </c>
      <c r="H292" s="57">
        <v>30000</v>
      </c>
      <c r="I292" s="31">
        <v>1275266.26</v>
      </c>
      <c r="J292" s="32">
        <v>77253.149999999994</v>
      </c>
    </row>
    <row r="293" spans="1:10" x14ac:dyDescent="0.25">
      <c r="A293" s="43" t="s">
        <v>478</v>
      </c>
      <c r="B293" s="56" t="s">
        <v>1131</v>
      </c>
      <c r="C293" s="43" t="s">
        <v>477</v>
      </c>
      <c r="D293" s="43" t="s">
        <v>315</v>
      </c>
      <c r="E293" s="43" t="s">
        <v>476</v>
      </c>
      <c r="F293" s="57">
        <v>2686132.74</v>
      </c>
      <c r="G293" s="57">
        <v>2502911.63</v>
      </c>
      <c r="H293" s="57">
        <v>30000</v>
      </c>
      <c r="I293" s="31">
        <v>2472911.63</v>
      </c>
      <c r="J293" s="32">
        <v>213221.11</v>
      </c>
    </row>
    <row r="294" spans="1:10" ht="25.5" x14ac:dyDescent="0.25">
      <c r="A294" s="43" t="s">
        <v>282</v>
      </c>
      <c r="B294" s="56" t="s">
        <v>306</v>
      </c>
      <c r="C294" s="43" t="s">
        <v>1044</v>
      </c>
      <c r="D294" s="43"/>
      <c r="E294" s="43" t="s">
        <v>1252</v>
      </c>
      <c r="F294" s="57">
        <v>2174673.17</v>
      </c>
      <c r="G294" s="57"/>
      <c r="H294" s="57"/>
      <c r="I294" s="31">
        <v>2120651.6800000002</v>
      </c>
      <c r="J294" s="32">
        <v>54021.49</v>
      </c>
    </row>
    <row r="295" spans="1:10" x14ac:dyDescent="0.25">
      <c r="A295" s="13" t="s">
        <v>282</v>
      </c>
      <c r="B295" s="23" t="s">
        <v>720</v>
      </c>
      <c r="C295" s="13" t="s">
        <v>719</v>
      </c>
      <c r="E295" s="13" t="s">
        <v>718</v>
      </c>
      <c r="F295" s="13">
        <v>517585</v>
      </c>
      <c r="G295" s="13">
        <v>517584.55</v>
      </c>
      <c r="H295" s="13">
        <v>0</v>
      </c>
      <c r="I295" s="31">
        <v>517584.55</v>
      </c>
      <c r="J295" s="31">
        <v>0.45000000001164153</v>
      </c>
    </row>
    <row r="296" spans="1:10" x14ac:dyDescent="0.25">
      <c r="A296" s="43" t="s">
        <v>474</v>
      </c>
      <c r="B296" s="56" t="s">
        <v>1132</v>
      </c>
      <c r="C296" s="43" t="s">
        <v>371</v>
      </c>
      <c r="D296" s="43" t="s">
        <v>321</v>
      </c>
      <c r="E296" s="43" t="s">
        <v>475</v>
      </c>
      <c r="F296" s="57">
        <v>2476909.9</v>
      </c>
      <c r="G296" s="57">
        <v>2338501.89</v>
      </c>
      <c r="H296" s="57">
        <v>30000</v>
      </c>
      <c r="I296" s="31">
        <v>2308501.89</v>
      </c>
      <c r="J296" s="32">
        <v>168408.01</v>
      </c>
    </row>
    <row r="297" spans="1:10" x14ac:dyDescent="0.25">
      <c r="A297" s="43" t="s">
        <v>474</v>
      </c>
      <c r="B297" s="56" t="s">
        <v>1133</v>
      </c>
      <c r="C297" s="43" t="s">
        <v>347</v>
      </c>
      <c r="D297" s="43" t="s">
        <v>315</v>
      </c>
      <c r="E297" s="43" t="s">
        <v>473</v>
      </c>
      <c r="F297" s="57">
        <v>3268602.78</v>
      </c>
      <c r="G297" s="57">
        <v>2873645.49</v>
      </c>
      <c r="H297" s="57">
        <v>30000</v>
      </c>
      <c r="I297" s="31">
        <v>2843645.49</v>
      </c>
      <c r="J297" s="32">
        <v>424957.29</v>
      </c>
    </row>
    <row r="298" spans="1:10" ht="25.5" x14ac:dyDescent="0.25">
      <c r="A298" s="43" t="s">
        <v>153</v>
      </c>
      <c r="B298" s="56" t="s">
        <v>154</v>
      </c>
      <c r="C298" s="43" t="s">
        <v>54</v>
      </c>
      <c r="D298" s="43"/>
      <c r="E298" s="43" t="s">
        <v>155</v>
      </c>
      <c r="F298" s="57">
        <v>87546.43</v>
      </c>
      <c r="G298" s="57"/>
      <c r="H298" s="57"/>
      <c r="I298" s="31">
        <v>80541.81</v>
      </c>
      <c r="J298" s="32">
        <v>7004.62</v>
      </c>
    </row>
    <row r="299" spans="1:10" ht="25.5" x14ac:dyDescent="0.25">
      <c r="A299" s="18" t="s">
        <v>153</v>
      </c>
      <c r="B299" s="24" t="s">
        <v>717</v>
      </c>
      <c r="C299" s="18" t="s">
        <v>716</v>
      </c>
      <c r="D299" s="18"/>
      <c r="E299" s="18" t="s">
        <v>715</v>
      </c>
      <c r="F299" s="19">
        <v>11200</v>
      </c>
      <c r="G299" s="13">
        <v>8800</v>
      </c>
      <c r="H299" s="18">
        <v>0</v>
      </c>
      <c r="I299" s="19">
        <v>8800</v>
      </c>
      <c r="J299" s="20">
        <v>2400</v>
      </c>
    </row>
    <row r="300" spans="1:10" x14ac:dyDescent="0.25">
      <c r="A300" s="13" t="s">
        <v>153</v>
      </c>
      <c r="B300" s="23" t="s">
        <v>714</v>
      </c>
      <c r="C300" s="13" t="s">
        <v>609</v>
      </c>
      <c r="E300" s="13" t="s">
        <v>713</v>
      </c>
      <c r="F300" s="13">
        <v>91100</v>
      </c>
      <c r="G300" s="13">
        <v>42990.9</v>
      </c>
      <c r="H300" s="13">
        <v>0</v>
      </c>
      <c r="I300" s="31">
        <v>42990.9</v>
      </c>
      <c r="J300" s="31">
        <v>48109.1</v>
      </c>
    </row>
    <row r="301" spans="1:10" x14ac:dyDescent="0.25">
      <c r="A301" s="13" t="s">
        <v>153</v>
      </c>
      <c r="B301" s="23" t="s">
        <v>712</v>
      </c>
      <c r="C301" s="13" t="s">
        <v>609</v>
      </c>
      <c r="E301" s="13" t="s">
        <v>711</v>
      </c>
      <c r="F301" s="13">
        <v>33500</v>
      </c>
      <c r="G301" s="13">
        <v>26172.55</v>
      </c>
      <c r="H301" s="13">
        <v>0</v>
      </c>
      <c r="I301" s="31">
        <v>26172.55</v>
      </c>
      <c r="J301" s="31">
        <v>7327.4500000000007</v>
      </c>
    </row>
    <row r="302" spans="1:10" x14ac:dyDescent="0.25">
      <c r="A302" s="13" t="s">
        <v>153</v>
      </c>
      <c r="B302" s="23" t="s">
        <v>710</v>
      </c>
      <c r="C302" s="13" t="s">
        <v>609</v>
      </c>
      <c r="E302" s="13" t="s">
        <v>709</v>
      </c>
      <c r="F302" s="13">
        <v>31100</v>
      </c>
      <c r="G302" s="13">
        <v>24267</v>
      </c>
      <c r="H302" s="13">
        <v>0</v>
      </c>
      <c r="I302" s="31">
        <v>24267</v>
      </c>
      <c r="J302" s="31">
        <v>6833</v>
      </c>
    </row>
    <row r="303" spans="1:10" x14ac:dyDescent="0.25">
      <c r="A303" s="43" t="s">
        <v>471</v>
      </c>
      <c r="B303" s="56" t="s">
        <v>1134</v>
      </c>
      <c r="C303" s="43" t="s">
        <v>368</v>
      </c>
      <c r="D303" s="43" t="s">
        <v>321</v>
      </c>
      <c r="E303" s="43" t="s">
        <v>470</v>
      </c>
      <c r="F303" s="57">
        <v>2878038.12</v>
      </c>
      <c r="G303" s="57">
        <v>2845638.47</v>
      </c>
      <c r="H303" s="57">
        <v>30000</v>
      </c>
      <c r="I303" s="31">
        <v>2815638.47</v>
      </c>
      <c r="J303" s="32">
        <v>62399.65</v>
      </c>
    </row>
    <row r="304" spans="1:10" x14ac:dyDescent="0.25">
      <c r="A304" s="43" t="s">
        <v>471</v>
      </c>
      <c r="B304" s="56" t="s">
        <v>1135</v>
      </c>
      <c r="C304" s="43" t="s">
        <v>120</v>
      </c>
      <c r="D304" s="43" t="s">
        <v>343</v>
      </c>
      <c r="E304" s="43" t="s">
        <v>472</v>
      </c>
      <c r="F304" s="57">
        <v>4520288.22</v>
      </c>
      <c r="G304" s="57">
        <v>4411401</v>
      </c>
      <c r="H304" s="57">
        <v>30000</v>
      </c>
      <c r="I304" s="31">
        <v>4381401</v>
      </c>
      <c r="J304" s="32">
        <v>138887.22</v>
      </c>
    </row>
    <row r="305" spans="1:10" x14ac:dyDescent="0.25">
      <c r="A305" s="43" t="s">
        <v>467</v>
      </c>
      <c r="B305" s="56" t="s">
        <v>1136</v>
      </c>
      <c r="C305" s="43" t="s">
        <v>120</v>
      </c>
      <c r="D305" s="43" t="s">
        <v>360</v>
      </c>
      <c r="E305" s="43" t="s">
        <v>468</v>
      </c>
      <c r="F305" s="57">
        <v>724521.78</v>
      </c>
      <c r="G305" s="57">
        <v>696838.7</v>
      </c>
      <c r="H305" s="57">
        <v>20905.169999999998</v>
      </c>
      <c r="I305" s="31">
        <v>675933.52999999991</v>
      </c>
      <c r="J305" s="32">
        <v>48588.25</v>
      </c>
    </row>
    <row r="306" spans="1:10" x14ac:dyDescent="0.25">
      <c r="A306" s="43" t="s">
        <v>467</v>
      </c>
      <c r="B306" s="56" t="s">
        <v>1137</v>
      </c>
      <c r="C306" s="43" t="s">
        <v>368</v>
      </c>
      <c r="D306" s="43" t="s">
        <v>321</v>
      </c>
      <c r="E306" s="43" t="s">
        <v>469</v>
      </c>
      <c r="F306" s="57">
        <v>2867889.42</v>
      </c>
      <c r="G306" s="57">
        <v>2381286.4700000002</v>
      </c>
      <c r="H306" s="57">
        <v>30000</v>
      </c>
      <c r="I306" s="31">
        <v>2351286.4700000002</v>
      </c>
      <c r="J306" s="32">
        <v>516602.95</v>
      </c>
    </row>
    <row r="307" spans="1:10" x14ac:dyDescent="0.25">
      <c r="A307" s="13" t="s">
        <v>156</v>
      </c>
      <c r="B307" s="23" t="s">
        <v>157</v>
      </c>
      <c r="C307" s="13" t="s">
        <v>120</v>
      </c>
      <c r="E307" s="13" t="s">
        <v>158</v>
      </c>
      <c r="F307" s="13">
        <v>3956863.82</v>
      </c>
      <c r="I307" s="31">
        <v>3926863.82</v>
      </c>
      <c r="J307" s="31">
        <v>30000</v>
      </c>
    </row>
    <row r="308" spans="1:10" ht="51" x14ac:dyDescent="0.25">
      <c r="A308" s="18" t="s">
        <v>156</v>
      </c>
      <c r="B308" s="24" t="s">
        <v>708</v>
      </c>
      <c r="C308" s="18" t="s">
        <v>707</v>
      </c>
      <c r="D308" s="18"/>
      <c r="E308" s="18" t="s">
        <v>706</v>
      </c>
      <c r="F308" s="19">
        <v>153000</v>
      </c>
      <c r="G308" s="13">
        <v>92285.61</v>
      </c>
      <c r="H308" s="18">
        <v>0</v>
      </c>
      <c r="I308" s="19">
        <v>92285.61</v>
      </c>
      <c r="J308" s="20">
        <v>60714.39</v>
      </c>
    </row>
    <row r="309" spans="1:10" ht="51" x14ac:dyDescent="0.25">
      <c r="A309" s="18" t="s">
        <v>156</v>
      </c>
      <c r="B309" s="24" t="s">
        <v>705</v>
      </c>
      <c r="C309" s="18" t="s">
        <v>704</v>
      </c>
      <c r="D309" s="18"/>
      <c r="E309" s="18" t="s">
        <v>469</v>
      </c>
      <c r="F309" s="19">
        <v>213032</v>
      </c>
      <c r="G309" s="13">
        <v>165284.88</v>
      </c>
      <c r="H309" s="18">
        <v>0</v>
      </c>
      <c r="I309" s="19">
        <v>165284.88</v>
      </c>
      <c r="J309" s="20">
        <v>47747.119999999995</v>
      </c>
    </row>
    <row r="310" spans="1:10" ht="38.25" x14ac:dyDescent="0.25">
      <c r="A310" s="18" t="s">
        <v>156</v>
      </c>
      <c r="B310" s="24" t="s">
        <v>703</v>
      </c>
      <c r="C310" s="18" t="s">
        <v>609</v>
      </c>
      <c r="D310" s="18"/>
      <c r="E310" s="18" t="s">
        <v>469</v>
      </c>
      <c r="F310" s="19">
        <v>159500</v>
      </c>
      <c r="G310" s="13">
        <v>135697.60000000001</v>
      </c>
      <c r="H310" s="18">
        <v>0</v>
      </c>
      <c r="I310" s="19">
        <v>135697.60000000001</v>
      </c>
      <c r="J310" s="20">
        <v>23802.399999999994</v>
      </c>
    </row>
    <row r="311" spans="1:10" x14ac:dyDescent="0.25">
      <c r="A311" s="43" t="s">
        <v>458</v>
      </c>
      <c r="B311" s="56" t="s">
        <v>1138</v>
      </c>
      <c r="C311" s="43" t="s">
        <v>316</v>
      </c>
      <c r="D311" s="43" t="s">
        <v>315</v>
      </c>
      <c r="E311" s="43" t="s">
        <v>461</v>
      </c>
      <c r="F311" s="57">
        <v>228286.3</v>
      </c>
      <c r="G311" s="57">
        <v>209536.39</v>
      </c>
      <c r="H311" s="57">
        <v>820.96</v>
      </c>
      <c r="I311" s="31">
        <v>208715.43000000002</v>
      </c>
      <c r="J311" s="32">
        <v>19570.87</v>
      </c>
    </row>
    <row r="312" spans="1:10" x14ac:dyDescent="0.25">
      <c r="A312" s="43" t="s">
        <v>458</v>
      </c>
      <c r="B312" s="56" t="s">
        <v>1139</v>
      </c>
      <c r="C312" s="43" t="s">
        <v>316</v>
      </c>
      <c r="D312" s="43" t="s">
        <v>315</v>
      </c>
      <c r="E312" s="43" t="s">
        <v>460</v>
      </c>
      <c r="F312" s="57">
        <v>397042.42</v>
      </c>
      <c r="G312" s="57">
        <v>368783.52</v>
      </c>
      <c r="H312" s="57">
        <v>10225.1</v>
      </c>
      <c r="I312" s="31">
        <v>358558.42000000004</v>
      </c>
      <c r="J312" s="32">
        <v>38484</v>
      </c>
    </row>
    <row r="313" spans="1:10" x14ac:dyDescent="0.25">
      <c r="A313" s="43" t="s">
        <v>458</v>
      </c>
      <c r="B313" s="56" t="s">
        <v>1140</v>
      </c>
      <c r="C313" s="43" t="s">
        <v>316</v>
      </c>
      <c r="D313" s="43" t="s">
        <v>315</v>
      </c>
      <c r="E313" s="43" t="s">
        <v>459</v>
      </c>
      <c r="F313" s="57">
        <v>664443.96</v>
      </c>
      <c r="G313" s="57">
        <v>675819.74</v>
      </c>
      <c r="H313" s="57">
        <v>12107.56</v>
      </c>
      <c r="I313" s="31">
        <v>663712.17999999993</v>
      </c>
      <c r="J313" s="32">
        <v>731.78</v>
      </c>
    </row>
    <row r="314" spans="1:10" x14ac:dyDescent="0.25">
      <c r="A314" s="43" t="s">
        <v>458</v>
      </c>
      <c r="B314" s="56" t="s">
        <v>1141</v>
      </c>
      <c r="C314" s="43" t="s">
        <v>316</v>
      </c>
      <c r="D314" s="43" t="s">
        <v>315</v>
      </c>
      <c r="E314" s="43" t="s">
        <v>457</v>
      </c>
      <c r="F314" s="57">
        <v>648682.6</v>
      </c>
      <c r="G314" s="57">
        <v>641100.38</v>
      </c>
      <c r="H314" s="57">
        <v>6846.38</v>
      </c>
      <c r="I314" s="31">
        <v>634254</v>
      </c>
      <c r="J314" s="32">
        <v>14428.6</v>
      </c>
    </row>
    <row r="315" spans="1:10" ht="25.5" x14ac:dyDescent="0.25">
      <c r="A315" s="43" t="s">
        <v>458</v>
      </c>
      <c r="B315" s="56" t="s">
        <v>1142</v>
      </c>
      <c r="C315" s="43" t="s">
        <v>377</v>
      </c>
      <c r="D315" s="43" t="s">
        <v>321</v>
      </c>
      <c r="E315" s="43" t="s">
        <v>466</v>
      </c>
      <c r="F315" s="57">
        <v>1281590.32</v>
      </c>
      <c r="G315" s="57">
        <v>1265891.53</v>
      </c>
      <c r="H315" s="57">
        <v>21609.06</v>
      </c>
      <c r="I315" s="31">
        <v>1244282.47</v>
      </c>
      <c r="J315" s="32">
        <v>37307.85</v>
      </c>
    </row>
    <row r="316" spans="1:10" ht="25.5" x14ac:dyDescent="0.25">
      <c r="A316" s="43" t="s">
        <v>458</v>
      </c>
      <c r="B316" s="56" t="s">
        <v>1143</v>
      </c>
      <c r="C316" s="43" t="s">
        <v>377</v>
      </c>
      <c r="D316" s="43" t="s">
        <v>321</v>
      </c>
      <c r="E316" s="43" t="s">
        <v>465</v>
      </c>
      <c r="F316" s="57">
        <v>1303778.68</v>
      </c>
      <c r="G316" s="57">
        <v>1290070.92</v>
      </c>
      <c r="H316" s="57">
        <v>8390.94</v>
      </c>
      <c r="I316" s="31">
        <v>1281679.98</v>
      </c>
      <c r="J316" s="32">
        <v>22098.7</v>
      </c>
    </row>
    <row r="317" spans="1:10" ht="25.5" x14ac:dyDescent="0.25">
      <c r="A317" s="43" t="s">
        <v>458</v>
      </c>
      <c r="B317" s="56" t="s">
        <v>1144</v>
      </c>
      <c r="C317" s="43" t="s">
        <v>377</v>
      </c>
      <c r="D317" s="43" t="s">
        <v>321</v>
      </c>
      <c r="E317" s="43" t="s">
        <v>464</v>
      </c>
      <c r="F317" s="57">
        <v>2647565.13</v>
      </c>
      <c r="G317" s="57">
        <v>2670232.85</v>
      </c>
      <c r="H317" s="57">
        <v>30000</v>
      </c>
      <c r="I317" s="31">
        <v>2640232.85</v>
      </c>
      <c r="J317" s="32">
        <v>7332.28</v>
      </c>
    </row>
    <row r="318" spans="1:10" x14ac:dyDescent="0.25">
      <c r="A318" s="43" t="s">
        <v>458</v>
      </c>
      <c r="B318" s="56" t="s">
        <v>1145</v>
      </c>
      <c r="C318" s="43" t="s">
        <v>347</v>
      </c>
      <c r="D318" s="43" t="s">
        <v>315</v>
      </c>
      <c r="E318" s="43" t="s">
        <v>463</v>
      </c>
      <c r="F318" s="57">
        <v>385143.67</v>
      </c>
      <c r="G318" s="57">
        <v>365187.12</v>
      </c>
      <c r="H318" s="57">
        <v>9499.98</v>
      </c>
      <c r="I318" s="31">
        <v>355687.14</v>
      </c>
      <c r="J318" s="32">
        <v>29456.53</v>
      </c>
    </row>
    <row r="319" spans="1:10" ht="25.5" x14ac:dyDescent="0.25">
      <c r="A319" s="43" t="s">
        <v>458</v>
      </c>
      <c r="B319" s="56" t="s">
        <v>1146</v>
      </c>
      <c r="C319" s="43" t="s">
        <v>347</v>
      </c>
      <c r="D319" s="43" t="s">
        <v>315</v>
      </c>
      <c r="E319" s="43" t="s">
        <v>462</v>
      </c>
      <c r="F319" s="57">
        <v>1801491.08</v>
      </c>
      <c r="G319" s="57">
        <v>1566264.71</v>
      </c>
      <c r="H319" s="57">
        <v>20500.02</v>
      </c>
      <c r="I319" s="31">
        <v>1545764.69</v>
      </c>
      <c r="J319" s="32">
        <v>255726.39</v>
      </c>
    </row>
    <row r="320" spans="1:10" ht="25.5" x14ac:dyDescent="0.25">
      <c r="A320" s="43" t="s">
        <v>454</v>
      </c>
      <c r="B320" s="56" t="s">
        <v>1147</v>
      </c>
      <c r="C320" s="43" t="s">
        <v>72</v>
      </c>
      <c r="D320" s="43" t="s">
        <v>321</v>
      </c>
      <c r="E320" s="43" t="s">
        <v>453</v>
      </c>
      <c r="F320" s="57">
        <v>610840.22</v>
      </c>
      <c r="G320" s="57">
        <v>619660.61</v>
      </c>
      <c r="H320" s="57">
        <v>18589.82</v>
      </c>
      <c r="I320" s="31">
        <v>601070.79</v>
      </c>
      <c r="J320" s="32">
        <v>9769.43</v>
      </c>
    </row>
    <row r="321" spans="1:10" x14ac:dyDescent="0.25">
      <c r="A321" s="43" t="s">
        <v>454</v>
      </c>
      <c r="B321" s="56" t="s">
        <v>1148</v>
      </c>
      <c r="C321" s="43" t="s">
        <v>394</v>
      </c>
      <c r="D321" s="43" t="s">
        <v>315</v>
      </c>
      <c r="E321" s="43" t="s">
        <v>456</v>
      </c>
      <c r="F321" s="57">
        <v>2812463.02</v>
      </c>
      <c r="G321" s="57">
        <v>2768738.09</v>
      </c>
      <c r="H321" s="57">
        <v>30000</v>
      </c>
      <c r="I321" s="31">
        <v>2738738.09</v>
      </c>
      <c r="J321" s="32">
        <v>73724.929999999993</v>
      </c>
    </row>
    <row r="322" spans="1:10" ht="25.5" x14ac:dyDescent="0.25">
      <c r="A322" s="43" t="s">
        <v>454</v>
      </c>
      <c r="B322" s="56" t="s">
        <v>1149</v>
      </c>
      <c r="C322" s="43" t="s">
        <v>394</v>
      </c>
      <c r="D322" s="43" t="s">
        <v>315</v>
      </c>
      <c r="E322" s="43" t="s">
        <v>455</v>
      </c>
      <c r="F322" s="57">
        <v>2488263.12</v>
      </c>
      <c r="G322" s="57">
        <v>2361872.19</v>
      </c>
      <c r="H322" s="57">
        <v>30000</v>
      </c>
      <c r="I322" s="31">
        <v>2331872.19</v>
      </c>
      <c r="J322" s="32">
        <v>156390.93</v>
      </c>
    </row>
    <row r="323" spans="1:10" x14ac:dyDescent="0.25">
      <c r="A323" s="13" t="s">
        <v>159</v>
      </c>
      <c r="B323" s="23" t="s">
        <v>160</v>
      </c>
      <c r="C323" s="13" t="s">
        <v>15</v>
      </c>
      <c r="E323" s="13" t="s">
        <v>161</v>
      </c>
      <c r="F323" s="13">
        <v>375132.96</v>
      </c>
      <c r="I323" s="31">
        <v>394057.81</v>
      </c>
      <c r="J323" s="31">
        <v>0</v>
      </c>
    </row>
    <row r="324" spans="1:10" ht="38.25" x14ac:dyDescent="0.25">
      <c r="A324" s="18" t="s">
        <v>159</v>
      </c>
      <c r="B324" s="24" t="s">
        <v>702</v>
      </c>
      <c r="C324" s="18" t="s">
        <v>701</v>
      </c>
      <c r="D324" s="18"/>
      <c r="E324" s="18" t="s">
        <v>453</v>
      </c>
      <c r="F324" s="19">
        <v>64400</v>
      </c>
      <c r="G324" s="13">
        <v>54357.49</v>
      </c>
      <c r="H324" s="18">
        <v>0</v>
      </c>
      <c r="I324" s="19">
        <v>54357.49</v>
      </c>
      <c r="J324" s="20">
        <v>10042.510000000002</v>
      </c>
    </row>
    <row r="325" spans="1:10" x14ac:dyDescent="0.25">
      <c r="A325" s="13" t="s">
        <v>449</v>
      </c>
      <c r="B325" s="23" t="s">
        <v>1150</v>
      </c>
      <c r="C325" s="13" t="s">
        <v>323</v>
      </c>
      <c r="D325" s="13" t="s">
        <v>315</v>
      </c>
      <c r="E325" s="13" t="s">
        <v>448</v>
      </c>
      <c r="F325" s="13">
        <v>2188762.87</v>
      </c>
      <c r="G325" s="13">
        <v>2067226.08</v>
      </c>
      <c r="H325" s="13">
        <v>30000</v>
      </c>
      <c r="I325" s="31">
        <v>2037226.08</v>
      </c>
      <c r="J325" s="31">
        <v>151536.79</v>
      </c>
    </row>
    <row r="326" spans="1:10" x14ac:dyDescent="0.25">
      <c r="A326" s="13" t="s">
        <v>449</v>
      </c>
      <c r="B326" s="23" t="s">
        <v>1151</v>
      </c>
      <c r="C326" s="13" t="s">
        <v>451</v>
      </c>
      <c r="D326" s="13" t="s">
        <v>321</v>
      </c>
      <c r="E326" s="13" t="s">
        <v>450</v>
      </c>
      <c r="F326" s="13">
        <v>1178548.3799999999</v>
      </c>
      <c r="G326" s="13">
        <v>1183100.32</v>
      </c>
      <c r="H326" s="13">
        <v>30000</v>
      </c>
      <c r="I326" s="31">
        <v>1153100.32</v>
      </c>
      <c r="J326" s="31">
        <v>25448.06</v>
      </c>
    </row>
    <row r="327" spans="1:10" x14ac:dyDescent="0.25">
      <c r="A327" s="13" t="s">
        <v>449</v>
      </c>
      <c r="B327" s="23" t="s">
        <v>1152</v>
      </c>
      <c r="C327" s="13" t="s">
        <v>316</v>
      </c>
      <c r="D327" s="13" t="s">
        <v>315</v>
      </c>
      <c r="E327" s="13" t="s">
        <v>452</v>
      </c>
      <c r="F327" s="16">
        <v>1587230.87</v>
      </c>
      <c r="G327" s="16">
        <v>1427066.94</v>
      </c>
      <c r="H327" s="16">
        <v>30000</v>
      </c>
      <c r="I327" s="31">
        <v>1397066.94</v>
      </c>
      <c r="J327" s="31">
        <v>190163.93</v>
      </c>
    </row>
    <row r="328" spans="1:10" x14ac:dyDescent="0.25">
      <c r="A328" s="13" t="s">
        <v>162</v>
      </c>
      <c r="B328" s="23" t="s">
        <v>163</v>
      </c>
      <c r="C328" s="13" t="s">
        <v>105</v>
      </c>
      <c r="E328" s="13" t="s">
        <v>164</v>
      </c>
      <c r="F328" s="13">
        <v>125878</v>
      </c>
      <c r="I328" s="31">
        <v>0</v>
      </c>
      <c r="J328" s="31">
        <v>125878</v>
      </c>
    </row>
    <row r="329" spans="1:10" ht="25.5" x14ac:dyDescent="0.25">
      <c r="A329" s="43" t="s">
        <v>162</v>
      </c>
      <c r="B329" s="56" t="s">
        <v>302</v>
      </c>
      <c r="C329" s="43" t="s">
        <v>105</v>
      </c>
      <c r="D329" s="43"/>
      <c r="E329" s="43" t="s">
        <v>1253</v>
      </c>
      <c r="F329" s="57">
        <v>335681.6</v>
      </c>
      <c r="G329" s="57"/>
      <c r="H329" s="57"/>
      <c r="I329" s="31">
        <v>0</v>
      </c>
      <c r="J329" s="32">
        <v>335681.6</v>
      </c>
    </row>
    <row r="330" spans="1:10" x14ac:dyDescent="0.25">
      <c r="A330" s="18" t="s">
        <v>446</v>
      </c>
      <c r="B330" s="25" t="s">
        <v>1153</v>
      </c>
      <c r="C330" s="18" t="s">
        <v>385</v>
      </c>
      <c r="D330" s="18" t="s">
        <v>321</v>
      </c>
      <c r="E330" s="18" t="s">
        <v>447</v>
      </c>
      <c r="F330" s="19">
        <v>1554572.4</v>
      </c>
      <c r="G330" s="13">
        <v>1469299.73</v>
      </c>
      <c r="H330" s="18">
        <v>27369.99</v>
      </c>
      <c r="I330" s="19">
        <v>1441929.74</v>
      </c>
      <c r="J330" s="20">
        <v>112642.66</v>
      </c>
    </row>
    <row r="331" spans="1:10" x14ac:dyDescent="0.25">
      <c r="A331" s="13" t="s">
        <v>446</v>
      </c>
      <c r="B331" s="23" t="s">
        <v>1154</v>
      </c>
      <c r="C331" s="13" t="s">
        <v>385</v>
      </c>
      <c r="D331" s="13" t="s">
        <v>321</v>
      </c>
      <c r="E331" s="13" t="s">
        <v>445</v>
      </c>
      <c r="F331" s="13">
        <v>498614</v>
      </c>
      <c r="G331" s="13">
        <v>421449.94</v>
      </c>
      <c r="H331" s="13">
        <v>2630.01</v>
      </c>
      <c r="I331" s="31">
        <v>418819.93</v>
      </c>
      <c r="J331" s="31">
        <v>79794.070000000007</v>
      </c>
    </row>
    <row r="332" spans="1:10" x14ac:dyDescent="0.25">
      <c r="A332" s="13" t="s">
        <v>285</v>
      </c>
      <c r="B332" s="23" t="s">
        <v>1228</v>
      </c>
      <c r="C332" s="13" t="s">
        <v>1229</v>
      </c>
      <c r="E332" s="13" t="s">
        <v>1230</v>
      </c>
      <c r="F332" s="13">
        <v>639227.5</v>
      </c>
      <c r="G332" s="13">
        <v>639227.5</v>
      </c>
      <c r="H332" s="13">
        <v>0</v>
      </c>
      <c r="I332" s="31">
        <v>639227.5</v>
      </c>
      <c r="J332" s="31">
        <v>0</v>
      </c>
    </row>
    <row r="333" spans="1:10" x14ac:dyDescent="0.25">
      <c r="A333" s="13" t="s">
        <v>286</v>
      </c>
      <c r="B333" s="23" t="s">
        <v>700</v>
      </c>
      <c r="C333" s="13" t="s">
        <v>695</v>
      </c>
      <c r="E333" s="13" t="s">
        <v>699</v>
      </c>
      <c r="F333" s="13">
        <v>80970.67</v>
      </c>
      <c r="G333" s="13">
        <v>80970.67</v>
      </c>
      <c r="H333" s="13">
        <v>0</v>
      </c>
      <c r="I333" s="31">
        <v>80970.67</v>
      </c>
      <c r="J333" s="31">
        <v>0</v>
      </c>
    </row>
    <row r="334" spans="1:10" x14ac:dyDescent="0.25">
      <c r="A334" s="13" t="s">
        <v>286</v>
      </c>
      <c r="B334" s="23" t="s">
        <v>698</v>
      </c>
      <c r="C334" s="13" t="s">
        <v>697</v>
      </c>
      <c r="E334" s="13" t="s">
        <v>694</v>
      </c>
      <c r="F334" s="13">
        <v>220000</v>
      </c>
      <c r="G334" s="13">
        <v>217311.39</v>
      </c>
      <c r="H334" s="13">
        <v>0</v>
      </c>
      <c r="I334" s="31">
        <v>217311.39</v>
      </c>
      <c r="J334" s="31">
        <v>2688.609999999986</v>
      </c>
    </row>
    <row r="335" spans="1:10" x14ac:dyDescent="0.25">
      <c r="A335" s="13" t="s">
        <v>286</v>
      </c>
      <c r="B335" s="23" t="s">
        <v>696</v>
      </c>
      <c r="C335" s="13" t="s">
        <v>695</v>
      </c>
      <c r="E335" s="13" t="s">
        <v>694</v>
      </c>
      <c r="F335" s="13">
        <v>120100</v>
      </c>
      <c r="G335" s="13">
        <v>120022.67</v>
      </c>
      <c r="H335" s="13">
        <v>0</v>
      </c>
      <c r="I335" s="31">
        <v>120022.67</v>
      </c>
      <c r="J335" s="31">
        <v>77.330000000001746</v>
      </c>
    </row>
    <row r="336" spans="1:10" ht="51" x14ac:dyDescent="0.25">
      <c r="A336" s="43" t="s">
        <v>286</v>
      </c>
      <c r="B336" s="56" t="s">
        <v>693</v>
      </c>
      <c r="C336" s="43" t="s">
        <v>609</v>
      </c>
      <c r="D336" s="43"/>
      <c r="E336" s="43" t="s">
        <v>690</v>
      </c>
      <c r="F336" s="57">
        <v>146340</v>
      </c>
      <c r="G336" s="57">
        <v>146031.4</v>
      </c>
      <c r="H336" s="57">
        <v>0</v>
      </c>
      <c r="I336" s="31">
        <v>146031.4</v>
      </c>
      <c r="J336" s="32">
        <v>308.60000000000582</v>
      </c>
    </row>
    <row r="337" spans="1:11" ht="38.25" x14ac:dyDescent="0.25">
      <c r="A337" s="43" t="s">
        <v>286</v>
      </c>
      <c r="B337" s="56" t="s">
        <v>692</v>
      </c>
      <c r="C337" s="43" t="s">
        <v>691</v>
      </c>
      <c r="D337" s="43"/>
      <c r="E337" s="43" t="s">
        <v>690</v>
      </c>
      <c r="F337" s="57">
        <v>279352.65999999997</v>
      </c>
      <c r="G337" s="57">
        <v>279352.65999999997</v>
      </c>
      <c r="H337" s="57">
        <v>0</v>
      </c>
      <c r="I337" s="31">
        <v>279352.65999999997</v>
      </c>
      <c r="J337" s="32">
        <v>0</v>
      </c>
    </row>
    <row r="338" spans="1:11" x14ac:dyDescent="0.25">
      <c r="A338" s="13" t="s">
        <v>442</v>
      </c>
      <c r="B338" s="23" t="s">
        <v>1155</v>
      </c>
      <c r="C338" s="13" t="s">
        <v>72</v>
      </c>
      <c r="D338" s="13" t="s">
        <v>312</v>
      </c>
      <c r="E338" s="13" t="s">
        <v>443</v>
      </c>
      <c r="F338" s="13">
        <v>280608.5</v>
      </c>
      <c r="G338" s="13">
        <v>279487.98</v>
      </c>
      <c r="H338" s="13">
        <v>7090.52</v>
      </c>
      <c r="I338" s="31">
        <v>272397.45999999996</v>
      </c>
      <c r="J338" s="31">
        <v>8211.0400000000009</v>
      </c>
    </row>
    <row r="339" spans="1:11" x14ac:dyDescent="0.25">
      <c r="A339" s="13" t="s">
        <v>442</v>
      </c>
      <c r="B339" s="23" t="s">
        <v>1156</v>
      </c>
      <c r="C339" s="13" t="s">
        <v>72</v>
      </c>
      <c r="D339" s="13" t="s">
        <v>312</v>
      </c>
      <c r="E339" s="13" t="s">
        <v>441</v>
      </c>
      <c r="F339" s="13">
        <v>873690.86</v>
      </c>
      <c r="G339" s="13">
        <v>918011.63</v>
      </c>
      <c r="H339" s="13">
        <v>22909.48</v>
      </c>
      <c r="I339" s="31">
        <v>895102.15</v>
      </c>
      <c r="J339" s="31">
        <v>0</v>
      </c>
    </row>
    <row r="340" spans="1:11" x14ac:dyDescent="0.25">
      <c r="A340" s="43" t="s">
        <v>442</v>
      </c>
      <c r="B340" s="56" t="s">
        <v>1157</v>
      </c>
      <c r="C340" s="43" t="s">
        <v>371</v>
      </c>
      <c r="D340" s="43" t="s">
        <v>321</v>
      </c>
      <c r="E340" s="43" t="s">
        <v>444</v>
      </c>
      <c r="F340" s="57">
        <v>2189595.19</v>
      </c>
      <c r="G340" s="57">
        <v>2234461.67</v>
      </c>
      <c r="H340" s="57">
        <v>30000</v>
      </c>
      <c r="I340" s="31">
        <v>2204461.67</v>
      </c>
      <c r="J340" s="32">
        <v>0</v>
      </c>
    </row>
    <row r="341" spans="1:11" x14ac:dyDescent="0.25">
      <c r="A341" s="13" t="s">
        <v>165</v>
      </c>
      <c r="B341" s="23" t="s">
        <v>166</v>
      </c>
      <c r="C341" s="13" t="s">
        <v>15</v>
      </c>
      <c r="E341" s="13" t="s">
        <v>167</v>
      </c>
      <c r="F341" s="13">
        <v>1233717.24</v>
      </c>
      <c r="I341" s="31">
        <v>416681.21</v>
      </c>
      <c r="J341" s="31">
        <v>817036.03</v>
      </c>
    </row>
    <row r="342" spans="1:11" x14ac:dyDescent="0.25">
      <c r="A342" s="13" t="s">
        <v>165</v>
      </c>
      <c r="B342" s="23" t="s">
        <v>168</v>
      </c>
      <c r="C342" s="13" t="s">
        <v>15</v>
      </c>
      <c r="E342" s="13" t="s">
        <v>169</v>
      </c>
      <c r="F342" s="13">
        <v>1487627.11</v>
      </c>
      <c r="I342" s="31">
        <v>1132978.45</v>
      </c>
      <c r="J342" s="31">
        <v>354648.66</v>
      </c>
    </row>
    <row r="343" spans="1:11" ht="38.25" x14ac:dyDescent="0.25">
      <c r="A343" s="43" t="s">
        <v>165</v>
      </c>
      <c r="B343" s="56" t="s">
        <v>689</v>
      </c>
      <c r="C343" s="43" t="s">
        <v>688</v>
      </c>
      <c r="D343" s="43"/>
      <c r="E343" s="43" t="s">
        <v>687</v>
      </c>
      <c r="F343" s="57">
        <v>75757</v>
      </c>
      <c r="G343" s="57">
        <v>68277.59</v>
      </c>
      <c r="H343" s="57">
        <v>0</v>
      </c>
      <c r="I343" s="31">
        <v>68277.59</v>
      </c>
      <c r="J343" s="32">
        <v>7479.4100000000035</v>
      </c>
    </row>
    <row r="344" spans="1:11" ht="25.5" x14ac:dyDescent="0.25">
      <c r="A344" s="18" t="s">
        <v>170</v>
      </c>
      <c r="B344" s="24" t="s">
        <v>171</v>
      </c>
      <c r="C344" s="18" t="s">
        <v>37</v>
      </c>
      <c r="D344" s="18"/>
      <c r="E344" s="18" t="s">
        <v>172</v>
      </c>
      <c r="F344" s="19">
        <v>4508890.6900000004</v>
      </c>
      <c r="H344" s="18"/>
      <c r="I344" s="19">
        <v>203538.59</v>
      </c>
      <c r="J344" s="20">
        <v>4305352.0999999996</v>
      </c>
    </row>
    <row r="345" spans="1:11" x14ac:dyDescent="0.25">
      <c r="A345" s="18" t="s">
        <v>440</v>
      </c>
      <c r="B345" s="24" t="s">
        <v>1158</v>
      </c>
      <c r="C345" s="18" t="s">
        <v>44</v>
      </c>
      <c r="D345" s="18" t="s">
        <v>321</v>
      </c>
      <c r="E345" s="18" t="s">
        <v>439</v>
      </c>
      <c r="F345" s="19">
        <v>721131.08</v>
      </c>
      <c r="G345" s="13">
        <v>715612.48</v>
      </c>
      <c r="H345" s="18">
        <v>1</v>
      </c>
      <c r="I345" s="19">
        <v>715611.48</v>
      </c>
      <c r="J345" s="20">
        <v>5519.6</v>
      </c>
    </row>
    <row r="346" spans="1:11" ht="25.5" x14ac:dyDescent="0.25">
      <c r="A346" s="18" t="s">
        <v>173</v>
      </c>
      <c r="B346" s="24" t="s">
        <v>174</v>
      </c>
      <c r="C346" s="18" t="s">
        <v>48</v>
      </c>
      <c r="D346" s="18"/>
      <c r="E346" s="18" t="s">
        <v>1045</v>
      </c>
      <c r="F346" s="64">
        <v>6925150.4900000002</v>
      </c>
      <c r="G346" s="63"/>
      <c r="H346" s="65"/>
      <c r="I346" s="64">
        <v>5636880.5</v>
      </c>
      <c r="J346" s="66">
        <v>1288269.99</v>
      </c>
      <c r="K346" s="63" t="s">
        <v>1258</v>
      </c>
    </row>
    <row r="347" spans="1:11" x14ac:dyDescent="0.25">
      <c r="A347" s="13" t="s">
        <v>437</v>
      </c>
      <c r="B347" s="23" t="s">
        <v>1159</v>
      </c>
      <c r="C347" s="13" t="s">
        <v>72</v>
      </c>
      <c r="D347" s="13" t="s">
        <v>321</v>
      </c>
      <c r="E347" s="13" t="s">
        <v>436</v>
      </c>
      <c r="F347" s="13">
        <v>1197435.54</v>
      </c>
      <c r="G347" s="13">
        <v>1199141.1399999999</v>
      </c>
      <c r="H347" s="13">
        <v>30000</v>
      </c>
      <c r="I347" s="31">
        <v>1169141.1399999999</v>
      </c>
      <c r="J347" s="31">
        <v>28294.400000000001</v>
      </c>
    </row>
    <row r="348" spans="1:11" x14ac:dyDescent="0.25">
      <c r="A348" s="43" t="s">
        <v>437</v>
      </c>
      <c r="B348" s="56" t="s">
        <v>1160</v>
      </c>
      <c r="C348" s="43" t="s">
        <v>394</v>
      </c>
      <c r="D348" s="43" t="s">
        <v>315</v>
      </c>
      <c r="E348" s="43" t="s">
        <v>438</v>
      </c>
      <c r="F348" s="57">
        <v>6280823.8300000001</v>
      </c>
      <c r="G348" s="57">
        <v>14000</v>
      </c>
      <c r="H348" s="57">
        <v>420</v>
      </c>
      <c r="I348" s="31">
        <v>13580</v>
      </c>
      <c r="J348" s="32">
        <v>6267243.8300000001</v>
      </c>
    </row>
    <row r="349" spans="1:11" ht="25.5" x14ac:dyDescent="0.25">
      <c r="A349" s="18" t="s">
        <v>175</v>
      </c>
      <c r="B349" s="25" t="s">
        <v>176</v>
      </c>
      <c r="C349" s="18" t="s">
        <v>177</v>
      </c>
      <c r="D349" s="18"/>
      <c r="E349" s="18" t="s">
        <v>178</v>
      </c>
      <c r="F349" s="19">
        <v>181442.28</v>
      </c>
      <c r="H349" s="18"/>
      <c r="I349" s="19">
        <v>184248.91</v>
      </c>
      <c r="J349" s="20">
        <v>0</v>
      </c>
    </row>
    <row r="350" spans="1:11" x14ac:dyDescent="0.25">
      <c r="A350" s="43" t="s">
        <v>429</v>
      </c>
      <c r="B350" s="56" t="s">
        <v>1161</v>
      </c>
      <c r="C350" s="43" t="s">
        <v>435</v>
      </c>
      <c r="D350" s="43" t="s">
        <v>321</v>
      </c>
      <c r="E350" s="43" t="s">
        <v>434</v>
      </c>
      <c r="F350" s="57">
        <v>1829298.25</v>
      </c>
      <c r="G350" s="57">
        <v>1801911.97</v>
      </c>
      <c r="H350" s="57">
        <v>30000</v>
      </c>
      <c r="I350" s="31">
        <v>1771911.97</v>
      </c>
      <c r="J350" s="32">
        <v>57386.28</v>
      </c>
    </row>
    <row r="351" spans="1:11" ht="25.5" x14ac:dyDescent="0.25">
      <c r="A351" s="18" t="s">
        <v>429</v>
      </c>
      <c r="B351" s="24" t="s">
        <v>1162</v>
      </c>
      <c r="C351" s="18" t="s">
        <v>433</v>
      </c>
      <c r="D351" s="18" t="s">
        <v>315</v>
      </c>
      <c r="E351" s="18" t="s">
        <v>432</v>
      </c>
      <c r="F351" s="19">
        <v>3397959.6800000002</v>
      </c>
      <c r="G351" s="13">
        <v>3233033.4</v>
      </c>
      <c r="H351" s="18">
        <v>1</v>
      </c>
      <c r="I351" s="19">
        <v>3233032.4</v>
      </c>
      <c r="J351" s="20">
        <v>164927.28</v>
      </c>
    </row>
    <row r="352" spans="1:11" x14ac:dyDescent="0.25">
      <c r="A352" s="13" t="s">
        <v>429</v>
      </c>
      <c r="B352" s="23" t="s">
        <v>1163</v>
      </c>
      <c r="C352" s="13" t="s">
        <v>322</v>
      </c>
      <c r="D352" s="13" t="s">
        <v>321</v>
      </c>
      <c r="E352" s="13" t="s">
        <v>430</v>
      </c>
      <c r="F352" s="13">
        <v>1465298.9</v>
      </c>
      <c r="G352" s="13">
        <v>1461225.75</v>
      </c>
      <c r="H352" s="13">
        <v>30000</v>
      </c>
      <c r="I352" s="31">
        <v>1431225.75</v>
      </c>
      <c r="J352" s="31">
        <v>34073.15</v>
      </c>
    </row>
    <row r="353" spans="1:10" x14ac:dyDescent="0.25">
      <c r="A353" s="13" t="s">
        <v>429</v>
      </c>
      <c r="B353" s="23" t="s">
        <v>1164</v>
      </c>
      <c r="C353" s="13" t="s">
        <v>371</v>
      </c>
      <c r="D353" s="13" t="s">
        <v>321</v>
      </c>
      <c r="E353" s="13" t="s">
        <v>428</v>
      </c>
      <c r="F353" s="13">
        <v>2886175.02</v>
      </c>
      <c r="G353" s="13">
        <v>2945058.78</v>
      </c>
      <c r="H353" s="13">
        <v>30000</v>
      </c>
      <c r="I353" s="31">
        <v>2915058.78</v>
      </c>
      <c r="J353" s="31">
        <v>0</v>
      </c>
    </row>
    <row r="354" spans="1:10" x14ac:dyDescent="0.25">
      <c r="A354" s="43" t="s">
        <v>429</v>
      </c>
      <c r="B354" s="56" t="s">
        <v>1165</v>
      </c>
      <c r="C354" s="43" t="s">
        <v>371</v>
      </c>
      <c r="D354" s="43" t="s">
        <v>321</v>
      </c>
      <c r="E354" s="43" t="s">
        <v>431</v>
      </c>
      <c r="F354" s="57">
        <v>715122.45</v>
      </c>
      <c r="G354" s="57">
        <v>719350.89</v>
      </c>
      <c r="H354" s="57">
        <v>16571.599999999999</v>
      </c>
      <c r="I354" s="31">
        <v>702779.29</v>
      </c>
      <c r="J354" s="32">
        <v>12343.16</v>
      </c>
    </row>
    <row r="355" spans="1:10" ht="25.5" x14ac:dyDescent="0.25">
      <c r="A355" s="18" t="s">
        <v>179</v>
      </c>
      <c r="B355" s="25" t="s">
        <v>180</v>
      </c>
      <c r="C355" s="18" t="s">
        <v>37</v>
      </c>
      <c r="D355" s="18"/>
      <c r="E355" s="18" t="s">
        <v>181</v>
      </c>
      <c r="F355" s="19">
        <v>1230667.1499999999</v>
      </c>
      <c r="H355" s="18"/>
      <c r="I355" s="19">
        <v>1058200.53</v>
      </c>
      <c r="J355" s="20">
        <v>172466.62</v>
      </c>
    </row>
    <row r="356" spans="1:10" ht="25.5" x14ac:dyDescent="0.25">
      <c r="A356" s="18" t="s">
        <v>179</v>
      </c>
      <c r="B356" s="25" t="s">
        <v>182</v>
      </c>
      <c r="C356" s="18" t="s">
        <v>183</v>
      </c>
      <c r="D356" s="18"/>
      <c r="E356" s="18" t="s">
        <v>184</v>
      </c>
      <c r="F356" s="19">
        <v>484590.12</v>
      </c>
      <c r="H356" s="18"/>
      <c r="I356" s="19">
        <v>484590.12</v>
      </c>
      <c r="J356" s="20">
        <v>0</v>
      </c>
    </row>
    <row r="357" spans="1:10" x14ac:dyDescent="0.25">
      <c r="A357" s="13" t="s">
        <v>179</v>
      </c>
      <c r="B357" s="23" t="s">
        <v>1046</v>
      </c>
      <c r="C357" s="13" t="s">
        <v>222</v>
      </c>
      <c r="E357" s="13" t="s">
        <v>1047</v>
      </c>
      <c r="F357" s="13">
        <v>2809420.31</v>
      </c>
      <c r="I357" s="31">
        <v>21848.76</v>
      </c>
      <c r="J357" s="31">
        <v>2787571.55</v>
      </c>
    </row>
    <row r="358" spans="1:10" ht="25.5" x14ac:dyDescent="0.25">
      <c r="A358" s="18" t="s">
        <v>426</v>
      </c>
      <c r="B358" s="24" t="s">
        <v>1166</v>
      </c>
      <c r="C358" s="18" t="s">
        <v>322</v>
      </c>
      <c r="D358" s="18" t="s">
        <v>423</v>
      </c>
      <c r="E358" s="18" t="s">
        <v>425</v>
      </c>
      <c r="F358" s="19">
        <v>3268031.74</v>
      </c>
      <c r="G358" s="13">
        <v>3110116.07</v>
      </c>
      <c r="H358" s="18">
        <v>30000</v>
      </c>
      <c r="I358" s="19">
        <v>3080116.07</v>
      </c>
      <c r="J358" s="20">
        <v>187915.67</v>
      </c>
    </row>
    <row r="359" spans="1:10" x14ac:dyDescent="0.25">
      <c r="A359" s="18" t="s">
        <v>426</v>
      </c>
      <c r="B359" s="24" t="s">
        <v>1167</v>
      </c>
      <c r="C359" s="18" t="s">
        <v>387</v>
      </c>
      <c r="D359" s="18" t="s">
        <v>325</v>
      </c>
      <c r="E359" s="18" t="s">
        <v>427</v>
      </c>
      <c r="F359" s="19">
        <v>2710771.68</v>
      </c>
      <c r="G359" s="13">
        <v>2561103.5099999998</v>
      </c>
      <c r="H359" s="18">
        <v>1</v>
      </c>
      <c r="I359" s="19">
        <v>2561102.5099999998</v>
      </c>
      <c r="J359" s="20">
        <v>149669.17000000001</v>
      </c>
    </row>
    <row r="360" spans="1:10" x14ac:dyDescent="0.25">
      <c r="A360" s="13" t="s">
        <v>424</v>
      </c>
      <c r="B360" s="23" t="s">
        <v>1168</v>
      </c>
      <c r="C360" s="13" t="s">
        <v>322</v>
      </c>
      <c r="D360" s="13" t="s">
        <v>423</v>
      </c>
      <c r="E360" s="13" t="s">
        <v>422</v>
      </c>
      <c r="F360" s="13">
        <v>1519341.32</v>
      </c>
      <c r="G360" s="13">
        <v>1519341.32</v>
      </c>
      <c r="H360" s="13">
        <v>30000</v>
      </c>
      <c r="I360" s="31">
        <v>1489341.32</v>
      </c>
      <c r="J360" s="31">
        <v>30000</v>
      </c>
    </row>
    <row r="361" spans="1:10" x14ac:dyDescent="0.25">
      <c r="A361" s="13" t="s">
        <v>185</v>
      </c>
      <c r="B361" s="23" t="s">
        <v>305</v>
      </c>
      <c r="C361" s="13" t="s">
        <v>1044</v>
      </c>
      <c r="E361" s="13" t="s">
        <v>1254</v>
      </c>
      <c r="F361" s="13">
        <v>2852263.02</v>
      </c>
      <c r="I361" s="31">
        <v>2923927.11</v>
      </c>
      <c r="J361" s="31">
        <v>0</v>
      </c>
    </row>
    <row r="362" spans="1:10" x14ac:dyDescent="0.25">
      <c r="A362" s="13" t="s">
        <v>185</v>
      </c>
      <c r="B362" s="23" t="s">
        <v>186</v>
      </c>
      <c r="C362" s="13" t="s">
        <v>23</v>
      </c>
      <c r="E362" s="13" t="s">
        <v>187</v>
      </c>
      <c r="F362" s="13">
        <v>700165.21</v>
      </c>
      <c r="I362" s="31">
        <v>413992.73</v>
      </c>
      <c r="J362" s="31">
        <v>286172.48</v>
      </c>
    </row>
    <row r="363" spans="1:10" x14ac:dyDescent="0.25">
      <c r="A363" s="13" t="s">
        <v>419</v>
      </c>
      <c r="B363" s="23" t="s">
        <v>1169</v>
      </c>
      <c r="C363" s="13" t="s">
        <v>421</v>
      </c>
      <c r="D363" s="13" t="s">
        <v>321</v>
      </c>
      <c r="E363" s="13" t="s">
        <v>420</v>
      </c>
      <c r="F363" s="13">
        <v>682731.29</v>
      </c>
      <c r="G363" s="13">
        <v>688291.47</v>
      </c>
      <c r="H363" s="13">
        <v>20648.75</v>
      </c>
      <c r="I363" s="31">
        <v>667642.72</v>
      </c>
      <c r="J363" s="31">
        <v>15088.57</v>
      </c>
    </row>
    <row r="364" spans="1:10" x14ac:dyDescent="0.25">
      <c r="A364" s="43" t="s">
        <v>419</v>
      </c>
      <c r="B364" s="56" t="s">
        <v>1170</v>
      </c>
      <c r="C364" s="43" t="s">
        <v>27</v>
      </c>
      <c r="D364" s="43" t="s">
        <v>315</v>
      </c>
      <c r="E364" s="43" t="s">
        <v>418</v>
      </c>
      <c r="F364" s="57">
        <v>2779428.86</v>
      </c>
      <c r="G364" s="57">
        <v>2777179.52</v>
      </c>
      <c r="H364" s="57">
        <v>30000</v>
      </c>
      <c r="I364" s="31">
        <v>2747179.52</v>
      </c>
      <c r="J364" s="32">
        <v>32249.34</v>
      </c>
    </row>
    <row r="365" spans="1:10" x14ac:dyDescent="0.25">
      <c r="A365" s="18" t="s">
        <v>417</v>
      </c>
      <c r="B365" s="24" t="s">
        <v>1171</v>
      </c>
      <c r="C365" s="18" t="s">
        <v>416</v>
      </c>
      <c r="D365" s="18" t="s">
        <v>415</v>
      </c>
      <c r="E365" s="18" t="s">
        <v>414</v>
      </c>
      <c r="F365" s="19">
        <v>53931212.960000001</v>
      </c>
      <c r="G365" s="13">
        <v>22775266.09</v>
      </c>
      <c r="H365" s="18">
        <v>30000</v>
      </c>
      <c r="I365" s="19">
        <v>22745266.09</v>
      </c>
      <c r="J365" s="20">
        <v>31185946.870000001</v>
      </c>
    </row>
    <row r="366" spans="1:10" x14ac:dyDescent="0.25">
      <c r="A366" s="13" t="s">
        <v>188</v>
      </c>
      <c r="B366" s="23" t="s">
        <v>189</v>
      </c>
      <c r="C366" s="13" t="s">
        <v>37</v>
      </c>
      <c r="E366" s="13" t="s">
        <v>190</v>
      </c>
      <c r="F366" s="13">
        <v>447365.58</v>
      </c>
      <c r="I366" s="31">
        <v>383240.82</v>
      </c>
      <c r="J366" s="31">
        <v>64124.76</v>
      </c>
    </row>
    <row r="367" spans="1:10" ht="25.5" x14ac:dyDescent="0.25">
      <c r="A367" s="18" t="s">
        <v>188</v>
      </c>
      <c r="B367" s="24" t="s">
        <v>191</v>
      </c>
      <c r="C367" s="18" t="s">
        <v>192</v>
      </c>
      <c r="D367" s="18"/>
      <c r="E367" s="18" t="s">
        <v>193</v>
      </c>
      <c r="F367" s="19">
        <v>942016.65</v>
      </c>
      <c r="H367" s="18"/>
      <c r="I367" s="19">
        <v>8245</v>
      </c>
      <c r="J367" s="20">
        <v>933771.65</v>
      </c>
    </row>
    <row r="368" spans="1:10" ht="51" x14ac:dyDescent="0.25">
      <c r="A368" s="18" t="s">
        <v>188</v>
      </c>
      <c r="B368" s="24" t="s">
        <v>686</v>
      </c>
      <c r="C368" s="18" t="s">
        <v>685</v>
      </c>
      <c r="D368" s="18"/>
      <c r="E368" s="18" t="s">
        <v>684</v>
      </c>
      <c r="F368" s="19">
        <v>4697420</v>
      </c>
      <c r="G368" s="13">
        <v>4697419.75</v>
      </c>
      <c r="H368" s="18">
        <v>0</v>
      </c>
      <c r="I368" s="19">
        <v>4697419.75</v>
      </c>
      <c r="J368" s="20">
        <v>0.25</v>
      </c>
    </row>
    <row r="369" spans="1:10" ht="63.75" x14ac:dyDescent="0.25">
      <c r="A369" s="18" t="s">
        <v>188</v>
      </c>
      <c r="B369" s="24" t="s">
        <v>683</v>
      </c>
      <c r="C369" s="18" t="s">
        <v>682</v>
      </c>
      <c r="D369" s="18"/>
      <c r="E369" s="18" t="s">
        <v>414</v>
      </c>
      <c r="F369" s="19">
        <v>450000</v>
      </c>
      <c r="G369" s="13">
        <v>68663.34</v>
      </c>
      <c r="H369" s="18">
        <v>0</v>
      </c>
      <c r="I369" s="19">
        <v>68663.34</v>
      </c>
      <c r="J369" s="20">
        <v>381336.66000000003</v>
      </c>
    </row>
    <row r="370" spans="1:10" ht="51" x14ac:dyDescent="0.25">
      <c r="A370" s="43" t="s">
        <v>188</v>
      </c>
      <c r="B370" s="56" t="s">
        <v>681</v>
      </c>
      <c r="C370" s="43" t="s">
        <v>680</v>
      </c>
      <c r="D370" s="43"/>
      <c r="E370" s="43" t="s">
        <v>668</v>
      </c>
      <c r="F370" s="57">
        <v>141088.92000000001</v>
      </c>
      <c r="G370" s="57">
        <v>141088.92000000001</v>
      </c>
      <c r="H370" s="57">
        <v>0</v>
      </c>
      <c r="I370" s="31">
        <v>141088.92000000001</v>
      </c>
      <c r="J370" s="32">
        <v>0</v>
      </c>
    </row>
    <row r="371" spans="1:10" ht="25.5" x14ac:dyDescent="0.25">
      <c r="A371" s="43" t="s">
        <v>188</v>
      </c>
      <c r="B371" s="56" t="s">
        <v>679</v>
      </c>
      <c r="C371" s="43" t="s">
        <v>666</v>
      </c>
      <c r="D371" s="43"/>
      <c r="E371" s="43" t="s">
        <v>668</v>
      </c>
      <c r="F371" s="57">
        <v>410</v>
      </c>
      <c r="G371" s="57">
        <v>410</v>
      </c>
      <c r="H371" s="57">
        <v>0</v>
      </c>
      <c r="I371" s="31">
        <v>410</v>
      </c>
      <c r="J371" s="32">
        <v>0</v>
      </c>
    </row>
    <row r="372" spans="1:10" ht="51" x14ac:dyDescent="0.25">
      <c r="A372" s="18" t="s">
        <v>188</v>
      </c>
      <c r="B372" s="24" t="s">
        <v>678</v>
      </c>
      <c r="C372" s="18" t="s">
        <v>677</v>
      </c>
      <c r="D372" s="18"/>
      <c r="E372" s="18" t="s">
        <v>668</v>
      </c>
      <c r="F372" s="19">
        <v>112810.4</v>
      </c>
      <c r="G372" s="13">
        <v>112810.4</v>
      </c>
      <c r="H372" s="18">
        <v>0</v>
      </c>
      <c r="I372" s="19">
        <v>112810.4</v>
      </c>
      <c r="J372" s="20">
        <v>0</v>
      </c>
    </row>
    <row r="373" spans="1:10" x14ac:dyDescent="0.25">
      <c r="A373" s="13" t="s">
        <v>188</v>
      </c>
      <c r="B373" s="23" t="s">
        <v>676</v>
      </c>
      <c r="C373" s="13" t="s">
        <v>675</v>
      </c>
      <c r="E373" s="13" t="s">
        <v>668</v>
      </c>
      <c r="F373" s="13">
        <v>9375.7000000000007</v>
      </c>
      <c r="G373" s="13">
        <v>9375.7000000000007</v>
      </c>
      <c r="H373" s="13">
        <v>0</v>
      </c>
      <c r="I373" s="31">
        <v>9375.7000000000007</v>
      </c>
      <c r="J373" s="31">
        <v>0</v>
      </c>
    </row>
    <row r="374" spans="1:10" x14ac:dyDescent="0.25">
      <c r="A374" s="13" t="s">
        <v>188</v>
      </c>
      <c r="B374" s="23" t="s">
        <v>674</v>
      </c>
      <c r="C374" s="13" t="s">
        <v>673</v>
      </c>
      <c r="E374" s="13" t="s">
        <v>668</v>
      </c>
      <c r="F374" s="13">
        <v>825</v>
      </c>
      <c r="G374" s="13">
        <v>825</v>
      </c>
      <c r="H374" s="13">
        <v>0</v>
      </c>
      <c r="I374" s="31">
        <v>825</v>
      </c>
      <c r="J374" s="31">
        <v>0</v>
      </c>
    </row>
    <row r="375" spans="1:10" x14ac:dyDescent="0.25">
      <c r="A375" s="13" t="s">
        <v>188</v>
      </c>
      <c r="B375" s="23" t="s">
        <v>672</v>
      </c>
      <c r="C375" s="13" t="s">
        <v>671</v>
      </c>
      <c r="E375" s="13" t="s">
        <v>668</v>
      </c>
      <c r="F375" s="13">
        <v>16800</v>
      </c>
      <c r="G375" s="13">
        <v>16800</v>
      </c>
      <c r="H375" s="13">
        <v>0</v>
      </c>
      <c r="I375" s="31">
        <v>16800</v>
      </c>
      <c r="J375" s="31">
        <v>0</v>
      </c>
    </row>
    <row r="376" spans="1:10" x14ac:dyDescent="0.25">
      <c r="A376" s="13" t="s">
        <v>188</v>
      </c>
      <c r="B376" s="23" t="s">
        <v>670</v>
      </c>
      <c r="C376" s="13" t="s">
        <v>669</v>
      </c>
      <c r="E376" s="13" t="s">
        <v>668</v>
      </c>
      <c r="F376" s="13">
        <v>6930</v>
      </c>
      <c r="G376" s="13">
        <v>6930</v>
      </c>
      <c r="H376" s="13">
        <v>0</v>
      </c>
      <c r="I376" s="31">
        <v>6930</v>
      </c>
      <c r="J376" s="31">
        <v>0</v>
      </c>
    </row>
    <row r="377" spans="1:10" x14ac:dyDescent="0.25">
      <c r="A377" s="13" t="s">
        <v>188</v>
      </c>
      <c r="B377" s="23" t="s">
        <v>667</v>
      </c>
      <c r="C377" s="13" t="s">
        <v>666</v>
      </c>
      <c r="E377" s="13" t="s">
        <v>661</v>
      </c>
      <c r="F377" s="13">
        <v>50</v>
      </c>
      <c r="G377" s="13">
        <v>50</v>
      </c>
      <c r="H377" s="13">
        <v>0</v>
      </c>
      <c r="I377" s="31">
        <v>50</v>
      </c>
      <c r="J377" s="31">
        <v>0</v>
      </c>
    </row>
    <row r="378" spans="1:10" x14ac:dyDescent="0.25">
      <c r="A378" s="13" t="s">
        <v>188</v>
      </c>
      <c r="B378" s="23" t="s">
        <v>665</v>
      </c>
      <c r="C378" s="13" t="s">
        <v>664</v>
      </c>
      <c r="E378" s="13" t="s">
        <v>661</v>
      </c>
      <c r="F378" s="13">
        <v>976</v>
      </c>
      <c r="G378" s="13">
        <v>975</v>
      </c>
      <c r="H378" s="13">
        <v>0</v>
      </c>
      <c r="I378" s="31">
        <v>975</v>
      </c>
      <c r="J378" s="31">
        <v>1</v>
      </c>
    </row>
    <row r="379" spans="1:10" ht="25.5" x14ac:dyDescent="0.25">
      <c r="A379" s="18" t="s">
        <v>188</v>
      </c>
      <c r="B379" s="24" t="s">
        <v>663</v>
      </c>
      <c r="C379" s="18" t="s">
        <v>662</v>
      </c>
      <c r="D379" s="18"/>
      <c r="E379" s="18" t="s">
        <v>661</v>
      </c>
      <c r="F379" s="19">
        <v>50</v>
      </c>
      <c r="G379" s="13">
        <v>50</v>
      </c>
      <c r="H379" s="18">
        <v>0</v>
      </c>
      <c r="I379" s="19">
        <v>50</v>
      </c>
      <c r="J379" s="20">
        <v>0</v>
      </c>
    </row>
    <row r="380" spans="1:10" x14ac:dyDescent="0.25">
      <c r="A380" s="13" t="s">
        <v>188</v>
      </c>
      <c r="B380" s="23" t="s">
        <v>660</v>
      </c>
      <c r="C380" s="13" t="s">
        <v>659</v>
      </c>
      <c r="E380" s="13" t="s">
        <v>633</v>
      </c>
      <c r="F380" s="13">
        <v>14650</v>
      </c>
      <c r="G380" s="13">
        <v>14650</v>
      </c>
      <c r="H380" s="13">
        <v>0</v>
      </c>
      <c r="I380" s="31">
        <v>14650</v>
      </c>
      <c r="J380" s="31">
        <v>0</v>
      </c>
    </row>
    <row r="381" spans="1:10" x14ac:dyDescent="0.25">
      <c r="A381" s="13" t="s">
        <v>188</v>
      </c>
      <c r="B381" s="23" t="s">
        <v>658</v>
      </c>
      <c r="C381" s="13" t="s">
        <v>657</v>
      </c>
      <c r="E381" s="13" t="s">
        <v>633</v>
      </c>
      <c r="F381" s="13">
        <v>15800</v>
      </c>
      <c r="G381" s="13">
        <v>15800</v>
      </c>
      <c r="H381" s="13">
        <v>0</v>
      </c>
      <c r="I381" s="31">
        <v>15800</v>
      </c>
      <c r="J381" s="31">
        <v>0</v>
      </c>
    </row>
    <row r="382" spans="1:10" x14ac:dyDescent="0.25">
      <c r="A382" s="13" t="s">
        <v>188</v>
      </c>
      <c r="B382" s="23" t="s">
        <v>656</v>
      </c>
      <c r="C382" s="13" t="s">
        <v>655</v>
      </c>
      <c r="E382" s="13" t="s">
        <v>633</v>
      </c>
      <c r="F382" s="13">
        <v>4350</v>
      </c>
      <c r="G382" s="13">
        <v>4350</v>
      </c>
      <c r="H382" s="13">
        <v>0</v>
      </c>
      <c r="I382" s="31">
        <v>4350</v>
      </c>
      <c r="J382" s="31">
        <v>0</v>
      </c>
    </row>
    <row r="383" spans="1:10" x14ac:dyDescent="0.25">
      <c r="A383" s="13" t="s">
        <v>188</v>
      </c>
      <c r="B383" s="23" t="s">
        <v>654</v>
      </c>
      <c r="C383" s="13" t="s">
        <v>653</v>
      </c>
      <c r="E383" s="13" t="s">
        <v>633</v>
      </c>
      <c r="F383" s="13">
        <v>5745</v>
      </c>
      <c r="G383" s="13">
        <v>5745</v>
      </c>
      <c r="H383" s="13">
        <v>0</v>
      </c>
      <c r="I383" s="31">
        <v>5745</v>
      </c>
      <c r="J383" s="31">
        <v>0</v>
      </c>
    </row>
    <row r="384" spans="1:10" x14ac:dyDescent="0.25">
      <c r="A384" s="13" t="s">
        <v>188</v>
      </c>
      <c r="B384" s="23" t="s">
        <v>652</v>
      </c>
      <c r="C384" s="13" t="s">
        <v>651</v>
      </c>
      <c r="E384" s="13" t="s">
        <v>633</v>
      </c>
      <c r="F384" s="13">
        <v>2985</v>
      </c>
      <c r="G384" s="13">
        <v>2985</v>
      </c>
      <c r="H384" s="13">
        <v>0</v>
      </c>
      <c r="I384" s="31">
        <v>2985</v>
      </c>
      <c r="J384" s="31">
        <v>0</v>
      </c>
    </row>
    <row r="385" spans="1:10" x14ac:dyDescent="0.25">
      <c r="A385" s="13" t="s">
        <v>188</v>
      </c>
      <c r="B385" s="23" t="s">
        <v>650</v>
      </c>
      <c r="C385" s="13" t="s">
        <v>649</v>
      </c>
      <c r="E385" s="13" t="s">
        <v>633</v>
      </c>
      <c r="F385" s="13">
        <v>5840</v>
      </c>
      <c r="G385" s="13">
        <v>5840</v>
      </c>
      <c r="H385" s="13">
        <v>0</v>
      </c>
      <c r="I385" s="31">
        <v>5840</v>
      </c>
      <c r="J385" s="31">
        <v>0</v>
      </c>
    </row>
    <row r="386" spans="1:10" x14ac:dyDescent="0.25">
      <c r="A386" s="13" t="s">
        <v>188</v>
      </c>
      <c r="B386" s="23" t="s">
        <v>648</v>
      </c>
      <c r="C386" s="13" t="s">
        <v>645</v>
      </c>
      <c r="E386" s="13" t="s">
        <v>633</v>
      </c>
      <c r="F386" s="13">
        <v>360</v>
      </c>
      <c r="G386" s="13">
        <v>360</v>
      </c>
      <c r="H386" s="13">
        <v>0</v>
      </c>
      <c r="I386" s="31">
        <v>360</v>
      </c>
      <c r="J386" s="31">
        <v>0</v>
      </c>
    </row>
    <row r="387" spans="1:10" x14ac:dyDescent="0.25">
      <c r="A387" s="13" t="s">
        <v>188</v>
      </c>
      <c r="B387" s="23" t="s">
        <v>647</v>
      </c>
      <c r="C387" s="13" t="s">
        <v>645</v>
      </c>
      <c r="E387" s="13" t="s">
        <v>633</v>
      </c>
      <c r="F387" s="13">
        <v>700</v>
      </c>
      <c r="G387" s="13">
        <v>700</v>
      </c>
      <c r="H387" s="13">
        <v>0</v>
      </c>
      <c r="I387" s="31">
        <v>700</v>
      </c>
      <c r="J387" s="31">
        <v>0</v>
      </c>
    </row>
    <row r="388" spans="1:10" ht="38.25" x14ac:dyDescent="0.25">
      <c r="A388" s="18" t="s">
        <v>188</v>
      </c>
      <c r="B388" s="24" t="s">
        <v>646</v>
      </c>
      <c r="C388" s="18" t="s">
        <v>645</v>
      </c>
      <c r="D388" s="18"/>
      <c r="E388" s="21" t="s">
        <v>633</v>
      </c>
      <c r="F388" s="19">
        <v>100</v>
      </c>
      <c r="G388" s="13">
        <v>100</v>
      </c>
      <c r="H388" s="18">
        <v>0</v>
      </c>
      <c r="I388" s="19">
        <v>100</v>
      </c>
      <c r="J388" s="20">
        <v>0</v>
      </c>
    </row>
    <row r="389" spans="1:10" ht="38.25" x14ac:dyDescent="0.25">
      <c r="A389" s="18" t="s">
        <v>188</v>
      </c>
      <c r="B389" s="25" t="s">
        <v>644</v>
      </c>
      <c r="C389" s="18" t="s">
        <v>643</v>
      </c>
      <c r="D389" s="18"/>
      <c r="E389" s="18" t="s">
        <v>633</v>
      </c>
      <c r="F389" s="19">
        <v>425</v>
      </c>
      <c r="G389" s="13">
        <v>425</v>
      </c>
      <c r="H389" s="18">
        <v>0</v>
      </c>
      <c r="I389" s="19">
        <v>425</v>
      </c>
      <c r="J389" s="20">
        <v>0</v>
      </c>
    </row>
    <row r="390" spans="1:10" x14ac:dyDescent="0.25">
      <c r="A390" s="13" t="s">
        <v>188</v>
      </c>
      <c r="B390" s="23" t="s">
        <v>642</v>
      </c>
      <c r="C390" s="13" t="s">
        <v>641</v>
      </c>
      <c r="E390" s="13" t="s">
        <v>633</v>
      </c>
      <c r="F390" s="13">
        <v>6000</v>
      </c>
      <c r="G390" s="13">
        <v>6000</v>
      </c>
      <c r="H390" s="13">
        <v>0</v>
      </c>
      <c r="I390" s="31">
        <v>6000</v>
      </c>
      <c r="J390" s="31">
        <v>0</v>
      </c>
    </row>
    <row r="391" spans="1:10" x14ac:dyDescent="0.25">
      <c r="A391" s="13" t="s">
        <v>188</v>
      </c>
      <c r="B391" s="23" t="s">
        <v>640</v>
      </c>
      <c r="C391" s="13" t="s">
        <v>639</v>
      </c>
      <c r="E391" s="13" t="s">
        <v>633</v>
      </c>
      <c r="F391" s="13">
        <v>1445</v>
      </c>
      <c r="G391" s="13">
        <v>1445</v>
      </c>
      <c r="H391" s="13">
        <v>0</v>
      </c>
      <c r="I391" s="31">
        <v>1445</v>
      </c>
      <c r="J391" s="31">
        <v>0</v>
      </c>
    </row>
    <row r="392" spans="1:10" ht="38.25" x14ac:dyDescent="0.25">
      <c r="A392" s="43" t="s">
        <v>188</v>
      </c>
      <c r="B392" s="56" t="s">
        <v>638</v>
      </c>
      <c r="C392" s="43" t="s">
        <v>636</v>
      </c>
      <c r="D392" s="43"/>
      <c r="E392" s="43" t="s">
        <v>633</v>
      </c>
      <c r="F392" s="57">
        <v>335</v>
      </c>
      <c r="G392" s="57">
        <v>335</v>
      </c>
      <c r="H392" s="57">
        <v>0</v>
      </c>
      <c r="I392" s="31">
        <v>335</v>
      </c>
      <c r="J392" s="32">
        <v>0</v>
      </c>
    </row>
    <row r="393" spans="1:10" ht="38.25" x14ac:dyDescent="0.25">
      <c r="A393" s="43" t="s">
        <v>188</v>
      </c>
      <c r="B393" s="56" t="s">
        <v>637</v>
      </c>
      <c r="C393" s="43" t="s">
        <v>636</v>
      </c>
      <c r="D393" s="43"/>
      <c r="E393" s="43" t="s">
        <v>633</v>
      </c>
      <c r="F393" s="57">
        <v>243</v>
      </c>
      <c r="G393" s="57">
        <v>243</v>
      </c>
      <c r="H393" s="57">
        <v>0</v>
      </c>
      <c r="I393" s="31">
        <v>243</v>
      </c>
      <c r="J393" s="32">
        <v>0</v>
      </c>
    </row>
    <row r="394" spans="1:10" ht="51" x14ac:dyDescent="0.25">
      <c r="A394" s="43" t="s">
        <v>188</v>
      </c>
      <c r="B394" s="56" t="s">
        <v>635</v>
      </c>
      <c r="C394" s="43" t="s">
        <v>634</v>
      </c>
      <c r="D394" s="43"/>
      <c r="E394" s="43" t="s">
        <v>633</v>
      </c>
      <c r="F394" s="57">
        <v>50</v>
      </c>
      <c r="G394" s="57">
        <v>50</v>
      </c>
      <c r="H394" s="57">
        <v>0</v>
      </c>
      <c r="I394" s="31">
        <v>50</v>
      </c>
      <c r="J394" s="32">
        <v>0</v>
      </c>
    </row>
    <row r="395" spans="1:10" ht="25.5" x14ac:dyDescent="0.25">
      <c r="A395" s="18" t="s">
        <v>411</v>
      </c>
      <c r="B395" s="24" t="s">
        <v>1172</v>
      </c>
      <c r="C395" s="18" t="s">
        <v>413</v>
      </c>
      <c r="D395" s="18" t="s">
        <v>343</v>
      </c>
      <c r="E395" s="18" t="s">
        <v>412</v>
      </c>
      <c r="F395" s="19">
        <v>756594.59</v>
      </c>
      <c r="G395" s="13">
        <v>628845.42000000004</v>
      </c>
      <c r="H395" s="18">
        <v>18865.37</v>
      </c>
      <c r="I395" s="19">
        <v>609980.05000000005</v>
      </c>
      <c r="J395" s="20">
        <v>146614.54</v>
      </c>
    </row>
    <row r="396" spans="1:10" ht="25.5" x14ac:dyDescent="0.25">
      <c r="A396" s="43" t="s">
        <v>411</v>
      </c>
      <c r="B396" s="56" t="s">
        <v>1173</v>
      </c>
      <c r="C396" s="43" t="s">
        <v>337</v>
      </c>
      <c r="D396" s="43" t="s">
        <v>325</v>
      </c>
      <c r="E396" s="43" t="s">
        <v>410</v>
      </c>
      <c r="F396" s="57">
        <v>1151474.22</v>
      </c>
      <c r="G396" s="57">
        <v>1110946.02</v>
      </c>
      <c r="H396" s="57">
        <v>30000</v>
      </c>
      <c r="I396" s="31">
        <v>1080946.02</v>
      </c>
      <c r="J396" s="32">
        <v>70528.2</v>
      </c>
    </row>
    <row r="397" spans="1:10" x14ac:dyDescent="0.25">
      <c r="A397" s="18" t="s">
        <v>403</v>
      </c>
      <c r="B397" s="24" t="s">
        <v>1174</v>
      </c>
      <c r="C397" s="18" t="s">
        <v>368</v>
      </c>
      <c r="D397" s="18" t="s">
        <v>312</v>
      </c>
      <c r="E397" s="18" t="s">
        <v>409</v>
      </c>
      <c r="F397" s="19">
        <v>496800.25</v>
      </c>
      <c r="G397" s="13">
        <v>0</v>
      </c>
      <c r="H397" s="18">
        <v>0</v>
      </c>
      <c r="I397" s="19">
        <v>0</v>
      </c>
      <c r="J397" s="20">
        <v>496800.25</v>
      </c>
    </row>
    <row r="398" spans="1:10" x14ac:dyDescent="0.25">
      <c r="A398" s="18" t="s">
        <v>403</v>
      </c>
      <c r="B398" s="24" t="s">
        <v>1175</v>
      </c>
      <c r="C398" s="18" t="s">
        <v>368</v>
      </c>
      <c r="D398" s="18" t="s">
        <v>406</v>
      </c>
      <c r="E398" s="18" t="s">
        <v>405</v>
      </c>
      <c r="F398" s="19">
        <v>608995.80000000005</v>
      </c>
      <c r="G398" s="13">
        <v>703693.34</v>
      </c>
      <c r="H398" s="18">
        <v>21110.82</v>
      </c>
      <c r="I398" s="19">
        <v>682582.52</v>
      </c>
      <c r="J398" s="20">
        <v>0</v>
      </c>
    </row>
    <row r="399" spans="1:10" x14ac:dyDescent="0.25">
      <c r="A399" s="13" t="s">
        <v>403</v>
      </c>
      <c r="B399" s="23" t="s">
        <v>1176</v>
      </c>
      <c r="C399" s="13" t="s">
        <v>368</v>
      </c>
      <c r="D399" s="13" t="s">
        <v>312</v>
      </c>
      <c r="E399" s="13" t="s">
        <v>404</v>
      </c>
      <c r="F399" s="13">
        <v>497173.2</v>
      </c>
      <c r="G399" s="13">
        <v>495475.66</v>
      </c>
      <c r="H399" s="13">
        <v>14864.28</v>
      </c>
      <c r="I399" s="31">
        <v>480611.37999999995</v>
      </c>
      <c r="J399" s="31">
        <v>16561.82</v>
      </c>
    </row>
    <row r="400" spans="1:10" x14ac:dyDescent="0.25">
      <c r="A400" s="43" t="s">
        <v>403</v>
      </c>
      <c r="B400" s="56" t="s">
        <v>1177</v>
      </c>
      <c r="C400" s="43" t="s">
        <v>347</v>
      </c>
      <c r="D400" s="43" t="s">
        <v>343</v>
      </c>
      <c r="E400" s="43" t="s">
        <v>407</v>
      </c>
      <c r="F400" s="57">
        <v>3309115.33</v>
      </c>
      <c r="G400" s="57">
        <v>3319986.16</v>
      </c>
      <c r="H400" s="57">
        <v>0</v>
      </c>
      <c r="I400" s="31">
        <v>3319986.16</v>
      </c>
      <c r="J400" s="32">
        <v>0</v>
      </c>
    </row>
    <row r="401" spans="1:10" x14ac:dyDescent="0.25">
      <c r="A401" s="18" t="s">
        <v>403</v>
      </c>
      <c r="B401" s="24" t="s">
        <v>1178</v>
      </c>
      <c r="C401" s="18" t="s">
        <v>377</v>
      </c>
      <c r="D401" s="18" t="s">
        <v>321</v>
      </c>
      <c r="E401" s="18" t="s">
        <v>408</v>
      </c>
      <c r="F401" s="19">
        <v>1850685.98</v>
      </c>
      <c r="G401" s="13">
        <v>1869613.46</v>
      </c>
      <c r="H401" s="18">
        <v>30000</v>
      </c>
      <c r="I401" s="19">
        <v>1839613.46</v>
      </c>
      <c r="J401" s="20">
        <v>11072.52</v>
      </c>
    </row>
    <row r="402" spans="1:10" x14ac:dyDescent="0.25">
      <c r="A402" s="18" t="s">
        <v>403</v>
      </c>
      <c r="B402" s="25" t="s">
        <v>1179</v>
      </c>
      <c r="C402" s="18" t="s">
        <v>347</v>
      </c>
      <c r="D402" s="18" t="s">
        <v>343</v>
      </c>
      <c r="E402" s="18" t="s">
        <v>402</v>
      </c>
      <c r="F402" s="19">
        <v>1447734.64</v>
      </c>
      <c r="G402" s="13">
        <v>1419781.34</v>
      </c>
      <c r="H402" s="18">
        <v>30000</v>
      </c>
      <c r="I402" s="19">
        <v>1389781.34</v>
      </c>
      <c r="J402" s="20">
        <v>57953.3</v>
      </c>
    </row>
    <row r="403" spans="1:10" x14ac:dyDescent="0.25">
      <c r="A403" s="18" t="s">
        <v>398</v>
      </c>
      <c r="B403" s="24" t="s">
        <v>1180</v>
      </c>
      <c r="C403" s="18" t="s">
        <v>313</v>
      </c>
      <c r="D403" s="18" t="s">
        <v>312</v>
      </c>
      <c r="E403" s="21" t="s">
        <v>401</v>
      </c>
      <c r="F403" s="19">
        <v>632854.6</v>
      </c>
      <c r="G403" s="13">
        <v>621600.31000000006</v>
      </c>
      <c r="H403" s="18">
        <v>18648</v>
      </c>
      <c r="I403" s="19">
        <v>602952.31000000006</v>
      </c>
      <c r="J403" s="20">
        <v>29902.29</v>
      </c>
    </row>
    <row r="404" spans="1:10" x14ac:dyDescent="0.25">
      <c r="A404" s="13" t="s">
        <v>398</v>
      </c>
      <c r="B404" s="23" t="s">
        <v>1181</v>
      </c>
      <c r="C404" s="13" t="s">
        <v>400</v>
      </c>
      <c r="D404" s="13" t="s">
        <v>352</v>
      </c>
      <c r="E404" s="13" t="s">
        <v>399</v>
      </c>
      <c r="F404" s="13">
        <v>1007853.3</v>
      </c>
      <c r="G404" s="13">
        <v>1085214.23</v>
      </c>
      <c r="H404" s="13">
        <v>30000</v>
      </c>
      <c r="I404" s="31">
        <v>1055214.23</v>
      </c>
      <c r="J404" s="31">
        <v>0</v>
      </c>
    </row>
    <row r="405" spans="1:10" x14ac:dyDescent="0.25">
      <c r="A405" s="13" t="s">
        <v>398</v>
      </c>
      <c r="B405" s="23" t="s">
        <v>1182</v>
      </c>
      <c r="C405" s="13" t="s">
        <v>347</v>
      </c>
      <c r="D405" s="13" t="s">
        <v>325</v>
      </c>
      <c r="E405" s="13" t="s">
        <v>397</v>
      </c>
      <c r="F405" s="13">
        <v>4344463.18</v>
      </c>
      <c r="G405" s="13">
        <v>4492009.8099999996</v>
      </c>
      <c r="H405" s="13">
        <v>30000</v>
      </c>
      <c r="I405" s="31">
        <v>4462009.8099999996</v>
      </c>
      <c r="J405" s="31">
        <v>0</v>
      </c>
    </row>
    <row r="406" spans="1:10" x14ac:dyDescent="0.25">
      <c r="A406" s="13" t="s">
        <v>194</v>
      </c>
      <c r="B406" s="23" t="s">
        <v>195</v>
      </c>
      <c r="C406" s="13" t="s">
        <v>11</v>
      </c>
      <c r="E406" s="13" t="s">
        <v>196</v>
      </c>
      <c r="F406" s="13">
        <v>696240.42</v>
      </c>
      <c r="I406" s="31">
        <v>0</v>
      </c>
      <c r="J406" s="31">
        <v>696240.42</v>
      </c>
    </row>
    <row r="407" spans="1:10" ht="25.5" x14ac:dyDescent="0.25">
      <c r="A407" s="18" t="s">
        <v>194</v>
      </c>
      <c r="B407" s="24" t="s">
        <v>632</v>
      </c>
      <c r="C407" s="18" t="s">
        <v>609</v>
      </c>
      <c r="D407" s="18"/>
      <c r="E407" s="18" t="s">
        <v>631</v>
      </c>
      <c r="F407" s="19">
        <v>100365</v>
      </c>
      <c r="G407" s="13">
        <v>98789.7</v>
      </c>
      <c r="H407" s="18">
        <v>0</v>
      </c>
      <c r="I407" s="19">
        <v>98789.7</v>
      </c>
      <c r="J407" s="20">
        <v>1575.3000000000029</v>
      </c>
    </row>
    <row r="408" spans="1:10" ht="25.5" x14ac:dyDescent="0.25">
      <c r="A408" s="43" t="s">
        <v>197</v>
      </c>
      <c r="B408" s="56" t="s">
        <v>198</v>
      </c>
      <c r="C408" s="43" t="s">
        <v>199</v>
      </c>
      <c r="D408" s="43"/>
      <c r="E408" s="43" t="s">
        <v>200</v>
      </c>
      <c r="F408" s="57">
        <v>902850</v>
      </c>
      <c r="G408" s="57"/>
      <c r="H408" s="57"/>
      <c r="I408" s="31">
        <v>849875.26</v>
      </c>
      <c r="J408" s="32">
        <v>52974.74</v>
      </c>
    </row>
    <row r="409" spans="1:10" x14ac:dyDescent="0.25">
      <c r="A409" s="43" t="s">
        <v>396</v>
      </c>
      <c r="B409" s="56" t="s">
        <v>1183</v>
      </c>
      <c r="C409" s="43" t="s">
        <v>347</v>
      </c>
      <c r="D409" s="43" t="s">
        <v>315</v>
      </c>
      <c r="E409" s="43" t="s">
        <v>395</v>
      </c>
      <c r="F409" s="57">
        <v>2056942.79</v>
      </c>
      <c r="G409" s="57">
        <v>1982037.57</v>
      </c>
      <c r="H409" s="57">
        <v>0</v>
      </c>
      <c r="I409" s="31">
        <v>1982037.57</v>
      </c>
      <c r="J409" s="32">
        <v>74905.22</v>
      </c>
    </row>
    <row r="410" spans="1:10" x14ac:dyDescent="0.25">
      <c r="A410" s="13" t="s">
        <v>201</v>
      </c>
      <c r="B410" s="23" t="s">
        <v>202</v>
      </c>
      <c r="C410" s="13" t="s">
        <v>34</v>
      </c>
      <c r="E410" s="13" t="s">
        <v>203</v>
      </c>
      <c r="F410" s="13">
        <v>2994096.7</v>
      </c>
      <c r="I410" s="31">
        <v>2895912.63</v>
      </c>
      <c r="J410" s="31">
        <v>98184.07</v>
      </c>
    </row>
    <row r="411" spans="1:10" x14ac:dyDescent="0.25">
      <c r="A411" s="13" t="s">
        <v>201</v>
      </c>
      <c r="B411" s="23" t="s">
        <v>204</v>
      </c>
      <c r="C411" s="13" t="s">
        <v>205</v>
      </c>
      <c r="E411" s="13" t="s">
        <v>1048</v>
      </c>
      <c r="F411" s="13">
        <v>1917480.43</v>
      </c>
      <c r="I411" s="31">
        <v>1280398.83</v>
      </c>
      <c r="J411" s="31">
        <v>637081.59999999998</v>
      </c>
    </row>
    <row r="412" spans="1:10" x14ac:dyDescent="0.25">
      <c r="A412" s="18" t="s">
        <v>389</v>
      </c>
      <c r="B412" s="24" t="s">
        <v>1184</v>
      </c>
      <c r="C412" s="18" t="s">
        <v>394</v>
      </c>
      <c r="D412" s="18" t="s">
        <v>315</v>
      </c>
      <c r="E412" s="18" t="s">
        <v>393</v>
      </c>
      <c r="F412" s="19">
        <v>4223028.7699999996</v>
      </c>
      <c r="G412" s="13">
        <v>3736986.63</v>
      </c>
      <c r="H412" s="18">
        <v>30000</v>
      </c>
      <c r="I412" s="19">
        <v>3706986.63</v>
      </c>
      <c r="J412" s="20">
        <v>516042.14</v>
      </c>
    </row>
    <row r="413" spans="1:10" x14ac:dyDescent="0.25">
      <c r="A413" s="18" t="s">
        <v>389</v>
      </c>
      <c r="B413" s="24" t="s">
        <v>1185</v>
      </c>
      <c r="C413" s="18" t="s">
        <v>392</v>
      </c>
      <c r="D413" s="18" t="s">
        <v>391</v>
      </c>
      <c r="E413" s="18" t="s">
        <v>390</v>
      </c>
      <c r="F413" s="19">
        <v>86969.24</v>
      </c>
      <c r="G413" s="13">
        <v>0</v>
      </c>
      <c r="H413" s="18">
        <v>0</v>
      </c>
      <c r="I413" s="19">
        <v>0</v>
      </c>
      <c r="J413" s="20">
        <v>86969.24</v>
      </c>
    </row>
    <row r="414" spans="1:10" x14ac:dyDescent="0.25">
      <c r="A414" s="18" t="s">
        <v>383</v>
      </c>
      <c r="B414" s="24" t="s">
        <v>1186</v>
      </c>
      <c r="C414" s="18" t="s">
        <v>387</v>
      </c>
      <c r="D414" s="18" t="s">
        <v>325</v>
      </c>
      <c r="E414" s="18" t="s">
        <v>388</v>
      </c>
      <c r="F414" s="19">
        <v>1812815.28</v>
      </c>
      <c r="G414" s="13">
        <v>1796458.46</v>
      </c>
      <c r="H414" s="18">
        <v>1</v>
      </c>
      <c r="I414" s="19">
        <v>1796457.46</v>
      </c>
      <c r="J414" s="20">
        <v>16357.82</v>
      </c>
    </row>
    <row r="415" spans="1:10" x14ac:dyDescent="0.25">
      <c r="A415" s="18" t="s">
        <v>383</v>
      </c>
      <c r="B415" s="24" t="s">
        <v>1187</v>
      </c>
      <c r="C415" s="18" t="s">
        <v>387</v>
      </c>
      <c r="D415" s="18" t="s">
        <v>325</v>
      </c>
      <c r="E415" s="18" t="s">
        <v>386</v>
      </c>
      <c r="F415" s="19">
        <v>3053728.52</v>
      </c>
      <c r="G415" s="13">
        <v>3064741.61</v>
      </c>
      <c r="H415" s="18">
        <v>1</v>
      </c>
      <c r="I415" s="19">
        <v>3064740.61</v>
      </c>
      <c r="J415" s="20">
        <v>0</v>
      </c>
    </row>
    <row r="416" spans="1:10" x14ac:dyDescent="0.25">
      <c r="A416" s="18" t="s">
        <v>383</v>
      </c>
      <c r="B416" s="24" t="s">
        <v>1188</v>
      </c>
      <c r="C416" s="18" t="s">
        <v>385</v>
      </c>
      <c r="D416" s="18" t="s">
        <v>321</v>
      </c>
      <c r="E416" s="18" t="s">
        <v>384</v>
      </c>
      <c r="F416" s="19">
        <v>5608469.1100000003</v>
      </c>
      <c r="G416" s="13">
        <v>5582799.6100000003</v>
      </c>
      <c r="H416" s="18">
        <v>30000</v>
      </c>
      <c r="I416" s="19">
        <v>5552799.6100000003</v>
      </c>
      <c r="J416" s="20">
        <v>55669.5</v>
      </c>
    </row>
    <row r="417" spans="1:10" x14ac:dyDescent="0.25">
      <c r="A417" s="13" t="s">
        <v>383</v>
      </c>
      <c r="B417" s="23" t="s">
        <v>1189</v>
      </c>
      <c r="C417" s="13" t="s">
        <v>44</v>
      </c>
      <c r="D417" s="13" t="s">
        <v>321</v>
      </c>
      <c r="E417" s="13" t="s">
        <v>382</v>
      </c>
      <c r="F417" s="13">
        <v>308110.7</v>
      </c>
      <c r="G417" s="13">
        <v>308635.7</v>
      </c>
      <c r="H417" s="13">
        <v>9259.07</v>
      </c>
      <c r="I417" s="31">
        <v>299376.63</v>
      </c>
      <c r="J417" s="31">
        <v>8734.07</v>
      </c>
    </row>
    <row r="418" spans="1:10" x14ac:dyDescent="0.25">
      <c r="A418" s="13" t="s">
        <v>206</v>
      </c>
      <c r="B418" s="23" t="s">
        <v>207</v>
      </c>
      <c r="C418" s="13" t="s">
        <v>208</v>
      </c>
      <c r="E418" s="13" t="s">
        <v>209</v>
      </c>
      <c r="F418" s="13">
        <v>4029486.71</v>
      </c>
      <c r="I418" s="31">
        <v>2205591.3199999998</v>
      </c>
      <c r="J418" s="31">
        <v>1823895.39</v>
      </c>
    </row>
    <row r="419" spans="1:10" x14ac:dyDescent="0.25">
      <c r="A419" s="13" t="s">
        <v>379</v>
      </c>
      <c r="B419" s="23" t="s">
        <v>1190</v>
      </c>
      <c r="C419" s="13" t="s">
        <v>377</v>
      </c>
      <c r="D419" s="13" t="s">
        <v>318</v>
      </c>
      <c r="E419" s="13" t="s">
        <v>380</v>
      </c>
      <c r="F419" s="13">
        <v>154404.15</v>
      </c>
      <c r="G419" s="13">
        <v>154313.23000000001</v>
      </c>
      <c r="H419" s="13">
        <v>4629.3999999999996</v>
      </c>
      <c r="I419" s="31">
        <v>149683.83000000002</v>
      </c>
      <c r="J419" s="31">
        <v>4720.32</v>
      </c>
    </row>
    <row r="420" spans="1:10" x14ac:dyDescent="0.25">
      <c r="A420" s="13" t="s">
        <v>379</v>
      </c>
      <c r="B420" s="23" t="s">
        <v>1191</v>
      </c>
      <c r="C420" s="13" t="s">
        <v>377</v>
      </c>
      <c r="D420" s="13" t="s">
        <v>318</v>
      </c>
      <c r="E420" s="13" t="s">
        <v>378</v>
      </c>
      <c r="F420" s="13">
        <v>74707.649999999994</v>
      </c>
      <c r="G420" s="13">
        <v>72435.73</v>
      </c>
      <c r="H420" s="13">
        <v>2173.08</v>
      </c>
      <c r="I420" s="31">
        <v>70262.649999999994</v>
      </c>
      <c r="J420" s="31">
        <v>4445</v>
      </c>
    </row>
    <row r="421" spans="1:10" x14ac:dyDescent="0.25">
      <c r="A421" s="13" t="s">
        <v>379</v>
      </c>
      <c r="B421" s="23" t="s">
        <v>1192</v>
      </c>
      <c r="C421" s="13" t="s">
        <v>377</v>
      </c>
      <c r="D421" s="13" t="s">
        <v>321</v>
      </c>
      <c r="E421" s="13" t="s">
        <v>381</v>
      </c>
      <c r="F421" s="13">
        <v>585718.04</v>
      </c>
      <c r="G421" s="13">
        <v>579224.65</v>
      </c>
      <c r="H421" s="13">
        <v>17376.78</v>
      </c>
      <c r="I421" s="31">
        <v>561847.87</v>
      </c>
      <c r="J421" s="31">
        <v>23870.17</v>
      </c>
    </row>
    <row r="422" spans="1:10" x14ac:dyDescent="0.25">
      <c r="A422" s="13" t="s">
        <v>210</v>
      </c>
      <c r="B422" s="23" t="s">
        <v>211</v>
      </c>
      <c r="C422" s="13" t="s">
        <v>37</v>
      </c>
      <c r="E422" s="13" t="s">
        <v>212</v>
      </c>
      <c r="F422" s="13">
        <v>2047022.16</v>
      </c>
      <c r="I422" s="31">
        <v>1859675.03</v>
      </c>
      <c r="J422" s="31">
        <v>187347.13</v>
      </c>
    </row>
    <row r="423" spans="1:10" x14ac:dyDescent="0.25">
      <c r="A423" s="13" t="s">
        <v>210</v>
      </c>
      <c r="B423" s="23" t="s">
        <v>213</v>
      </c>
      <c r="C423" s="13" t="s">
        <v>214</v>
      </c>
      <c r="E423" s="13" t="s">
        <v>215</v>
      </c>
      <c r="F423" s="13">
        <v>99799.6</v>
      </c>
      <c r="I423" s="31">
        <v>0</v>
      </c>
      <c r="J423" s="31">
        <v>99799.6</v>
      </c>
    </row>
    <row r="424" spans="1:10" ht="25.5" x14ac:dyDescent="0.25">
      <c r="A424" s="18" t="s">
        <v>210</v>
      </c>
      <c r="B424" s="24" t="s">
        <v>216</v>
      </c>
      <c r="C424" s="18" t="s">
        <v>37</v>
      </c>
      <c r="D424" s="18"/>
      <c r="E424" s="18" t="s">
        <v>217</v>
      </c>
      <c r="F424" s="19">
        <v>146716.65</v>
      </c>
      <c r="H424" s="18"/>
      <c r="I424" s="19">
        <v>145910.5</v>
      </c>
      <c r="J424" s="20">
        <v>806.15</v>
      </c>
    </row>
    <row r="425" spans="1:10" x14ac:dyDescent="0.25">
      <c r="A425" s="13" t="s">
        <v>210</v>
      </c>
      <c r="B425" s="23" t="s">
        <v>218</v>
      </c>
      <c r="C425" s="13" t="s">
        <v>37</v>
      </c>
      <c r="E425" s="13" t="s">
        <v>219</v>
      </c>
      <c r="F425" s="13">
        <v>1451150.5</v>
      </c>
      <c r="I425" s="31">
        <v>0</v>
      </c>
      <c r="J425" s="31">
        <v>1451150.5</v>
      </c>
    </row>
    <row r="426" spans="1:10" x14ac:dyDescent="0.25">
      <c r="A426" s="43" t="s">
        <v>374</v>
      </c>
      <c r="B426" s="56" t="s">
        <v>1193</v>
      </c>
      <c r="C426" s="43" t="s">
        <v>373</v>
      </c>
      <c r="D426" s="43" t="s">
        <v>315</v>
      </c>
      <c r="E426" s="43" t="s">
        <v>375</v>
      </c>
      <c r="F426" s="57">
        <v>451125.3</v>
      </c>
      <c r="G426" s="57">
        <v>496989.88</v>
      </c>
      <c r="H426" s="57">
        <v>14237.09</v>
      </c>
      <c r="I426" s="31">
        <v>482752.79</v>
      </c>
      <c r="J426" s="32">
        <v>0</v>
      </c>
    </row>
    <row r="427" spans="1:10" ht="25.5" x14ac:dyDescent="0.25">
      <c r="A427" s="43" t="s">
        <v>374</v>
      </c>
      <c r="B427" s="56" t="s">
        <v>1194</v>
      </c>
      <c r="C427" s="43" t="s">
        <v>373</v>
      </c>
      <c r="D427" s="43" t="s">
        <v>315</v>
      </c>
      <c r="E427" s="43" t="s">
        <v>372</v>
      </c>
      <c r="F427" s="57">
        <v>3640479.27</v>
      </c>
      <c r="G427" s="57">
        <v>3659353.12</v>
      </c>
      <c r="H427" s="57">
        <v>15762.91</v>
      </c>
      <c r="I427" s="31">
        <v>3643590.21</v>
      </c>
      <c r="J427" s="32">
        <v>0</v>
      </c>
    </row>
    <row r="428" spans="1:10" x14ac:dyDescent="0.25">
      <c r="A428" s="43" t="s">
        <v>374</v>
      </c>
      <c r="B428" s="56" t="s">
        <v>1195</v>
      </c>
      <c r="C428" s="43" t="s">
        <v>377</v>
      </c>
      <c r="D428" s="43" t="s">
        <v>321</v>
      </c>
      <c r="E428" s="43" t="s">
        <v>376</v>
      </c>
      <c r="F428" s="57">
        <v>1599632.01</v>
      </c>
      <c r="G428" s="57">
        <v>1593142.36</v>
      </c>
      <c r="H428" s="57">
        <v>30000</v>
      </c>
      <c r="I428" s="31">
        <v>1563142.36</v>
      </c>
      <c r="J428" s="32">
        <v>36489.65</v>
      </c>
    </row>
    <row r="429" spans="1:10" x14ac:dyDescent="0.25">
      <c r="A429" s="13" t="s">
        <v>220</v>
      </c>
      <c r="B429" s="23" t="s">
        <v>221</v>
      </c>
      <c r="C429" s="13" t="s">
        <v>222</v>
      </c>
      <c r="E429" s="13" t="s">
        <v>223</v>
      </c>
      <c r="F429" s="13">
        <v>882923.96</v>
      </c>
      <c r="I429" s="31">
        <v>627547.52</v>
      </c>
      <c r="J429" s="31">
        <v>255376.44</v>
      </c>
    </row>
    <row r="430" spans="1:10" x14ac:dyDescent="0.25">
      <c r="A430" s="13" t="s">
        <v>220</v>
      </c>
      <c r="B430" s="23" t="s">
        <v>224</v>
      </c>
      <c r="C430" s="13" t="s">
        <v>222</v>
      </c>
      <c r="E430" s="13" t="s">
        <v>225</v>
      </c>
      <c r="F430" s="13">
        <v>1704260.28</v>
      </c>
      <c r="I430" s="31">
        <v>715906</v>
      </c>
      <c r="J430" s="31">
        <v>988354.28</v>
      </c>
    </row>
    <row r="431" spans="1:10" x14ac:dyDescent="0.25">
      <c r="A431" s="13" t="s">
        <v>220</v>
      </c>
      <c r="B431" s="23" t="s">
        <v>630</v>
      </c>
      <c r="C431" s="13" t="s">
        <v>183</v>
      </c>
      <c r="E431" s="13" t="s">
        <v>629</v>
      </c>
      <c r="F431" s="13">
        <v>724530</v>
      </c>
      <c r="G431" s="13">
        <v>672170.18</v>
      </c>
      <c r="H431" s="13">
        <v>0</v>
      </c>
      <c r="I431" s="31">
        <v>672170.18</v>
      </c>
      <c r="J431" s="31">
        <v>52359.819999999949</v>
      </c>
    </row>
    <row r="432" spans="1:10" ht="38.25" x14ac:dyDescent="0.25">
      <c r="A432" s="43" t="s">
        <v>220</v>
      </c>
      <c r="B432" s="56" t="s">
        <v>628</v>
      </c>
      <c r="C432" s="43" t="s">
        <v>183</v>
      </c>
      <c r="D432" s="43"/>
      <c r="E432" s="43" t="s">
        <v>627</v>
      </c>
      <c r="F432" s="57">
        <v>395011</v>
      </c>
      <c r="G432" s="57">
        <v>395010.34</v>
      </c>
      <c r="H432" s="57">
        <v>0</v>
      </c>
      <c r="I432" s="31">
        <v>395010.34</v>
      </c>
      <c r="J432" s="32">
        <v>0.65999999997438863</v>
      </c>
    </row>
    <row r="433" spans="1:10" ht="25.5" x14ac:dyDescent="0.25">
      <c r="A433" s="18" t="s">
        <v>220</v>
      </c>
      <c r="B433" s="24" t="s">
        <v>626</v>
      </c>
      <c r="C433" s="18" t="s">
        <v>609</v>
      </c>
      <c r="D433" s="18"/>
      <c r="E433" s="18" t="s">
        <v>225</v>
      </c>
      <c r="F433" s="19">
        <v>19580</v>
      </c>
      <c r="G433" s="13">
        <v>641.6</v>
      </c>
      <c r="H433" s="18">
        <v>0</v>
      </c>
      <c r="I433" s="19">
        <v>641.6</v>
      </c>
      <c r="J433" s="20">
        <v>18938.400000000001</v>
      </c>
    </row>
    <row r="434" spans="1:10" ht="25.5" x14ac:dyDescent="0.25">
      <c r="A434" s="18" t="s">
        <v>226</v>
      </c>
      <c r="B434" s="24" t="s">
        <v>227</v>
      </c>
      <c r="C434" s="18" t="s">
        <v>54</v>
      </c>
      <c r="D434" s="18"/>
      <c r="E434" s="18" t="s">
        <v>228</v>
      </c>
      <c r="F434" s="19">
        <v>58792.34</v>
      </c>
      <c r="H434" s="18"/>
      <c r="I434" s="19">
        <v>57028.57</v>
      </c>
      <c r="J434" s="20">
        <v>1763.77</v>
      </c>
    </row>
    <row r="435" spans="1:10" ht="25.5" x14ac:dyDescent="0.25">
      <c r="A435" s="18" t="s">
        <v>226</v>
      </c>
      <c r="B435" s="24" t="s">
        <v>625</v>
      </c>
      <c r="C435" s="18" t="s">
        <v>609</v>
      </c>
      <c r="D435" s="18"/>
      <c r="E435" s="18" t="s">
        <v>624</v>
      </c>
      <c r="F435" s="19">
        <v>50230</v>
      </c>
      <c r="G435" s="13">
        <v>3591.5</v>
      </c>
      <c r="H435" s="18">
        <v>0</v>
      </c>
      <c r="I435" s="19">
        <v>3591.5</v>
      </c>
      <c r="J435" s="20">
        <v>46638.5</v>
      </c>
    </row>
    <row r="436" spans="1:10" ht="25.5" x14ac:dyDescent="0.25">
      <c r="A436" s="18" t="s">
        <v>226</v>
      </c>
      <c r="B436" s="24" t="s">
        <v>623</v>
      </c>
      <c r="C436" s="18" t="s">
        <v>609</v>
      </c>
      <c r="D436" s="18"/>
      <c r="E436" s="18" t="s">
        <v>622</v>
      </c>
      <c r="F436" s="19">
        <v>45130</v>
      </c>
      <c r="G436" s="13">
        <v>0</v>
      </c>
      <c r="H436" s="18">
        <v>0</v>
      </c>
      <c r="I436" s="19">
        <v>0</v>
      </c>
      <c r="J436" s="20">
        <v>45130</v>
      </c>
    </row>
    <row r="437" spans="1:10" x14ac:dyDescent="0.25">
      <c r="A437" s="43" t="s">
        <v>367</v>
      </c>
      <c r="B437" s="56" t="s">
        <v>1196</v>
      </c>
      <c r="C437" s="43" t="s">
        <v>120</v>
      </c>
      <c r="D437" s="43" t="s">
        <v>315</v>
      </c>
      <c r="E437" s="43" t="s">
        <v>370</v>
      </c>
      <c r="F437" s="57">
        <v>2663993.09</v>
      </c>
      <c r="G437" s="57">
        <v>2674590.44</v>
      </c>
      <c r="H437" s="57">
        <v>30000</v>
      </c>
      <c r="I437" s="31">
        <v>2644590.44</v>
      </c>
      <c r="J437" s="32">
        <v>19402.650000000001</v>
      </c>
    </row>
    <row r="438" spans="1:10" x14ac:dyDescent="0.25">
      <c r="A438" s="13" t="s">
        <v>367</v>
      </c>
      <c r="B438" s="23" t="s">
        <v>1197</v>
      </c>
      <c r="C438" s="13" t="s">
        <v>120</v>
      </c>
      <c r="D438" s="13" t="s">
        <v>315</v>
      </c>
      <c r="E438" s="13" t="s">
        <v>369</v>
      </c>
      <c r="F438" s="13">
        <v>2093242.38</v>
      </c>
      <c r="G438" s="13">
        <v>2122697.4500000002</v>
      </c>
      <c r="H438" s="13">
        <v>30000</v>
      </c>
      <c r="I438" s="31">
        <v>2092697.4500000002</v>
      </c>
      <c r="J438" s="31">
        <v>544.92999999999995</v>
      </c>
    </row>
    <row r="439" spans="1:10" x14ac:dyDescent="0.25">
      <c r="A439" s="13" t="s">
        <v>229</v>
      </c>
      <c r="B439" s="23" t="s">
        <v>230</v>
      </c>
      <c r="C439" s="13" t="s">
        <v>123</v>
      </c>
      <c r="E439" s="13" t="s">
        <v>231</v>
      </c>
      <c r="F439" s="13">
        <v>887120.75</v>
      </c>
      <c r="I439" s="31">
        <v>6208</v>
      </c>
      <c r="J439" s="31">
        <v>880912.75</v>
      </c>
    </row>
    <row r="440" spans="1:10" x14ac:dyDescent="0.25">
      <c r="A440" s="13" t="s">
        <v>364</v>
      </c>
      <c r="B440" s="23" t="s">
        <v>1198</v>
      </c>
      <c r="C440" s="13" t="s">
        <v>363</v>
      </c>
      <c r="D440" s="13" t="s">
        <v>315</v>
      </c>
      <c r="E440" s="13" t="s">
        <v>365</v>
      </c>
      <c r="F440" s="13">
        <v>1522742.93</v>
      </c>
      <c r="G440" s="13">
        <v>1268401.07</v>
      </c>
      <c r="H440" s="13">
        <v>29949.4</v>
      </c>
      <c r="I440" s="31">
        <v>1238451.6700000002</v>
      </c>
      <c r="J440" s="31">
        <v>284291.26</v>
      </c>
    </row>
    <row r="441" spans="1:10" x14ac:dyDescent="0.25">
      <c r="A441" s="13" t="s">
        <v>364</v>
      </c>
      <c r="B441" s="23" t="s">
        <v>1199</v>
      </c>
      <c r="C441" s="13" t="s">
        <v>363</v>
      </c>
      <c r="D441" s="13" t="s">
        <v>315</v>
      </c>
      <c r="E441" s="13" t="s">
        <v>362</v>
      </c>
      <c r="F441" s="13">
        <v>455669.86</v>
      </c>
      <c r="G441" s="13">
        <v>436537.67</v>
      </c>
      <c r="H441" s="13">
        <v>50.6</v>
      </c>
      <c r="I441" s="31">
        <v>436487.07</v>
      </c>
      <c r="J441" s="31">
        <v>19182.79</v>
      </c>
    </row>
    <row r="442" spans="1:10" x14ac:dyDescent="0.25">
      <c r="A442" s="13" t="s">
        <v>354</v>
      </c>
      <c r="B442" s="23" t="s">
        <v>1200</v>
      </c>
      <c r="C442" s="13" t="s">
        <v>353</v>
      </c>
      <c r="D442" s="13" t="s">
        <v>352</v>
      </c>
      <c r="E442" s="13" t="s">
        <v>357</v>
      </c>
      <c r="F442" s="13">
        <v>558699.5</v>
      </c>
      <c r="G442" s="13">
        <v>66185.460000000006</v>
      </c>
      <c r="H442" s="13">
        <v>1985.56</v>
      </c>
      <c r="I442" s="31">
        <v>64199.900000000009</v>
      </c>
      <c r="J442" s="31">
        <v>494499.6</v>
      </c>
    </row>
    <row r="443" spans="1:10" x14ac:dyDescent="0.25">
      <c r="A443" s="43" t="s">
        <v>354</v>
      </c>
      <c r="B443" s="56" t="s">
        <v>1201</v>
      </c>
      <c r="C443" s="43" t="s">
        <v>356</v>
      </c>
      <c r="D443" s="43" t="s">
        <v>336</v>
      </c>
      <c r="E443" s="43" t="s">
        <v>355</v>
      </c>
      <c r="F443" s="57">
        <v>201851.08</v>
      </c>
      <c r="G443" s="57">
        <v>270022.3</v>
      </c>
      <c r="H443" s="57">
        <v>8100.67</v>
      </c>
      <c r="I443" s="31">
        <v>261921.62999999998</v>
      </c>
      <c r="J443" s="32">
        <v>0</v>
      </c>
    </row>
    <row r="444" spans="1:10" x14ac:dyDescent="0.25">
      <c r="A444" s="43" t="s">
        <v>354</v>
      </c>
      <c r="B444" s="56" t="s">
        <v>1202</v>
      </c>
      <c r="C444" s="43" t="s">
        <v>353</v>
      </c>
      <c r="D444" s="43" t="s">
        <v>352</v>
      </c>
      <c r="E444" s="43" t="s">
        <v>351</v>
      </c>
      <c r="F444" s="57">
        <v>937456.91</v>
      </c>
      <c r="G444" s="57">
        <v>721382.15</v>
      </c>
      <c r="H444" s="57">
        <v>21641.5</v>
      </c>
      <c r="I444" s="31">
        <v>699740.65</v>
      </c>
      <c r="J444" s="32">
        <v>237716.26</v>
      </c>
    </row>
    <row r="445" spans="1:10" x14ac:dyDescent="0.25">
      <c r="A445" s="43" t="s">
        <v>354</v>
      </c>
      <c r="B445" s="56" t="s">
        <v>1203</v>
      </c>
      <c r="C445" s="43" t="s">
        <v>350</v>
      </c>
      <c r="D445" s="43" t="s">
        <v>360</v>
      </c>
      <c r="E445" s="43" t="s">
        <v>361</v>
      </c>
      <c r="F445" s="57">
        <v>178454.28</v>
      </c>
      <c r="G445" s="57">
        <v>192698.68</v>
      </c>
      <c r="H445" s="57">
        <v>5780.96</v>
      </c>
      <c r="I445" s="31">
        <v>186917.72</v>
      </c>
      <c r="J445" s="32">
        <v>0</v>
      </c>
    </row>
    <row r="446" spans="1:10" x14ac:dyDescent="0.25">
      <c r="A446" s="18" t="s">
        <v>354</v>
      </c>
      <c r="B446" s="24" t="s">
        <v>1204</v>
      </c>
      <c r="C446" s="18" t="s">
        <v>350</v>
      </c>
      <c r="D446" s="18" t="s">
        <v>360</v>
      </c>
      <c r="E446" s="18" t="s">
        <v>359</v>
      </c>
      <c r="F446" s="19">
        <v>715018.97</v>
      </c>
      <c r="G446" s="13">
        <v>755692.17</v>
      </c>
      <c r="H446" s="18">
        <v>22670.81</v>
      </c>
      <c r="I446" s="19">
        <v>733021.36</v>
      </c>
      <c r="J446" s="20">
        <v>0</v>
      </c>
    </row>
    <row r="447" spans="1:10" x14ac:dyDescent="0.25">
      <c r="A447" s="13" t="s">
        <v>354</v>
      </c>
      <c r="B447" s="23" t="s">
        <v>1205</v>
      </c>
      <c r="C447" s="13" t="s">
        <v>350</v>
      </c>
      <c r="D447" s="13" t="s">
        <v>336</v>
      </c>
      <c r="E447" s="13" t="s">
        <v>358</v>
      </c>
      <c r="F447" s="13">
        <v>221942.6</v>
      </c>
      <c r="G447" s="13">
        <v>302407</v>
      </c>
      <c r="H447" s="13">
        <v>9072.2099999999991</v>
      </c>
      <c r="I447" s="31">
        <v>293334.78999999998</v>
      </c>
      <c r="J447" s="31">
        <v>0</v>
      </c>
    </row>
    <row r="448" spans="1:10" x14ac:dyDescent="0.25">
      <c r="A448" s="13" t="s">
        <v>232</v>
      </c>
      <c r="B448" s="23" t="s">
        <v>233</v>
      </c>
      <c r="C448" s="13" t="s">
        <v>120</v>
      </c>
      <c r="E448" s="13" t="s">
        <v>1049</v>
      </c>
      <c r="F448" s="13">
        <v>2220839.81</v>
      </c>
      <c r="I448" s="31">
        <v>1850587.74</v>
      </c>
      <c r="J448" s="31">
        <v>370252.07</v>
      </c>
    </row>
    <row r="449" spans="1:10" x14ac:dyDescent="0.25">
      <c r="A449" s="13" t="s">
        <v>232</v>
      </c>
      <c r="B449" s="23" t="s">
        <v>304</v>
      </c>
      <c r="C449" s="13" t="s">
        <v>1050</v>
      </c>
      <c r="E449" s="13" t="s">
        <v>1255</v>
      </c>
      <c r="F449" s="13">
        <v>888108.25</v>
      </c>
      <c r="I449" s="31">
        <v>30133.05</v>
      </c>
      <c r="J449" s="31">
        <v>857975.2</v>
      </c>
    </row>
    <row r="450" spans="1:10" x14ac:dyDescent="0.25">
      <c r="A450" s="43" t="s">
        <v>348</v>
      </c>
      <c r="B450" s="56" t="s">
        <v>1206</v>
      </c>
      <c r="C450" s="43" t="s">
        <v>350</v>
      </c>
      <c r="D450" s="43" t="s">
        <v>336</v>
      </c>
      <c r="E450" s="43" t="s">
        <v>349</v>
      </c>
      <c r="F450" s="57">
        <v>193487.2</v>
      </c>
      <c r="G450" s="57">
        <v>228387</v>
      </c>
      <c r="H450" s="57">
        <v>6851.61</v>
      </c>
      <c r="I450" s="31">
        <v>221535.39</v>
      </c>
      <c r="J450" s="32">
        <v>0</v>
      </c>
    </row>
    <row r="451" spans="1:10" x14ac:dyDescent="0.25">
      <c r="A451" s="18" t="s">
        <v>348</v>
      </c>
      <c r="B451" s="24" t="s">
        <v>1207</v>
      </c>
      <c r="C451" s="18" t="s">
        <v>347</v>
      </c>
      <c r="D451" s="18" t="s">
        <v>325</v>
      </c>
      <c r="E451" s="18" t="s">
        <v>346</v>
      </c>
      <c r="F451" s="19">
        <v>2430213.61</v>
      </c>
      <c r="G451" s="13">
        <v>2391191.4</v>
      </c>
      <c r="H451" s="18">
        <v>30000</v>
      </c>
      <c r="I451" s="19">
        <v>2361191.4</v>
      </c>
      <c r="J451" s="20">
        <v>69022.210000000006</v>
      </c>
    </row>
    <row r="452" spans="1:10" x14ac:dyDescent="0.25">
      <c r="A452" s="13" t="s">
        <v>234</v>
      </c>
      <c r="B452" s="23" t="s">
        <v>235</v>
      </c>
      <c r="C452" s="13" t="s">
        <v>236</v>
      </c>
      <c r="E452" s="13" t="s">
        <v>237</v>
      </c>
      <c r="F452" s="13">
        <v>270852.34999999998</v>
      </c>
      <c r="I452" s="31">
        <v>309464.18</v>
      </c>
      <c r="J452" s="31">
        <v>0</v>
      </c>
    </row>
    <row r="453" spans="1:10" ht="38.25" x14ac:dyDescent="0.25">
      <c r="A453" s="18" t="s">
        <v>234</v>
      </c>
      <c r="B453" s="24" t="s">
        <v>621</v>
      </c>
      <c r="C453" s="18" t="s">
        <v>609</v>
      </c>
      <c r="D453" s="18"/>
      <c r="E453" s="18" t="s">
        <v>619</v>
      </c>
      <c r="F453" s="19">
        <v>13140</v>
      </c>
      <c r="G453" s="13">
        <v>11866</v>
      </c>
      <c r="H453" s="18">
        <v>0</v>
      </c>
      <c r="I453" s="19">
        <v>11866</v>
      </c>
      <c r="J453" s="20">
        <v>1274</v>
      </c>
    </row>
    <row r="454" spans="1:10" x14ac:dyDescent="0.25">
      <c r="A454" s="13" t="s">
        <v>234</v>
      </c>
      <c r="B454" s="23" t="s">
        <v>620</v>
      </c>
      <c r="C454" s="13" t="s">
        <v>609</v>
      </c>
      <c r="E454" s="13" t="s">
        <v>619</v>
      </c>
      <c r="F454" s="13">
        <v>20890</v>
      </c>
      <c r="G454" s="13">
        <v>19845.5</v>
      </c>
      <c r="H454" s="13">
        <v>0</v>
      </c>
      <c r="I454" s="31">
        <v>19845.5</v>
      </c>
      <c r="J454" s="31">
        <v>1044.5</v>
      </c>
    </row>
    <row r="455" spans="1:10" x14ac:dyDescent="0.25">
      <c r="A455" s="13" t="s">
        <v>234</v>
      </c>
      <c r="B455" s="23" t="s">
        <v>618</v>
      </c>
      <c r="C455" s="13" t="s">
        <v>617</v>
      </c>
      <c r="E455" s="13" t="s">
        <v>616</v>
      </c>
      <c r="F455" s="13">
        <v>55167.72</v>
      </c>
      <c r="G455" s="13">
        <v>54186.84</v>
      </c>
      <c r="H455" s="13">
        <v>0</v>
      </c>
      <c r="I455" s="31">
        <v>54186.84</v>
      </c>
      <c r="J455" s="31">
        <v>980.88000000000466</v>
      </c>
    </row>
    <row r="456" spans="1:10" x14ac:dyDescent="0.25">
      <c r="A456" s="13" t="s">
        <v>345</v>
      </c>
      <c r="B456" s="23" t="s">
        <v>1208</v>
      </c>
      <c r="C456" s="13" t="s">
        <v>344</v>
      </c>
      <c r="D456" s="13" t="s">
        <v>343</v>
      </c>
      <c r="E456" s="13" t="s">
        <v>342</v>
      </c>
      <c r="F456" s="13">
        <v>3485254.54</v>
      </c>
      <c r="G456" s="13">
        <v>3291406.76</v>
      </c>
      <c r="H456" s="13">
        <v>30000</v>
      </c>
      <c r="I456" s="31">
        <v>3261406.76</v>
      </c>
      <c r="J456" s="31">
        <v>223847.78</v>
      </c>
    </row>
    <row r="457" spans="1:10" ht="25.5" x14ac:dyDescent="0.25">
      <c r="A457" s="18" t="s">
        <v>238</v>
      </c>
      <c r="B457" s="24" t="s">
        <v>239</v>
      </c>
      <c r="C457" s="18" t="s">
        <v>199</v>
      </c>
      <c r="D457" s="18"/>
      <c r="E457" s="18" t="s">
        <v>1051</v>
      </c>
      <c r="F457" s="19">
        <v>2931605.92</v>
      </c>
      <c r="H457" s="18"/>
      <c r="I457" s="19">
        <v>2856522.56</v>
      </c>
      <c r="J457" s="20">
        <v>75083.360000000001</v>
      </c>
    </row>
    <row r="458" spans="1:10" x14ac:dyDescent="0.25">
      <c r="A458" s="13" t="s">
        <v>238</v>
      </c>
      <c r="B458" s="23" t="s">
        <v>615</v>
      </c>
      <c r="C458" s="13" t="s">
        <v>609</v>
      </c>
      <c r="E458" s="13" t="s">
        <v>614</v>
      </c>
      <c r="F458" s="13">
        <v>79810</v>
      </c>
      <c r="G458" s="13">
        <v>76797.8</v>
      </c>
      <c r="H458" s="13">
        <v>0</v>
      </c>
      <c r="I458" s="31">
        <v>76797.8</v>
      </c>
      <c r="J458" s="31">
        <v>3012.1999999999971</v>
      </c>
    </row>
    <row r="459" spans="1:10" ht="25.5" x14ac:dyDescent="0.25">
      <c r="A459" s="18" t="s">
        <v>240</v>
      </c>
      <c r="B459" s="24" t="s">
        <v>241</v>
      </c>
      <c r="C459" s="18" t="s">
        <v>95</v>
      </c>
      <c r="D459" s="18"/>
      <c r="E459" s="18" t="s">
        <v>242</v>
      </c>
      <c r="F459" s="19">
        <v>711589.89</v>
      </c>
      <c r="H459" s="18"/>
      <c r="I459" s="19">
        <v>479786.15</v>
      </c>
      <c r="J459" s="20">
        <v>231803.74</v>
      </c>
    </row>
    <row r="460" spans="1:10" ht="25.5" x14ac:dyDescent="0.25">
      <c r="A460" s="18" t="s">
        <v>240</v>
      </c>
      <c r="B460" s="25" t="s">
        <v>243</v>
      </c>
      <c r="C460" s="18" t="s">
        <v>89</v>
      </c>
      <c r="D460" s="18"/>
      <c r="E460" s="18" t="s">
        <v>244</v>
      </c>
      <c r="F460" s="19">
        <v>1828775.29</v>
      </c>
      <c r="H460" s="18"/>
      <c r="I460" s="19">
        <v>0</v>
      </c>
      <c r="J460" s="20">
        <v>1828775.29</v>
      </c>
    </row>
    <row r="461" spans="1:10" ht="25.5" x14ac:dyDescent="0.25">
      <c r="A461" s="18" t="s">
        <v>240</v>
      </c>
      <c r="B461" s="25" t="s">
        <v>245</v>
      </c>
      <c r="C461" s="18" t="s">
        <v>89</v>
      </c>
      <c r="D461" s="18"/>
      <c r="E461" s="18" t="s">
        <v>246</v>
      </c>
      <c r="F461" s="19">
        <v>2594723.75</v>
      </c>
      <c r="H461" s="18"/>
      <c r="I461" s="19">
        <v>0</v>
      </c>
      <c r="J461" s="20">
        <v>2594723.75</v>
      </c>
    </row>
    <row r="462" spans="1:10" x14ac:dyDescent="0.25">
      <c r="A462" s="13" t="s">
        <v>326</v>
      </c>
      <c r="B462" s="23" t="s">
        <v>1209</v>
      </c>
      <c r="C462" s="13" t="s">
        <v>72</v>
      </c>
      <c r="D462" s="13" t="s">
        <v>321</v>
      </c>
      <c r="E462" s="13" t="s">
        <v>341</v>
      </c>
      <c r="F462" s="13">
        <v>1154840.49</v>
      </c>
      <c r="G462" s="13">
        <v>1166543.78</v>
      </c>
      <c r="H462" s="13">
        <v>30000</v>
      </c>
      <c r="I462" s="31">
        <v>1136543.78</v>
      </c>
      <c r="J462" s="31">
        <v>18296.71</v>
      </c>
    </row>
    <row r="463" spans="1:10" x14ac:dyDescent="0.25">
      <c r="A463" s="13" t="s">
        <v>326</v>
      </c>
      <c r="B463" s="23" t="s">
        <v>1210</v>
      </c>
      <c r="C463" s="13" t="s">
        <v>72</v>
      </c>
      <c r="D463" s="13" t="s">
        <v>321</v>
      </c>
      <c r="E463" s="13" t="s">
        <v>338</v>
      </c>
      <c r="F463" s="13">
        <v>513513.97</v>
      </c>
      <c r="G463" s="13">
        <v>503063.06</v>
      </c>
      <c r="H463" s="13">
        <v>15091.9</v>
      </c>
      <c r="I463" s="31">
        <v>487971.16</v>
      </c>
      <c r="J463" s="31">
        <v>25542.81</v>
      </c>
    </row>
    <row r="464" spans="1:10" x14ac:dyDescent="0.25">
      <c r="A464" s="13" t="s">
        <v>326</v>
      </c>
      <c r="B464" s="23" t="s">
        <v>1211</v>
      </c>
      <c r="C464" s="13" t="s">
        <v>72</v>
      </c>
      <c r="D464" s="13" t="s">
        <v>321</v>
      </c>
      <c r="E464" s="13" t="s">
        <v>340</v>
      </c>
      <c r="F464" s="13">
        <v>634953.89</v>
      </c>
      <c r="G464" s="13">
        <v>630101.43000000005</v>
      </c>
      <c r="H464" s="13">
        <v>18745.099999999999</v>
      </c>
      <c r="I464" s="31">
        <v>611356.33000000007</v>
      </c>
      <c r="J464" s="31">
        <v>23597.56</v>
      </c>
    </row>
    <row r="465" spans="1:10" x14ac:dyDescent="0.25">
      <c r="A465" s="13" t="s">
        <v>326</v>
      </c>
      <c r="B465" s="23" t="s">
        <v>1212</v>
      </c>
      <c r="C465" s="13" t="s">
        <v>72</v>
      </c>
      <c r="D465" s="13" t="s">
        <v>321</v>
      </c>
      <c r="E465" s="13" t="s">
        <v>339</v>
      </c>
      <c r="F465" s="13">
        <v>931324.6</v>
      </c>
      <c r="G465" s="13">
        <v>941170.17</v>
      </c>
      <c r="H465" s="13">
        <v>11254.9</v>
      </c>
      <c r="I465" s="31">
        <v>929915.27</v>
      </c>
      <c r="J465" s="31">
        <v>1409.33</v>
      </c>
    </row>
    <row r="466" spans="1:10" x14ac:dyDescent="0.25">
      <c r="A466" s="13" t="s">
        <v>326</v>
      </c>
      <c r="B466" s="23" t="s">
        <v>1213</v>
      </c>
      <c r="C466" s="13" t="s">
        <v>329</v>
      </c>
      <c r="D466" s="13" t="s">
        <v>328</v>
      </c>
      <c r="E466" s="13" t="s">
        <v>327</v>
      </c>
      <c r="F466" s="13">
        <v>89562.25</v>
      </c>
      <c r="G466" s="13">
        <v>92689.73</v>
      </c>
      <c r="H466" s="13">
        <v>1</v>
      </c>
      <c r="I466" s="31">
        <v>92688.73</v>
      </c>
      <c r="J466" s="31">
        <v>0</v>
      </c>
    </row>
    <row r="467" spans="1:10" x14ac:dyDescent="0.25">
      <c r="A467" s="18" t="s">
        <v>326</v>
      </c>
      <c r="B467" s="24" t="s">
        <v>1214</v>
      </c>
      <c r="C467" s="18" t="s">
        <v>337</v>
      </c>
      <c r="D467" s="18" t="s">
        <v>336</v>
      </c>
      <c r="E467" s="21" t="s">
        <v>335</v>
      </c>
      <c r="F467" s="19">
        <v>62378.76</v>
      </c>
      <c r="G467" s="13">
        <v>60858.73</v>
      </c>
      <c r="H467" s="18">
        <v>1</v>
      </c>
      <c r="I467" s="19">
        <v>60857.73</v>
      </c>
      <c r="J467" s="20">
        <v>1521.03</v>
      </c>
    </row>
    <row r="468" spans="1:10" x14ac:dyDescent="0.25">
      <c r="A468" s="13" t="s">
        <v>326</v>
      </c>
      <c r="B468" s="23" t="s">
        <v>1215</v>
      </c>
      <c r="C468" s="13" t="s">
        <v>332</v>
      </c>
      <c r="D468" s="13" t="s">
        <v>331</v>
      </c>
      <c r="E468" s="13" t="s">
        <v>330</v>
      </c>
      <c r="F468" s="13">
        <v>3279959.9</v>
      </c>
      <c r="G468" s="13">
        <v>3204740.28</v>
      </c>
      <c r="H468" s="13">
        <v>30000</v>
      </c>
      <c r="I468" s="31">
        <v>3174740.28</v>
      </c>
      <c r="J468" s="31">
        <v>105219.62</v>
      </c>
    </row>
    <row r="469" spans="1:10" x14ac:dyDescent="0.25">
      <c r="A469" s="13" t="s">
        <v>326</v>
      </c>
      <c r="B469" s="23" t="s">
        <v>1216</v>
      </c>
      <c r="C469" s="13" t="s">
        <v>44</v>
      </c>
      <c r="D469" s="13" t="s">
        <v>312</v>
      </c>
      <c r="E469" s="13" t="s">
        <v>334</v>
      </c>
      <c r="F469" s="13">
        <v>552844.68000000005</v>
      </c>
      <c r="G469" s="13">
        <v>543434.07999999996</v>
      </c>
      <c r="H469" s="13">
        <v>16271.82</v>
      </c>
      <c r="I469" s="31">
        <v>527162.26</v>
      </c>
      <c r="J469" s="31">
        <v>25682.42</v>
      </c>
    </row>
    <row r="470" spans="1:10" x14ac:dyDescent="0.25">
      <c r="A470" s="13" t="s">
        <v>326</v>
      </c>
      <c r="B470" s="23" t="s">
        <v>1217</v>
      </c>
      <c r="C470" s="13" t="s">
        <v>44</v>
      </c>
      <c r="D470" s="13" t="s">
        <v>321</v>
      </c>
      <c r="E470" s="13" t="s">
        <v>333</v>
      </c>
      <c r="F470" s="13">
        <v>1665718.58</v>
      </c>
      <c r="G470" s="13">
        <v>1663406.91</v>
      </c>
      <c r="H470" s="13">
        <v>30000</v>
      </c>
      <c r="I470" s="31">
        <v>1633406.91</v>
      </c>
      <c r="J470" s="31">
        <v>32311.67</v>
      </c>
    </row>
    <row r="471" spans="1:10" x14ac:dyDescent="0.25">
      <c r="A471" s="13" t="s">
        <v>326</v>
      </c>
      <c r="B471" s="23" t="s">
        <v>1218</v>
      </c>
      <c r="C471" s="13" t="s">
        <v>322</v>
      </c>
      <c r="D471" s="13" t="s">
        <v>325</v>
      </c>
      <c r="E471" s="13" t="s">
        <v>324</v>
      </c>
      <c r="F471" s="13">
        <v>3045555.07</v>
      </c>
      <c r="G471" s="13">
        <v>3052552.46</v>
      </c>
      <c r="H471" s="13">
        <v>30000</v>
      </c>
      <c r="I471" s="31">
        <v>3022552.46</v>
      </c>
      <c r="J471" s="31">
        <v>23002.61</v>
      </c>
    </row>
    <row r="472" spans="1:10" x14ac:dyDescent="0.25">
      <c r="A472" s="13" t="s">
        <v>247</v>
      </c>
      <c r="B472" s="23" t="s">
        <v>248</v>
      </c>
      <c r="C472" s="13" t="s">
        <v>48</v>
      </c>
      <c r="E472" s="13" t="s">
        <v>249</v>
      </c>
      <c r="F472" s="13">
        <v>2430210.71</v>
      </c>
      <c r="I472" s="31">
        <v>2209125.56</v>
      </c>
      <c r="J472" s="31">
        <v>221085.15</v>
      </c>
    </row>
    <row r="473" spans="1:10" x14ac:dyDescent="0.25">
      <c r="A473" s="13" t="s">
        <v>247</v>
      </c>
      <c r="B473" s="23" t="s">
        <v>613</v>
      </c>
      <c r="C473" s="13" t="s">
        <v>612</v>
      </c>
      <c r="E473" s="13" t="s">
        <v>611</v>
      </c>
      <c r="F473" s="13">
        <v>310000</v>
      </c>
      <c r="G473" s="13">
        <v>284510.68</v>
      </c>
      <c r="H473" s="13">
        <v>0</v>
      </c>
      <c r="I473" s="31">
        <v>284510.68</v>
      </c>
      <c r="J473" s="31">
        <v>25489.320000000007</v>
      </c>
    </row>
    <row r="474" spans="1:10" x14ac:dyDescent="0.25">
      <c r="A474" s="13" t="s">
        <v>296</v>
      </c>
      <c r="B474" s="23" t="s">
        <v>303</v>
      </c>
      <c r="C474" s="13" t="s">
        <v>105</v>
      </c>
      <c r="E474" s="13" t="s">
        <v>1256</v>
      </c>
      <c r="F474" s="13">
        <v>1430862.93</v>
      </c>
      <c r="I474" s="31">
        <v>1245026.8600000001</v>
      </c>
      <c r="J474" s="31">
        <v>185836.07</v>
      </c>
    </row>
    <row r="475" spans="1:10" ht="25.5" x14ac:dyDescent="0.25">
      <c r="A475" s="18" t="s">
        <v>296</v>
      </c>
      <c r="B475" s="24" t="s">
        <v>1052</v>
      </c>
      <c r="C475" s="18" t="s">
        <v>214</v>
      </c>
      <c r="D475" s="18"/>
      <c r="E475" s="18" t="s">
        <v>1053</v>
      </c>
      <c r="F475" s="19">
        <v>408541.7</v>
      </c>
      <c r="H475" s="18"/>
      <c r="I475" s="19">
        <v>0</v>
      </c>
      <c r="J475" s="20">
        <v>408541.7</v>
      </c>
    </row>
    <row r="476" spans="1:10" x14ac:dyDescent="0.25">
      <c r="A476" s="18" t="s">
        <v>314</v>
      </c>
      <c r="B476" s="25" t="s">
        <v>1219</v>
      </c>
      <c r="C476" s="18" t="s">
        <v>319</v>
      </c>
      <c r="D476" s="18" t="s">
        <v>318</v>
      </c>
      <c r="E476" s="18" t="s">
        <v>317</v>
      </c>
      <c r="F476" s="19">
        <v>338435.64</v>
      </c>
      <c r="G476" s="13">
        <v>352720.65</v>
      </c>
      <c r="H476" s="18">
        <v>10581.62</v>
      </c>
      <c r="I476" s="19">
        <v>342139.03</v>
      </c>
      <c r="J476" s="20">
        <v>0</v>
      </c>
    </row>
    <row r="477" spans="1:10" x14ac:dyDescent="0.25">
      <c r="A477" s="43" t="s">
        <v>314</v>
      </c>
      <c r="B477" s="56" t="s">
        <v>1220</v>
      </c>
      <c r="C477" s="43" t="s">
        <v>313</v>
      </c>
      <c r="D477" s="43" t="s">
        <v>312</v>
      </c>
      <c r="E477" s="43" t="s">
        <v>311</v>
      </c>
      <c r="F477" s="57">
        <v>599224.75</v>
      </c>
      <c r="G477" s="57">
        <v>579850.32999999996</v>
      </c>
      <c r="H477" s="57">
        <v>17395.5</v>
      </c>
      <c r="I477" s="31">
        <v>562454.82999999996</v>
      </c>
      <c r="J477" s="32">
        <v>36769.919999999998</v>
      </c>
    </row>
    <row r="478" spans="1:10" x14ac:dyDescent="0.25">
      <c r="A478" s="13" t="s">
        <v>314</v>
      </c>
      <c r="B478" s="23" t="s">
        <v>1221</v>
      </c>
      <c r="C478" s="13" t="s">
        <v>322</v>
      </c>
      <c r="D478" s="13" t="s">
        <v>321</v>
      </c>
      <c r="E478" s="13" t="s">
        <v>320</v>
      </c>
      <c r="F478" s="13">
        <v>1254138.1499999999</v>
      </c>
      <c r="G478" s="13">
        <v>1240960.6000000001</v>
      </c>
      <c r="H478" s="13">
        <v>30000.01</v>
      </c>
      <c r="I478" s="31">
        <v>1210960.5900000001</v>
      </c>
      <c r="J478" s="31">
        <v>43177.56</v>
      </c>
    </row>
    <row r="479" spans="1:10" ht="25.5" x14ac:dyDescent="0.25">
      <c r="A479" s="18" t="s">
        <v>250</v>
      </c>
      <c r="B479" s="24" t="s">
        <v>251</v>
      </c>
      <c r="C479" s="18" t="s">
        <v>41</v>
      </c>
      <c r="D479" s="18"/>
      <c r="E479" s="18" t="s">
        <v>252</v>
      </c>
      <c r="F479" s="19">
        <v>667248.80000000005</v>
      </c>
      <c r="H479" s="18"/>
      <c r="I479" s="19">
        <v>654075.37</v>
      </c>
      <c r="J479" s="20">
        <v>13173.43</v>
      </c>
    </row>
    <row r="480" spans="1:10" x14ac:dyDescent="0.25">
      <c r="A480" s="13" t="s">
        <v>250</v>
      </c>
      <c r="B480" s="23" t="s">
        <v>610</v>
      </c>
      <c r="C480" s="13" t="s">
        <v>609</v>
      </c>
      <c r="E480" s="13" t="s">
        <v>608</v>
      </c>
      <c r="F480" s="13">
        <v>26000</v>
      </c>
      <c r="G480" s="13">
        <v>24838.799999999999</v>
      </c>
      <c r="H480" s="13">
        <v>0</v>
      </c>
      <c r="I480" s="31">
        <v>24838.799999999999</v>
      </c>
      <c r="J480" s="31">
        <v>1161.2000000000007</v>
      </c>
    </row>
    <row r="487" spans="1:10" x14ac:dyDescent="0.25">
      <c r="A487" s="43"/>
      <c r="B487" s="56"/>
      <c r="C487" s="43"/>
      <c r="D487" s="43"/>
      <c r="E487" s="43"/>
      <c r="F487" s="57"/>
      <c r="G487" s="57"/>
      <c r="H487" s="57"/>
      <c r="J487" s="32"/>
    </row>
    <row r="488" spans="1:10" x14ac:dyDescent="0.25">
      <c r="A488" s="18"/>
      <c r="B488" s="24"/>
      <c r="C488" s="18"/>
      <c r="D488" s="18"/>
      <c r="E488" s="18"/>
      <c r="F488" s="19"/>
      <c r="H488" s="18"/>
      <c r="I488" s="19"/>
      <c r="J488" s="20"/>
    </row>
    <row r="490" spans="1:10" x14ac:dyDescent="0.25">
      <c r="A490" s="18"/>
      <c r="B490" s="25"/>
      <c r="C490" s="18"/>
      <c r="D490" s="18"/>
      <c r="E490" s="18"/>
      <c r="F490" s="19"/>
      <c r="H490" s="18"/>
      <c r="I490" s="19"/>
      <c r="J490" s="20"/>
    </row>
    <row r="495" spans="1:10" x14ac:dyDescent="0.25">
      <c r="A495" s="43"/>
      <c r="B495" s="56"/>
      <c r="C495" s="43"/>
      <c r="D495" s="43"/>
      <c r="E495" s="43"/>
      <c r="F495" s="57"/>
      <c r="G495" s="57"/>
      <c r="H495" s="57"/>
      <c r="J495" s="32"/>
    </row>
    <row r="496" spans="1:10" x14ac:dyDescent="0.25">
      <c r="A496" s="18"/>
      <c r="B496" s="24"/>
      <c r="C496" s="18"/>
      <c r="D496" s="18"/>
      <c r="E496" s="18"/>
      <c r="F496" s="19"/>
      <c r="H496" s="18"/>
      <c r="I496" s="19"/>
      <c r="J496" s="20"/>
    </row>
  </sheetData>
  <autoFilter ref="A4:J496" xr:uid="{0AAFEC3D-8A5E-4547-B5B0-ABC629C0E385}">
    <filterColumn colId="0">
      <filters blank="1">
        <filter val="01 Adair"/>
        <filter val="02 - ADAMS"/>
        <filter val="02 Adams"/>
        <filter val="04 - APPANOOSE"/>
        <filter val="04 Appanoose"/>
        <filter val="05 - AUDUBON"/>
        <filter val="05 Audubon"/>
        <filter val="06 Benton"/>
        <filter val="07 - BLACK HAWK"/>
        <filter val="08 Boone"/>
        <filter val="09 - BREMER"/>
        <filter val="09 Bremer"/>
        <filter val="11 - BUENA VISTA"/>
        <filter val="12 - BUTLER"/>
        <filter val="12 Butler"/>
        <filter val="13 - CALHOUN"/>
        <filter val="13 Calhoun"/>
        <filter val="15 -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- CLINTON"/>
        <filter val="23 Clinton"/>
        <filter val="24 - CRAWFORD"/>
        <filter val="24 Crawford"/>
        <filter val="25 - DALLAS"/>
        <filter val="25 Dallas"/>
        <filter val="26 Davis"/>
        <filter val="27 Decatur"/>
        <filter val="28 Delaware"/>
        <filter val="29 Des Moines"/>
        <filter val="30 - DICKINSON"/>
        <filter val="30 Dickinson"/>
        <filter val="31 - DUBUQUE"/>
        <filter val="31 Dubuque"/>
        <filter val="32 - EMMET"/>
        <filter val="33 Fayette"/>
        <filter val="34 Floyd"/>
        <filter val="35 Franklin"/>
        <filter val="36 - FREMONT"/>
        <filter val="36 Fremont"/>
        <filter val="37 Greene"/>
        <filter val="38 - GRUNDY"/>
        <filter val="38 Grundy"/>
        <filter val="39 - GUTHRIE"/>
        <filter val="39 Guthrie"/>
        <filter val="40 - HAMILTON"/>
        <filter val="40 Hamilton"/>
        <filter val="41 Hancock"/>
        <filter val="42 - HARDIN"/>
        <filter val="42 Hardin"/>
        <filter val="43 - HARRISON"/>
        <filter val="43 Harrison"/>
        <filter val="44 Henry"/>
        <filter val="45 - HOWARD"/>
        <filter val="45 Howard"/>
        <filter val="46 Humbolt"/>
        <filter val="47 - IDA"/>
        <filter val="47 Ida"/>
        <filter val="48 Iowa"/>
        <filter val="49 Jackson"/>
        <filter val="50 - JASPER"/>
        <filter val="50 Jasper"/>
        <filter val="51 - JEFFERSON"/>
        <filter val="51 Jefferson"/>
        <filter val="52 - JOHNSON"/>
        <filter val="52 Johnson"/>
        <filter val="53 Jones"/>
        <filter val="54 - KEOKUK"/>
        <filter val="55 - KOSSUTH"/>
        <filter val="55 Kossuth"/>
        <filter val="56 - LEE"/>
        <filter val="58 Louisa"/>
        <filter val="59 - LUCAS"/>
        <filter val="59 Lucas"/>
        <filter val="60 - LYON"/>
        <filter val="60 Lyon"/>
        <filter val="61 - MADISON"/>
        <filter val="61 Madison"/>
        <filter val="62 - MAHASKA"/>
        <filter val="63 - MARION"/>
        <filter val="63 Marion"/>
        <filter val="64 - MARSHALL"/>
        <filter val="65 - MILLS"/>
        <filter val="65 Mills"/>
        <filter val="66 - MITCHELL"/>
        <filter val="66 Mitchell"/>
        <filter val="67 - MONONA"/>
        <filter val="67 Monona"/>
        <filter val="68 Monroe"/>
        <filter val="69 - MONTGOMERY"/>
        <filter val="69 Montgomery"/>
        <filter val="70 Muscatine"/>
        <filter val="71 - OBRIEN"/>
        <filter val="71 Obrien"/>
        <filter val="72 - OSCEOLA"/>
        <filter val="72 Osceola"/>
        <filter val="73 - PAGE"/>
        <filter val="73 Page"/>
        <filter val="74 - PALO ALTO"/>
        <filter val="75 - PLYMOUTH"/>
        <filter val="75 Plymouth"/>
        <filter val="76 - POCAHONTAS"/>
        <filter val="77 - POLK"/>
        <filter val="77 Polk"/>
        <filter val="78 - POTTAWATTAMIE"/>
        <filter val="79 - POWESHIEK"/>
        <filter val="80 - RINGGOLD"/>
        <filter val="80 Ringgold"/>
        <filter val="81 Sac"/>
        <filter val="82 - SCOTT"/>
        <filter val="82 Scott"/>
        <filter val="83 - SHELBY"/>
        <filter val="84 - SIOUX"/>
        <filter val="84 Sioux"/>
        <filter val="85 - STORY"/>
        <filter val="85 Story"/>
        <filter val="86 - TAMA"/>
        <filter val="87 Taylor"/>
        <filter val="88 Union"/>
        <filter val="89 - VAN BUREN"/>
        <filter val="90 Wapello"/>
        <filter val="91 - WARREN"/>
        <filter val="92 - WASHINGTON"/>
        <filter val="92 Washington"/>
        <filter val="93 - WAYNE"/>
        <filter val="93 Wayne"/>
        <filter val="94 - WEBSTER"/>
        <filter val="94 Webster"/>
        <filter val="96 Winneshiek"/>
        <filter val="97 - WOODBURY"/>
        <filter val="97 Woodbury"/>
        <filter val="98 Worth"/>
        <filter val="99 - WRIGHT"/>
        <filter val="99 Wright"/>
      </filters>
    </filterColumn>
    <sortState xmlns:xlrd2="http://schemas.microsoft.com/office/spreadsheetml/2017/richdata2" ref="A5:J496">
      <sortCondition ref="A4:A496"/>
    </sortState>
  </autoFilter>
  <mergeCells count="3">
    <mergeCell ref="A1:J1"/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workbookViewId="0">
      <pane xSplit="1" ySplit="2" topLeftCell="B52" activePane="bottomRight" state="frozen"/>
      <selection pane="topRight" activeCell="B1" sqref="B1"/>
      <selection pane="bottomLeft" activeCell="A3" sqref="A3"/>
      <selection pane="bottomRight" activeCell="K60" sqref="K60"/>
    </sheetView>
  </sheetViews>
  <sheetFormatPr defaultRowHeight="12.75" x14ac:dyDescent="0.2"/>
  <cols>
    <col min="1" max="1" width="23" customWidth="1"/>
    <col min="2" max="2" width="29" customWidth="1"/>
    <col min="3" max="3" width="33.85546875" customWidth="1"/>
    <col min="4" max="4" width="23" customWidth="1"/>
    <col min="5" max="5" width="27.140625" customWidth="1"/>
    <col min="6" max="10" width="23" customWidth="1"/>
    <col min="11" max="11" width="10.7109375" bestFit="1" customWidth="1"/>
    <col min="12" max="12" width="9.5703125" bestFit="1" customWidth="1"/>
  </cols>
  <sheetData>
    <row r="1" spans="1:12" x14ac:dyDescent="0.2">
      <c r="A1" s="35" t="s">
        <v>0</v>
      </c>
      <c r="B1" s="35"/>
      <c r="C1" s="35"/>
      <c r="D1" s="35"/>
      <c r="E1" s="35"/>
      <c r="F1" s="35"/>
      <c r="G1" s="44" t="s">
        <v>1234</v>
      </c>
      <c r="H1" s="44" t="s">
        <v>1234</v>
      </c>
      <c r="I1" s="35"/>
      <c r="J1" s="35"/>
    </row>
    <row r="2" spans="1:12" ht="25.5" x14ac:dyDescent="0.2">
      <c r="A2" s="50" t="s">
        <v>1</v>
      </c>
      <c r="B2" s="50" t="s">
        <v>2</v>
      </c>
      <c r="C2" s="50" t="s">
        <v>3</v>
      </c>
      <c r="D2" s="50" t="s">
        <v>4</v>
      </c>
      <c r="E2" s="50" t="s">
        <v>5</v>
      </c>
      <c r="F2" s="50" t="s">
        <v>6</v>
      </c>
      <c r="G2" s="50" t="s">
        <v>1231</v>
      </c>
      <c r="H2" s="50" t="s">
        <v>7</v>
      </c>
      <c r="I2" s="50" t="s">
        <v>1235</v>
      </c>
      <c r="J2" s="50" t="s">
        <v>8</v>
      </c>
    </row>
    <row r="3" spans="1:12" x14ac:dyDescent="0.2">
      <c r="A3" s="36" t="s">
        <v>9</v>
      </c>
      <c r="B3" s="36" t="s">
        <v>10</v>
      </c>
      <c r="C3" s="36" t="s">
        <v>11</v>
      </c>
      <c r="D3" s="36"/>
      <c r="E3" s="36" t="s">
        <v>12</v>
      </c>
      <c r="F3" s="37">
        <v>464646.07</v>
      </c>
      <c r="G3" s="37"/>
      <c r="H3" s="36"/>
      <c r="I3" s="37">
        <v>470837.37</v>
      </c>
      <c r="J3" s="38">
        <v>0</v>
      </c>
      <c r="K3" s="33"/>
      <c r="L3" s="33"/>
    </row>
    <row r="4" spans="1:12" x14ac:dyDescent="0.2">
      <c r="A4" s="36" t="s">
        <v>9</v>
      </c>
      <c r="B4" s="36" t="s">
        <v>1006</v>
      </c>
      <c r="C4" s="36" t="s">
        <v>37</v>
      </c>
      <c r="D4" s="36"/>
      <c r="E4" s="36" t="s">
        <v>1243</v>
      </c>
      <c r="F4" s="37">
        <v>184690</v>
      </c>
      <c r="G4" s="37"/>
      <c r="H4" s="36"/>
      <c r="I4" s="37">
        <v>0</v>
      </c>
      <c r="J4" s="38">
        <v>184690</v>
      </c>
      <c r="K4" s="33"/>
      <c r="L4" s="33"/>
    </row>
    <row r="5" spans="1:12" x14ac:dyDescent="0.2">
      <c r="A5" s="36" t="s">
        <v>13</v>
      </c>
      <c r="B5" s="36" t="s">
        <v>14</v>
      </c>
      <c r="C5" s="36" t="s">
        <v>15</v>
      </c>
      <c r="D5" s="36"/>
      <c r="E5" s="36" t="s">
        <v>16</v>
      </c>
      <c r="F5" s="37">
        <v>2648144.84</v>
      </c>
      <c r="G5" s="37"/>
      <c r="H5" s="36"/>
      <c r="I5" s="37">
        <v>2648144.84</v>
      </c>
      <c r="J5" s="38">
        <v>0</v>
      </c>
      <c r="K5" s="33"/>
      <c r="L5" s="33"/>
    </row>
    <row r="6" spans="1:12" x14ac:dyDescent="0.2">
      <c r="A6" s="36" t="s">
        <v>17</v>
      </c>
      <c r="B6" s="36" t="s">
        <v>18</v>
      </c>
      <c r="C6" s="36" t="s">
        <v>19</v>
      </c>
      <c r="D6" s="36"/>
      <c r="E6" s="36" t="s">
        <v>20</v>
      </c>
      <c r="F6" s="37">
        <v>482882.4</v>
      </c>
      <c r="G6" s="37"/>
      <c r="H6" s="36"/>
      <c r="I6" s="37">
        <v>193408.66</v>
      </c>
      <c r="J6" s="38">
        <v>289473.74</v>
      </c>
      <c r="K6" s="33"/>
      <c r="L6" s="33"/>
    </row>
    <row r="7" spans="1:12" x14ac:dyDescent="0.2">
      <c r="A7" s="36" t="s">
        <v>17</v>
      </c>
      <c r="B7" s="36" t="s">
        <v>298</v>
      </c>
      <c r="C7" s="36" t="s">
        <v>136</v>
      </c>
      <c r="D7" s="36"/>
      <c r="E7" s="36" t="s">
        <v>1241</v>
      </c>
      <c r="F7" s="37">
        <v>1658493.31</v>
      </c>
      <c r="G7" s="37"/>
      <c r="H7" s="36"/>
      <c r="I7" s="37">
        <v>851652.19</v>
      </c>
      <c r="J7" s="38">
        <v>806841.12</v>
      </c>
      <c r="K7" s="48"/>
      <c r="L7" s="33"/>
    </row>
    <row r="8" spans="1:12" x14ac:dyDescent="0.2">
      <c r="A8" s="36" t="s">
        <v>17</v>
      </c>
      <c r="B8" s="36" t="s">
        <v>299</v>
      </c>
      <c r="C8" s="36" t="s">
        <v>136</v>
      </c>
      <c r="D8" s="36"/>
      <c r="E8" s="36" t="s">
        <v>1242</v>
      </c>
      <c r="F8" s="37">
        <v>1722415.88</v>
      </c>
      <c r="G8" s="37"/>
      <c r="H8" s="36"/>
      <c r="I8" s="37">
        <v>0</v>
      </c>
      <c r="J8" s="38">
        <v>1722415.88</v>
      </c>
      <c r="K8" s="33"/>
      <c r="L8" s="33"/>
    </row>
    <row r="9" spans="1:12" x14ac:dyDescent="0.2">
      <c r="A9" s="36" t="s">
        <v>17</v>
      </c>
      <c r="B9" s="36" t="s">
        <v>297</v>
      </c>
      <c r="C9" s="36" t="s">
        <v>136</v>
      </c>
      <c r="D9" s="36"/>
      <c r="E9" s="36" t="s">
        <v>1240</v>
      </c>
      <c r="F9" s="37">
        <v>2092658.92</v>
      </c>
      <c r="G9" s="37"/>
      <c r="H9" s="36"/>
      <c r="I9" s="37">
        <v>1127875.3500000001</v>
      </c>
      <c r="J9" s="38">
        <v>964783.57</v>
      </c>
      <c r="K9" s="33"/>
      <c r="L9" s="33"/>
    </row>
    <row r="10" spans="1:12" x14ac:dyDescent="0.2">
      <c r="A10" s="36" t="s">
        <v>21</v>
      </c>
      <c r="B10" s="36" t="s">
        <v>22</v>
      </c>
      <c r="C10" s="36" t="s">
        <v>23</v>
      </c>
      <c r="D10" s="36"/>
      <c r="E10" s="36" t="s">
        <v>24</v>
      </c>
      <c r="F10" s="37">
        <v>1103982.5</v>
      </c>
      <c r="G10" s="37"/>
      <c r="H10" s="36"/>
      <c r="I10" s="37">
        <v>1059184.27</v>
      </c>
      <c r="J10" s="38">
        <v>44798.23</v>
      </c>
      <c r="K10" s="33"/>
      <c r="L10" s="33"/>
    </row>
    <row r="11" spans="1:12" x14ac:dyDescent="0.2">
      <c r="A11" s="36" t="s">
        <v>25</v>
      </c>
      <c r="B11" s="36" t="s">
        <v>26</v>
      </c>
      <c r="C11" s="36" t="s">
        <v>27</v>
      </c>
      <c r="D11" s="36"/>
      <c r="E11" s="36" t="s">
        <v>28</v>
      </c>
      <c r="F11" s="37">
        <v>2967638.36</v>
      </c>
      <c r="G11" s="37"/>
      <c r="H11" s="36"/>
      <c r="I11" s="37">
        <v>2751922.04</v>
      </c>
      <c r="J11" s="38">
        <v>215716.32</v>
      </c>
      <c r="K11" s="33"/>
      <c r="L11" s="33"/>
    </row>
    <row r="12" spans="1:12" x14ac:dyDescent="0.2">
      <c r="A12" s="36" t="s">
        <v>29</v>
      </c>
      <c r="B12" s="36" t="s">
        <v>30</v>
      </c>
      <c r="C12" s="36" t="s">
        <v>11</v>
      </c>
      <c r="D12" s="36"/>
      <c r="E12" s="36" t="s">
        <v>31</v>
      </c>
      <c r="F12" s="37">
        <v>979511.38</v>
      </c>
      <c r="G12" s="37"/>
      <c r="H12" s="36"/>
      <c r="I12" s="37">
        <v>956530.25</v>
      </c>
      <c r="J12" s="38">
        <v>22981.13</v>
      </c>
      <c r="K12" s="33"/>
      <c r="L12" s="34"/>
    </row>
    <row r="13" spans="1:12" x14ac:dyDescent="0.2">
      <c r="A13" s="36" t="s">
        <v>32</v>
      </c>
      <c r="B13" s="36" t="s">
        <v>33</v>
      </c>
      <c r="C13" s="36" t="s">
        <v>34</v>
      </c>
      <c r="D13" s="36"/>
      <c r="E13" s="36" t="s">
        <v>35</v>
      </c>
      <c r="F13" s="37">
        <v>582163.97</v>
      </c>
      <c r="G13" s="37"/>
      <c r="H13" s="36"/>
      <c r="I13" s="37">
        <v>565582.81000000006</v>
      </c>
      <c r="J13" s="38">
        <v>16581.16</v>
      </c>
      <c r="K13" s="33"/>
      <c r="L13" s="33"/>
    </row>
    <row r="14" spans="1:12" x14ac:dyDescent="0.2">
      <c r="A14" s="36" t="s">
        <v>32</v>
      </c>
      <c r="B14" s="36" t="s">
        <v>36</v>
      </c>
      <c r="C14" s="36" t="s">
        <v>37</v>
      </c>
      <c r="D14" s="36"/>
      <c r="E14" s="36" t="s">
        <v>38</v>
      </c>
      <c r="F14" s="37">
        <v>1869273.74</v>
      </c>
      <c r="G14" s="37"/>
      <c r="H14" s="36"/>
      <c r="I14" s="37">
        <v>1811157.13</v>
      </c>
      <c r="J14" s="38">
        <v>58116.61</v>
      </c>
      <c r="K14" s="33"/>
      <c r="L14" s="33"/>
    </row>
    <row r="15" spans="1:12" x14ac:dyDescent="0.2">
      <c r="A15" s="36" t="s">
        <v>32</v>
      </c>
      <c r="B15" s="36" t="s">
        <v>300</v>
      </c>
      <c r="C15" s="36" t="s">
        <v>1007</v>
      </c>
      <c r="D15" s="36"/>
      <c r="E15" s="36" t="s">
        <v>1244</v>
      </c>
      <c r="F15" s="37">
        <v>770914.7</v>
      </c>
      <c r="G15" s="37"/>
      <c r="H15" s="36"/>
      <c r="I15" s="37">
        <v>0</v>
      </c>
      <c r="J15" s="38">
        <v>770914.7</v>
      </c>
      <c r="K15" s="33"/>
      <c r="L15" s="33"/>
    </row>
    <row r="16" spans="1:12" x14ac:dyDescent="0.2">
      <c r="A16" s="36" t="s">
        <v>262</v>
      </c>
      <c r="B16" s="36" t="s">
        <v>301</v>
      </c>
      <c r="C16" s="36" t="s">
        <v>105</v>
      </c>
      <c r="D16" s="36"/>
      <c r="E16" s="36" t="s">
        <v>1245</v>
      </c>
      <c r="F16" s="37">
        <v>2134758.59</v>
      </c>
      <c r="G16" s="37"/>
      <c r="H16" s="36"/>
      <c r="I16" s="37">
        <v>2090036.02</v>
      </c>
      <c r="J16" s="38">
        <v>44722.57</v>
      </c>
      <c r="K16" s="33"/>
      <c r="L16" s="33"/>
    </row>
    <row r="17" spans="1:12" x14ac:dyDescent="0.2">
      <c r="A17" s="36" t="s">
        <v>39</v>
      </c>
      <c r="B17" s="36" t="s">
        <v>40</v>
      </c>
      <c r="C17" s="36" t="s">
        <v>41</v>
      </c>
      <c r="D17" s="36"/>
      <c r="E17" s="36" t="s">
        <v>42</v>
      </c>
      <c r="F17" s="37">
        <v>1619853.29</v>
      </c>
      <c r="G17" s="37"/>
      <c r="H17" s="36"/>
      <c r="I17" s="37">
        <v>2250.4</v>
      </c>
      <c r="J17" s="38">
        <v>1617602.89</v>
      </c>
      <c r="K17" s="33"/>
      <c r="L17" s="33"/>
    </row>
    <row r="18" spans="1:12" x14ac:dyDescent="0.2">
      <c r="A18" s="36" t="s">
        <v>39</v>
      </c>
      <c r="B18" s="36" t="s">
        <v>43</v>
      </c>
      <c r="C18" s="36" t="s">
        <v>44</v>
      </c>
      <c r="D18" s="36"/>
      <c r="E18" s="36" t="s">
        <v>45</v>
      </c>
      <c r="F18" s="37">
        <v>923121.77</v>
      </c>
      <c r="G18" s="37"/>
      <c r="H18" s="36"/>
      <c r="I18" s="37">
        <v>819939.3</v>
      </c>
      <c r="J18" s="38">
        <v>103182.47</v>
      </c>
      <c r="K18" s="33"/>
      <c r="L18" s="33"/>
    </row>
    <row r="19" spans="1:12" x14ac:dyDescent="0.2">
      <c r="A19" s="36" t="s">
        <v>46</v>
      </c>
      <c r="B19" s="36" t="s">
        <v>47</v>
      </c>
      <c r="C19" s="36" t="s">
        <v>48</v>
      </c>
      <c r="D19" s="36"/>
      <c r="E19" s="36" t="s">
        <v>49</v>
      </c>
      <c r="F19" s="37">
        <v>4299112.95</v>
      </c>
      <c r="G19" s="37"/>
      <c r="H19" s="36"/>
      <c r="I19" s="37">
        <v>4260035.6500000004</v>
      </c>
      <c r="J19" s="38">
        <v>39077.300000000003</v>
      </c>
      <c r="K19" s="33"/>
      <c r="L19" s="33"/>
    </row>
    <row r="20" spans="1:12" x14ac:dyDescent="0.2">
      <c r="A20" s="36" t="s">
        <v>46</v>
      </c>
      <c r="B20" s="36" t="s">
        <v>50</v>
      </c>
      <c r="C20" s="36" t="s">
        <v>51</v>
      </c>
      <c r="D20" s="36"/>
      <c r="E20" s="36" t="s">
        <v>52</v>
      </c>
      <c r="F20" s="37">
        <v>80065</v>
      </c>
      <c r="G20" s="37"/>
      <c r="H20" s="36"/>
      <c r="I20" s="37">
        <v>80065</v>
      </c>
      <c r="J20" s="38">
        <v>0</v>
      </c>
      <c r="K20" s="33"/>
      <c r="L20" s="33"/>
    </row>
    <row r="21" spans="1:12" x14ac:dyDescent="0.2">
      <c r="A21" s="36" t="s">
        <v>46</v>
      </c>
      <c r="B21" s="36" t="s">
        <v>53</v>
      </c>
      <c r="C21" s="36" t="s">
        <v>54</v>
      </c>
      <c r="D21" s="36"/>
      <c r="E21" s="36" t="s">
        <v>55</v>
      </c>
      <c r="F21" s="37">
        <v>170879.52</v>
      </c>
      <c r="G21" s="37"/>
      <c r="H21" s="36"/>
      <c r="I21" s="37">
        <v>170879.52</v>
      </c>
      <c r="J21" s="38">
        <v>0</v>
      </c>
      <c r="K21" s="33"/>
      <c r="L21" s="33"/>
    </row>
    <row r="22" spans="1:12" x14ac:dyDescent="0.2">
      <c r="A22" s="36" t="s">
        <v>46</v>
      </c>
      <c r="B22" s="36" t="s">
        <v>56</v>
      </c>
      <c r="C22" s="36" t="s">
        <v>23</v>
      </c>
      <c r="D22" s="36"/>
      <c r="E22" s="36" t="s">
        <v>57</v>
      </c>
      <c r="F22" s="37">
        <v>1215158.05</v>
      </c>
      <c r="G22" s="37"/>
      <c r="H22" s="36"/>
      <c r="I22" s="37">
        <v>925085.45</v>
      </c>
      <c r="J22" s="38">
        <v>290072.59999999998</v>
      </c>
      <c r="K22" s="33"/>
      <c r="L22" s="33"/>
    </row>
    <row r="23" spans="1:12" ht="25.5" x14ac:dyDescent="0.2">
      <c r="A23" s="36" t="s">
        <v>58</v>
      </c>
      <c r="B23" s="36" t="s">
        <v>59</v>
      </c>
      <c r="C23" s="36" t="s">
        <v>60</v>
      </c>
      <c r="D23" s="36"/>
      <c r="E23" s="36" t="s">
        <v>61</v>
      </c>
      <c r="F23" s="37">
        <v>760336.1</v>
      </c>
      <c r="G23" s="37"/>
      <c r="H23" s="36"/>
      <c r="I23" s="37">
        <v>738519.17</v>
      </c>
      <c r="J23" s="38">
        <v>21816.93</v>
      </c>
      <c r="K23" s="33"/>
      <c r="L23" s="33"/>
    </row>
    <row r="24" spans="1:12" ht="25.5" x14ac:dyDescent="0.2">
      <c r="A24" s="36" t="s">
        <v>58</v>
      </c>
      <c r="B24" s="36" t="s">
        <v>1008</v>
      </c>
      <c r="C24" s="36" t="s">
        <v>60</v>
      </c>
      <c r="D24" s="36"/>
      <c r="E24" s="36" t="s">
        <v>1009</v>
      </c>
      <c r="F24" s="37">
        <v>868293.75</v>
      </c>
      <c r="G24" s="37"/>
      <c r="H24" s="36"/>
      <c r="I24" s="37">
        <v>0</v>
      </c>
      <c r="J24" s="38">
        <v>868293.75</v>
      </c>
      <c r="K24" s="33"/>
      <c r="L24" s="33"/>
    </row>
    <row r="25" spans="1:12" x14ac:dyDescent="0.2">
      <c r="A25" s="36" t="s">
        <v>263</v>
      </c>
      <c r="B25" s="36" t="s">
        <v>1010</v>
      </c>
      <c r="C25" s="36" t="s">
        <v>72</v>
      </c>
      <c r="D25" s="36"/>
      <c r="E25" s="36" t="s">
        <v>1011</v>
      </c>
      <c r="F25" s="37">
        <v>3167119.46</v>
      </c>
      <c r="G25" s="37"/>
      <c r="H25" s="36"/>
      <c r="I25" s="37">
        <v>0</v>
      </c>
      <c r="J25" s="38">
        <v>3167119.46</v>
      </c>
      <c r="K25" s="33"/>
      <c r="L25" s="33"/>
    </row>
    <row r="26" spans="1:12" x14ac:dyDescent="0.2">
      <c r="A26" s="36" t="s">
        <v>264</v>
      </c>
      <c r="B26" s="36" t="s">
        <v>308</v>
      </c>
      <c r="C26" s="36" t="s">
        <v>1012</v>
      </c>
      <c r="D26" s="36"/>
      <c r="E26" s="36" t="s">
        <v>1246</v>
      </c>
      <c r="F26" s="37">
        <v>571424.30000000005</v>
      </c>
      <c r="G26" s="37"/>
      <c r="H26" s="36"/>
      <c r="I26" s="37">
        <v>199203.25</v>
      </c>
      <c r="J26" s="38">
        <v>372221.05</v>
      </c>
      <c r="K26" s="33"/>
      <c r="L26" s="33"/>
    </row>
    <row r="27" spans="1:12" x14ac:dyDescent="0.2">
      <c r="A27" s="36" t="s">
        <v>264</v>
      </c>
      <c r="B27" s="36" t="s">
        <v>307</v>
      </c>
      <c r="C27" s="36" t="s">
        <v>1013</v>
      </c>
      <c r="D27" s="36"/>
      <c r="E27" s="36" t="s">
        <v>1247</v>
      </c>
      <c r="F27" s="37">
        <v>304429</v>
      </c>
      <c r="G27" s="37"/>
      <c r="H27" s="36"/>
      <c r="I27" s="37">
        <v>0</v>
      </c>
      <c r="J27" s="38">
        <v>304429</v>
      </c>
      <c r="K27" s="33"/>
      <c r="L27" s="33"/>
    </row>
    <row r="28" spans="1:12" ht="25.5" x14ac:dyDescent="0.2">
      <c r="A28" s="36" t="s">
        <v>62</v>
      </c>
      <c r="B28" s="36" t="s">
        <v>63</v>
      </c>
      <c r="C28" s="36" t="s">
        <v>64</v>
      </c>
      <c r="D28" s="36"/>
      <c r="E28" s="36" t="s">
        <v>65</v>
      </c>
      <c r="F28" s="37">
        <v>360074.6</v>
      </c>
      <c r="G28" s="37"/>
      <c r="H28" s="36"/>
      <c r="I28" s="37">
        <v>332984.8</v>
      </c>
      <c r="J28" s="38">
        <v>27089.8</v>
      </c>
      <c r="K28" s="33"/>
      <c r="L28" s="33"/>
    </row>
    <row r="29" spans="1:12" x14ac:dyDescent="0.2">
      <c r="A29" s="36" t="s">
        <v>62</v>
      </c>
      <c r="B29" s="36" t="s">
        <v>66</v>
      </c>
      <c r="C29" s="36" t="s">
        <v>37</v>
      </c>
      <c r="D29" s="36"/>
      <c r="E29" s="36" t="s">
        <v>67</v>
      </c>
      <c r="F29" s="37">
        <v>634724.44999999995</v>
      </c>
      <c r="G29" s="37"/>
      <c r="H29" s="36"/>
      <c r="I29" s="37">
        <v>682714.04</v>
      </c>
      <c r="J29" s="38">
        <v>0</v>
      </c>
      <c r="K29" s="33"/>
      <c r="L29" s="33"/>
    </row>
    <row r="30" spans="1:12" x14ac:dyDescent="0.2">
      <c r="A30" s="36" t="s">
        <v>62</v>
      </c>
      <c r="B30" s="36" t="s">
        <v>68</v>
      </c>
      <c r="C30" s="36" t="s">
        <v>27</v>
      </c>
      <c r="D30" s="36"/>
      <c r="E30" s="36" t="s">
        <v>69</v>
      </c>
      <c r="F30" s="37">
        <v>1765269.61</v>
      </c>
      <c r="G30" s="37"/>
      <c r="H30" s="36"/>
      <c r="I30" s="37">
        <v>310363.96000000002</v>
      </c>
      <c r="J30" s="38">
        <v>1454905.65</v>
      </c>
      <c r="K30" s="33"/>
      <c r="L30" s="33"/>
    </row>
    <row r="31" spans="1:12" ht="25.5" x14ac:dyDescent="0.2">
      <c r="A31" s="36" t="s">
        <v>62</v>
      </c>
      <c r="B31" s="36" t="s">
        <v>1014</v>
      </c>
      <c r="C31" s="36" t="s">
        <v>142</v>
      </c>
      <c r="D31" s="36"/>
      <c r="E31" s="36" t="s">
        <v>1248</v>
      </c>
      <c r="F31" s="37">
        <v>105146.3</v>
      </c>
      <c r="G31" s="37"/>
      <c r="H31" s="36"/>
      <c r="I31" s="37">
        <v>0</v>
      </c>
      <c r="J31" s="38">
        <v>105146.3</v>
      </c>
      <c r="K31" s="33"/>
      <c r="L31" s="33"/>
    </row>
    <row r="32" spans="1:12" x14ac:dyDescent="0.2">
      <c r="A32" s="36" t="s">
        <v>70</v>
      </c>
      <c r="B32" s="36" t="s">
        <v>71</v>
      </c>
      <c r="C32" s="36" t="s">
        <v>72</v>
      </c>
      <c r="D32" s="36"/>
      <c r="E32" s="36" t="s">
        <v>73</v>
      </c>
      <c r="F32" s="37">
        <v>874128.06</v>
      </c>
      <c r="G32" s="37"/>
      <c r="H32" s="36"/>
      <c r="I32" s="37">
        <v>558037.4</v>
      </c>
      <c r="J32" s="38">
        <v>316090.65999999997</v>
      </c>
      <c r="K32" s="33"/>
      <c r="L32" s="33"/>
    </row>
    <row r="33" spans="1:12" ht="25.5" x14ac:dyDescent="0.2">
      <c r="A33" s="36" t="s">
        <v>74</v>
      </c>
      <c r="B33" s="36" t="s">
        <v>75</v>
      </c>
      <c r="C33" s="36" t="s">
        <v>76</v>
      </c>
      <c r="D33" s="36"/>
      <c r="E33" s="36" t="s">
        <v>1015</v>
      </c>
      <c r="F33" s="37">
        <v>4937311.42</v>
      </c>
      <c r="G33" s="37"/>
      <c r="H33" s="36"/>
      <c r="I33" s="37">
        <v>1488231.15</v>
      </c>
      <c r="J33" s="38">
        <v>3449080.27</v>
      </c>
      <c r="K33" s="33"/>
      <c r="L33" s="33"/>
    </row>
    <row r="34" spans="1:12" x14ac:dyDescent="0.2">
      <c r="A34" s="36" t="s">
        <v>265</v>
      </c>
      <c r="B34" s="36" t="s">
        <v>1016</v>
      </c>
      <c r="C34" s="36" t="s">
        <v>1017</v>
      </c>
      <c r="D34" s="36"/>
      <c r="E34" s="36" t="s">
        <v>1018</v>
      </c>
      <c r="F34" s="37">
        <v>536514.55000000005</v>
      </c>
      <c r="G34" s="37"/>
      <c r="H34" s="36"/>
      <c r="I34" s="37">
        <v>300870.5</v>
      </c>
      <c r="J34" s="38">
        <v>235644.05</v>
      </c>
      <c r="K34" s="33"/>
      <c r="L34" s="33"/>
    </row>
    <row r="35" spans="1:12" ht="25.5" x14ac:dyDescent="0.2">
      <c r="A35" s="36" t="s">
        <v>267</v>
      </c>
      <c r="B35" s="36" t="s">
        <v>1019</v>
      </c>
      <c r="C35" s="36" t="s">
        <v>37</v>
      </c>
      <c r="D35" s="36"/>
      <c r="E35" s="36" t="s">
        <v>1020</v>
      </c>
      <c r="F35" s="37">
        <v>4107932</v>
      </c>
      <c r="G35" s="37"/>
      <c r="H35" s="36"/>
      <c r="I35" s="37">
        <v>0</v>
      </c>
      <c r="J35" s="38">
        <v>4107932</v>
      </c>
      <c r="K35" s="33"/>
      <c r="L35" s="33"/>
    </row>
    <row r="36" spans="1:12" x14ac:dyDescent="0.2">
      <c r="A36" s="36" t="s">
        <v>267</v>
      </c>
      <c r="B36" s="36" t="s">
        <v>1021</v>
      </c>
      <c r="C36" s="36" t="s">
        <v>499</v>
      </c>
      <c r="D36" s="36"/>
      <c r="E36" s="36" t="s">
        <v>1022</v>
      </c>
      <c r="F36" s="37">
        <v>424348.5</v>
      </c>
      <c r="G36" s="37"/>
      <c r="H36" s="36"/>
      <c r="I36" s="37">
        <v>0</v>
      </c>
      <c r="J36" s="38">
        <v>424348.5</v>
      </c>
      <c r="K36" s="33"/>
      <c r="L36" s="33"/>
    </row>
    <row r="37" spans="1:12" x14ac:dyDescent="0.2">
      <c r="A37" s="36" t="s">
        <v>77</v>
      </c>
      <c r="B37" s="36" t="s">
        <v>78</v>
      </c>
      <c r="C37" s="36" t="s">
        <v>79</v>
      </c>
      <c r="D37" s="36"/>
      <c r="E37" s="36" t="s">
        <v>80</v>
      </c>
      <c r="F37" s="37">
        <v>658657.51</v>
      </c>
      <c r="G37" s="37"/>
      <c r="H37" s="36"/>
      <c r="I37" s="37">
        <v>660527.46</v>
      </c>
      <c r="J37" s="38">
        <v>0</v>
      </c>
      <c r="K37" s="33"/>
      <c r="L37" s="33"/>
    </row>
    <row r="38" spans="1:12" x14ac:dyDescent="0.2">
      <c r="A38" s="36" t="s">
        <v>81</v>
      </c>
      <c r="B38" s="36" t="s">
        <v>82</v>
      </c>
      <c r="C38" s="36" t="s">
        <v>83</v>
      </c>
      <c r="D38" s="36"/>
      <c r="E38" s="36" t="s">
        <v>84</v>
      </c>
      <c r="F38" s="37">
        <v>2017796.93</v>
      </c>
      <c r="G38" s="37"/>
      <c r="H38" s="36"/>
      <c r="I38" s="37">
        <v>1846032.03</v>
      </c>
      <c r="J38" s="38">
        <v>171764.9</v>
      </c>
      <c r="K38" s="33"/>
      <c r="L38" s="33"/>
    </row>
    <row r="39" spans="1:12" x14ac:dyDescent="0.2">
      <c r="A39" s="36" t="s">
        <v>85</v>
      </c>
      <c r="B39" s="36" t="s">
        <v>86</v>
      </c>
      <c r="C39" s="36" t="s">
        <v>34</v>
      </c>
      <c r="D39" s="36"/>
      <c r="E39" s="36" t="s">
        <v>87</v>
      </c>
      <c r="F39" s="37">
        <v>399900.75</v>
      </c>
      <c r="G39" s="37"/>
      <c r="H39" s="36"/>
      <c r="I39" s="37">
        <v>388368.84</v>
      </c>
      <c r="J39" s="38">
        <v>11531.91</v>
      </c>
      <c r="K39" s="33"/>
      <c r="L39" s="33"/>
    </row>
    <row r="40" spans="1:12" x14ac:dyDescent="0.2">
      <c r="A40" s="36" t="s">
        <v>85</v>
      </c>
      <c r="B40" s="36" t="s">
        <v>88</v>
      </c>
      <c r="C40" s="36" t="s">
        <v>89</v>
      </c>
      <c r="D40" s="36"/>
      <c r="E40" s="36" t="s">
        <v>90</v>
      </c>
      <c r="F40" s="37">
        <v>1643205.82</v>
      </c>
      <c r="G40" s="37"/>
      <c r="H40" s="36"/>
      <c r="I40" s="37">
        <v>0</v>
      </c>
      <c r="J40" s="38">
        <v>1643205.82</v>
      </c>
      <c r="K40" s="33"/>
      <c r="L40" s="33"/>
    </row>
    <row r="41" spans="1:12" x14ac:dyDescent="0.2">
      <c r="A41" s="36" t="s">
        <v>85</v>
      </c>
      <c r="B41" s="36" t="s">
        <v>1023</v>
      </c>
      <c r="C41" s="36" t="s">
        <v>499</v>
      </c>
      <c r="D41" s="36"/>
      <c r="E41" s="36" t="s">
        <v>1024</v>
      </c>
      <c r="F41" s="37">
        <v>770929.9</v>
      </c>
      <c r="G41" s="37"/>
      <c r="H41" s="36"/>
      <c r="I41" s="37">
        <v>0</v>
      </c>
      <c r="J41" s="38">
        <v>770929.9</v>
      </c>
      <c r="K41" s="33"/>
      <c r="L41" s="33"/>
    </row>
    <row r="42" spans="1:12" x14ac:dyDescent="0.2">
      <c r="A42" s="36" t="s">
        <v>85</v>
      </c>
      <c r="B42" s="36" t="s">
        <v>1025</v>
      </c>
      <c r="C42" s="36" t="s">
        <v>89</v>
      </c>
      <c r="D42" s="36"/>
      <c r="E42" s="36" t="s">
        <v>1026</v>
      </c>
      <c r="F42" s="37">
        <v>2036296.68</v>
      </c>
      <c r="G42" s="37"/>
      <c r="H42" s="36"/>
      <c r="I42" s="37">
        <v>0</v>
      </c>
      <c r="J42" s="38">
        <v>2036296.68</v>
      </c>
      <c r="K42" s="33"/>
      <c r="L42" s="33"/>
    </row>
    <row r="43" spans="1:12" x14ac:dyDescent="0.2">
      <c r="A43" s="36" t="s">
        <v>91</v>
      </c>
      <c r="B43" s="36" t="s">
        <v>92</v>
      </c>
      <c r="C43" s="36" t="s">
        <v>89</v>
      </c>
      <c r="D43" s="36"/>
      <c r="E43" s="36" t="s">
        <v>93</v>
      </c>
      <c r="F43" s="37">
        <v>669943.96</v>
      </c>
      <c r="G43" s="37"/>
      <c r="H43" s="36"/>
      <c r="I43" s="37">
        <v>716128.79</v>
      </c>
      <c r="J43" s="38">
        <v>0</v>
      </c>
      <c r="K43" s="33"/>
      <c r="L43" s="33"/>
    </row>
    <row r="44" spans="1:12" x14ac:dyDescent="0.2">
      <c r="A44" s="36" t="s">
        <v>91</v>
      </c>
      <c r="B44" s="36" t="s">
        <v>94</v>
      </c>
      <c r="C44" s="36" t="s">
        <v>95</v>
      </c>
      <c r="D44" s="36"/>
      <c r="E44" s="36" t="s">
        <v>96</v>
      </c>
      <c r="F44" s="37">
        <v>403283.9</v>
      </c>
      <c r="G44" s="37"/>
      <c r="H44" s="36"/>
      <c r="I44" s="37">
        <v>62958.82</v>
      </c>
      <c r="J44" s="38">
        <v>340325.08</v>
      </c>
      <c r="K44" s="33"/>
      <c r="L44" s="33"/>
    </row>
    <row r="45" spans="1:12" x14ac:dyDescent="0.2">
      <c r="A45" s="36" t="s">
        <v>91</v>
      </c>
      <c r="B45" s="36" t="s">
        <v>1027</v>
      </c>
      <c r="C45" s="36" t="s">
        <v>95</v>
      </c>
      <c r="D45" s="36"/>
      <c r="E45" s="36" t="s">
        <v>1028</v>
      </c>
      <c r="F45" s="37">
        <v>1552973.7</v>
      </c>
      <c r="G45" s="37"/>
      <c r="H45" s="36"/>
      <c r="I45" s="37">
        <v>12804</v>
      </c>
      <c r="J45" s="38">
        <v>1540169.7</v>
      </c>
      <c r="K45" s="33"/>
      <c r="L45" s="33"/>
    </row>
    <row r="46" spans="1:12" ht="25.5" x14ac:dyDescent="0.2">
      <c r="A46" s="36" t="s">
        <v>97</v>
      </c>
      <c r="B46" s="36" t="s">
        <v>98</v>
      </c>
      <c r="C46" s="36" t="s">
        <v>27</v>
      </c>
      <c r="D46" s="36"/>
      <c r="E46" s="36" t="s">
        <v>1029</v>
      </c>
      <c r="F46" s="37">
        <v>3053591.57</v>
      </c>
      <c r="G46" s="37"/>
      <c r="H46" s="36"/>
      <c r="I46" s="37">
        <v>3291365.62</v>
      </c>
      <c r="J46" s="38">
        <v>0</v>
      </c>
      <c r="K46" s="33"/>
      <c r="L46" s="33"/>
    </row>
    <row r="47" spans="1:12" x14ac:dyDescent="0.2">
      <c r="A47" s="36" t="s">
        <v>270</v>
      </c>
      <c r="B47" s="36" t="s">
        <v>1030</v>
      </c>
      <c r="C47" s="36" t="s">
        <v>72</v>
      </c>
      <c r="D47" s="36"/>
      <c r="E47" s="36" t="s">
        <v>795</v>
      </c>
      <c r="F47" s="37">
        <v>1862765.5</v>
      </c>
      <c r="G47" s="37"/>
      <c r="H47" s="36"/>
      <c r="I47" s="37">
        <v>0</v>
      </c>
      <c r="J47" s="38">
        <v>1862765.5</v>
      </c>
      <c r="K47" s="33"/>
      <c r="L47" s="33"/>
    </row>
    <row r="48" spans="1:12" x14ac:dyDescent="0.2">
      <c r="A48" s="36" t="s">
        <v>271</v>
      </c>
      <c r="B48" s="36" t="s">
        <v>1031</v>
      </c>
      <c r="C48" s="36" t="s">
        <v>1032</v>
      </c>
      <c r="D48" s="36"/>
      <c r="E48" s="36" t="s">
        <v>1033</v>
      </c>
      <c r="F48" s="37">
        <v>2088602.35</v>
      </c>
      <c r="G48" s="37"/>
      <c r="H48" s="36"/>
      <c r="I48" s="37">
        <v>149062.81</v>
      </c>
      <c r="J48" s="38">
        <v>1939539.54</v>
      </c>
      <c r="K48" s="33"/>
      <c r="L48" s="33"/>
    </row>
    <row r="49" spans="1:12" x14ac:dyDescent="0.2">
      <c r="A49" s="36" t="s">
        <v>272</v>
      </c>
      <c r="B49" s="36" t="s">
        <v>309</v>
      </c>
      <c r="C49" s="36" t="s">
        <v>54</v>
      </c>
      <c r="D49" s="36"/>
      <c r="E49" s="36" t="s">
        <v>1249</v>
      </c>
      <c r="F49" s="37">
        <v>88561.87</v>
      </c>
      <c r="G49" s="37"/>
      <c r="H49" s="36"/>
      <c r="I49" s="37">
        <v>0</v>
      </c>
      <c r="J49" s="38">
        <v>88561.87</v>
      </c>
      <c r="K49" s="33"/>
      <c r="L49" s="33"/>
    </row>
    <row r="50" spans="1:12" x14ac:dyDescent="0.2">
      <c r="A50" s="36" t="s">
        <v>99</v>
      </c>
      <c r="B50" s="36" t="s">
        <v>100</v>
      </c>
      <c r="C50" s="36" t="s">
        <v>101</v>
      </c>
      <c r="D50" s="36"/>
      <c r="E50" s="36" t="s">
        <v>102</v>
      </c>
      <c r="F50" s="37">
        <v>453367.26</v>
      </c>
      <c r="G50" s="37"/>
      <c r="H50" s="36"/>
      <c r="I50" s="37">
        <v>108046.36</v>
      </c>
      <c r="J50" s="38">
        <v>345320.9</v>
      </c>
      <c r="K50" s="33"/>
      <c r="L50" s="33"/>
    </row>
    <row r="51" spans="1:12" ht="25.5" x14ac:dyDescent="0.2">
      <c r="A51" s="36" t="s">
        <v>103</v>
      </c>
      <c r="B51" s="36" t="s">
        <v>104</v>
      </c>
      <c r="C51" s="36" t="s">
        <v>105</v>
      </c>
      <c r="D51" s="36"/>
      <c r="E51" s="36" t="s">
        <v>106</v>
      </c>
      <c r="F51" s="37">
        <v>2875989.33</v>
      </c>
      <c r="G51" s="37"/>
      <c r="H51" s="36"/>
      <c r="I51" s="59">
        <v>1528669.84</v>
      </c>
      <c r="J51" s="38">
        <v>1347319.49</v>
      </c>
      <c r="K51" s="33"/>
      <c r="L51" s="33"/>
    </row>
    <row r="52" spans="1:12" x14ac:dyDescent="0.2">
      <c r="A52" s="36" t="s">
        <v>107</v>
      </c>
      <c r="B52" s="36" t="s">
        <v>108</v>
      </c>
      <c r="C52" s="36" t="s">
        <v>23</v>
      </c>
      <c r="D52" s="36"/>
      <c r="E52" s="36" t="s">
        <v>109</v>
      </c>
      <c r="F52" s="37">
        <v>684652.45</v>
      </c>
      <c r="G52" s="37"/>
      <c r="H52" s="36"/>
      <c r="I52" s="37">
        <v>480812.47</v>
      </c>
      <c r="J52" s="38">
        <v>203839.98</v>
      </c>
      <c r="K52" s="33"/>
      <c r="L52" s="33"/>
    </row>
    <row r="53" spans="1:12" x14ac:dyDescent="0.2">
      <c r="A53" s="36" t="s">
        <v>107</v>
      </c>
      <c r="B53" s="36" t="s">
        <v>110</v>
      </c>
      <c r="C53" s="36" t="s">
        <v>105</v>
      </c>
      <c r="D53" s="36"/>
      <c r="E53" s="36" t="s">
        <v>111</v>
      </c>
      <c r="F53" s="37">
        <v>2021210.03</v>
      </c>
      <c r="G53" s="37"/>
      <c r="H53" s="36"/>
      <c r="I53" s="37">
        <v>1996766.59</v>
      </c>
      <c r="J53" s="38">
        <v>24443.439999999999</v>
      </c>
      <c r="K53" s="33"/>
      <c r="L53" s="33"/>
    </row>
    <row r="54" spans="1:12" ht="25.5" x14ac:dyDescent="0.2">
      <c r="A54" s="36" t="s">
        <v>112</v>
      </c>
      <c r="B54" s="36" t="s">
        <v>113</v>
      </c>
      <c r="C54" s="36" t="s">
        <v>114</v>
      </c>
      <c r="D54" s="36"/>
      <c r="E54" s="36" t="s">
        <v>115</v>
      </c>
      <c r="F54" s="37">
        <v>151477.79999999999</v>
      </c>
      <c r="G54" s="37"/>
      <c r="H54" s="36"/>
      <c r="I54" s="37">
        <v>167704.26999999999</v>
      </c>
      <c r="J54" s="38">
        <v>0</v>
      </c>
      <c r="K54" s="33"/>
      <c r="L54" s="33"/>
    </row>
    <row r="55" spans="1:12" x14ac:dyDescent="0.2">
      <c r="A55" s="36" t="s">
        <v>112</v>
      </c>
      <c r="B55" s="36" t="s">
        <v>116</v>
      </c>
      <c r="C55" s="36" t="s">
        <v>15</v>
      </c>
      <c r="D55" s="36"/>
      <c r="E55" s="36" t="s">
        <v>117</v>
      </c>
      <c r="F55" s="37">
        <v>1024849.2</v>
      </c>
      <c r="G55" s="37"/>
      <c r="H55" s="36"/>
      <c r="I55" s="37">
        <v>1151436.27</v>
      </c>
      <c r="J55" s="38">
        <v>0</v>
      </c>
      <c r="K55" s="33"/>
      <c r="L55" s="33"/>
    </row>
    <row r="56" spans="1:12" x14ac:dyDescent="0.2">
      <c r="A56" s="36" t="s">
        <v>118</v>
      </c>
      <c r="B56" s="36" t="s">
        <v>119</v>
      </c>
      <c r="C56" s="36" t="s">
        <v>120</v>
      </c>
      <c r="D56" s="36"/>
      <c r="E56" s="36" t="s">
        <v>121</v>
      </c>
      <c r="F56" s="37">
        <v>4842668.33</v>
      </c>
      <c r="G56" s="37"/>
      <c r="H56" s="36"/>
      <c r="I56" s="37">
        <v>1148259.7</v>
      </c>
      <c r="J56" s="38">
        <v>3694408.63</v>
      </c>
      <c r="K56" s="33"/>
      <c r="L56" s="33"/>
    </row>
    <row r="57" spans="1:12" x14ac:dyDescent="0.2">
      <c r="A57" s="36" t="s">
        <v>118</v>
      </c>
      <c r="B57" s="36" t="s">
        <v>122</v>
      </c>
      <c r="C57" s="36" t="s">
        <v>123</v>
      </c>
      <c r="D57" s="36"/>
      <c r="E57" s="36" t="s">
        <v>124</v>
      </c>
      <c r="F57" s="37">
        <v>772782.78</v>
      </c>
      <c r="G57" s="37"/>
      <c r="H57" s="36"/>
      <c r="I57" s="37">
        <v>4850</v>
      </c>
      <c r="J57" s="38">
        <v>767932.78</v>
      </c>
      <c r="K57" s="33"/>
      <c r="L57" s="33"/>
    </row>
    <row r="58" spans="1:12" x14ac:dyDescent="0.2">
      <c r="A58" s="36" t="s">
        <v>125</v>
      </c>
      <c r="B58" s="36" t="s">
        <v>126</v>
      </c>
      <c r="C58" s="36" t="s">
        <v>89</v>
      </c>
      <c r="D58" s="36"/>
      <c r="E58" s="36" t="s">
        <v>127</v>
      </c>
      <c r="F58" s="37">
        <v>2614106.75</v>
      </c>
      <c r="G58" s="37"/>
      <c r="H58" s="36"/>
      <c r="I58" s="37">
        <v>673742.35</v>
      </c>
      <c r="J58" s="38">
        <v>1940364.4</v>
      </c>
      <c r="K58" s="33"/>
      <c r="L58" s="33"/>
    </row>
    <row r="59" spans="1:12" x14ac:dyDescent="0.2">
      <c r="A59" s="36" t="s">
        <v>125</v>
      </c>
      <c r="B59" s="36" t="s">
        <v>310</v>
      </c>
      <c r="C59" s="36" t="s">
        <v>1017</v>
      </c>
      <c r="D59" s="36"/>
      <c r="E59" s="36" t="s">
        <v>1250</v>
      </c>
      <c r="F59" s="37">
        <v>217399.81</v>
      </c>
      <c r="G59" s="37"/>
      <c r="H59" s="36"/>
      <c r="I59" s="37">
        <v>194325.11</v>
      </c>
      <c r="J59" s="38">
        <v>23074.7</v>
      </c>
      <c r="K59" s="33"/>
      <c r="L59" s="33"/>
    </row>
    <row r="60" spans="1:12" ht="25.5" x14ac:dyDescent="0.2">
      <c r="A60" s="36" t="s">
        <v>1034</v>
      </c>
      <c r="B60" s="36" t="s">
        <v>128</v>
      </c>
      <c r="C60" s="36" t="s">
        <v>48</v>
      </c>
      <c r="D60" s="36"/>
      <c r="E60" s="36" t="s">
        <v>1035</v>
      </c>
      <c r="F60" s="37">
        <v>4326111.6100000003</v>
      </c>
      <c r="G60" s="37"/>
      <c r="H60" s="36"/>
      <c r="I60" s="37">
        <v>2757324.58</v>
      </c>
      <c r="J60" s="38">
        <v>1568787.03</v>
      </c>
      <c r="K60" s="33"/>
      <c r="L60" s="33"/>
    </row>
    <row r="61" spans="1:12" ht="25.5" x14ac:dyDescent="0.2">
      <c r="A61" s="36" t="s">
        <v>1034</v>
      </c>
      <c r="B61" s="36" t="s">
        <v>1036</v>
      </c>
      <c r="C61" s="36" t="s">
        <v>23</v>
      </c>
      <c r="D61" s="36"/>
      <c r="E61" s="36" t="s">
        <v>1037</v>
      </c>
      <c r="F61" s="37">
        <v>146548</v>
      </c>
      <c r="G61" s="37"/>
      <c r="H61" s="36"/>
      <c r="I61" s="37">
        <v>0</v>
      </c>
      <c r="J61" s="38">
        <v>146548</v>
      </c>
      <c r="K61" s="33"/>
      <c r="L61" s="33"/>
    </row>
    <row r="62" spans="1:12" x14ac:dyDescent="0.2">
      <c r="A62" s="36" t="s">
        <v>129</v>
      </c>
      <c r="B62" s="36" t="s">
        <v>130</v>
      </c>
      <c r="C62" s="36" t="s">
        <v>41</v>
      </c>
      <c r="D62" s="36"/>
      <c r="E62" s="36" t="s">
        <v>131</v>
      </c>
      <c r="F62" s="37">
        <v>2337714.46</v>
      </c>
      <c r="G62" s="37"/>
      <c r="H62" s="36"/>
      <c r="I62" s="37">
        <v>3967.3</v>
      </c>
      <c r="J62" s="38">
        <v>2333747.16</v>
      </c>
      <c r="K62" s="33"/>
      <c r="L62" s="33"/>
    </row>
    <row r="63" spans="1:12" x14ac:dyDescent="0.2">
      <c r="A63" s="36" t="s">
        <v>129</v>
      </c>
      <c r="B63" s="36" t="s">
        <v>132</v>
      </c>
      <c r="C63" s="36" t="s">
        <v>41</v>
      </c>
      <c r="D63" s="36"/>
      <c r="E63" s="36" t="s">
        <v>133</v>
      </c>
      <c r="F63" s="37">
        <v>2358694.38</v>
      </c>
      <c r="G63" s="37"/>
      <c r="H63" s="36"/>
      <c r="I63" s="37">
        <v>4132.2</v>
      </c>
      <c r="J63" s="38">
        <v>2354562.1800000002</v>
      </c>
      <c r="K63" s="33"/>
      <c r="L63" s="33"/>
    </row>
    <row r="64" spans="1:12" x14ac:dyDescent="0.2">
      <c r="A64" s="36" t="s">
        <v>134</v>
      </c>
      <c r="B64" s="36" t="s">
        <v>135</v>
      </c>
      <c r="C64" s="36" t="s">
        <v>136</v>
      </c>
      <c r="D64" s="36"/>
      <c r="E64" s="36" t="s">
        <v>137</v>
      </c>
      <c r="F64" s="37">
        <v>2803173.58</v>
      </c>
      <c r="G64" s="37"/>
      <c r="H64" s="36"/>
      <c r="I64" s="37">
        <v>2891653.45</v>
      </c>
      <c r="J64" s="38">
        <v>0</v>
      </c>
      <c r="K64" s="33"/>
      <c r="L64" s="33"/>
    </row>
    <row r="65" spans="1:12" x14ac:dyDescent="0.2">
      <c r="A65" s="36" t="s">
        <v>138</v>
      </c>
      <c r="B65" s="36" t="s">
        <v>139</v>
      </c>
      <c r="C65" s="36" t="s">
        <v>37</v>
      </c>
      <c r="D65" s="36"/>
      <c r="E65" s="36" t="s">
        <v>140</v>
      </c>
      <c r="F65" s="37">
        <v>2147607.6</v>
      </c>
      <c r="G65" s="37"/>
      <c r="H65" s="36"/>
      <c r="I65" s="37">
        <v>2163123.9</v>
      </c>
      <c r="J65" s="38">
        <v>0</v>
      </c>
      <c r="K65" s="33"/>
      <c r="L65" s="33"/>
    </row>
    <row r="66" spans="1:12" ht="25.5" x14ac:dyDescent="0.2">
      <c r="A66" s="36" t="s">
        <v>138</v>
      </c>
      <c r="B66" s="36" t="s">
        <v>141</v>
      </c>
      <c r="C66" s="36" t="s">
        <v>142</v>
      </c>
      <c r="D66" s="36"/>
      <c r="E66" s="36" t="s">
        <v>143</v>
      </c>
      <c r="F66" s="37">
        <v>109479.79</v>
      </c>
      <c r="G66" s="37"/>
      <c r="H66" s="36"/>
      <c r="I66" s="37">
        <v>0</v>
      </c>
      <c r="J66" s="38">
        <v>109479.79</v>
      </c>
      <c r="K66" s="33"/>
      <c r="L66" s="33"/>
    </row>
    <row r="67" spans="1:12" x14ac:dyDescent="0.2">
      <c r="A67" s="36" t="s">
        <v>275</v>
      </c>
      <c r="B67" s="36" t="s">
        <v>1038</v>
      </c>
      <c r="C67" s="36" t="s">
        <v>1039</v>
      </c>
      <c r="D67" s="36"/>
      <c r="E67" s="36" t="s">
        <v>1251</v>
      </c>
      <c r="F67" s="37">
        <v>105108.06</v>
      </c>
      <c r="G67" s="37"/>
      <c r="H67" s="36"/>
      <c r="I67" s="37">
        <v>0</v>
      </c>
      <c r="J67" s="38">
        <v>105108.06</v>
      </c>
      <c r="K67" s="33"/>
      <c r="L67" s="33"/>
    </row>
    <row r="68" spans="1:12" x14ac:dyDescent="0.2">
      <c r="A68" s="36" t="s">
        <v>144</v>
      </c>
      <c r="B68" s="36" t="s">
        <v>145</v>
      </c>
      <c r="C68" s="36" t="s">
        <v>120</v>
      </c>
      <c r="D68" s="36"/>
      <c r="E68" s="36" t="s">
        <v>146</v>
      </c>
      <c r="F68" s="37">
        <v>1337147.22</v>
      </c>
      <c r="G68" s="37"/>
      <c r="H68" s="36"/>
      <c r="I68" s="37">
        <v>1370664.66</v>
      </c>
      <c r="J68" s="38">
        <v>0</v>
      </c>
      <c r="K68" s="33"/>
      <c r="L68" s="33"/>
    </row>
    <row r="69" spans="1:12" x14ac:dyDescent="0.2">
      <c r="A69" s="36" t="s">
        <v>144</v>
      </c>
      <c r="B69" s="36" t="s">
        <v>1040</v>
      </c>
      <c r="C69" s="36" t="s">
        <v>123</v>
      </c>
      <c r="D69" s="36"/>
      <c r="E69" s="36" t="s">
        <v>740</v>
      </c>
      <c r="F69" s="37">
        <v>2065011</v>
      </c>
      <c r="G69" s="37"/>
      <c r="H69" s="36"/>
      <c r="I69" s="37">
        <v>0</v>
      </c>
      <c r="J69" s="38">
        <v>2065011</v>
      </c>
      <c r="K69" s="33"/>
      <c r="L69" s="33"/>
    </row>
    <row r="70" spans="1:12" x14ac:dyDescent="0.2">
      <c r="A70" s="36" t="s">
        <v>147</v>
      </c>
      <c r="B70" s="36" t="s">
        <v>148</v>
      </c>
      <c r="C70" s="36" t="s">
        <v>136</v>
      </c>
      <c r="D70" s="36"/>
      <c r="E70" s="36" t="s">
        <v>149</v>
      </c>
      <c r="F70" s="37">
        <v>5022977.2</v>
      </c>
      <c r="G70" s="37"/>
      <c r="H70" s="36"/>
      <c r="I70" s="37">
        <v>3003802.16</v>
      </c>
      <c r="J70" s="38">
        <v>2019175.04</v>
      </c>
      <c r="K70" s="33"/>
      <c r="L70" s="33"/>
    </row>
    <row r="71" spans="1:12" x14ac:dyDescent="0.2">
      <c r="A71" s="36" t="s">
        <v>276</v>
      </c>
      <c r="B71" s="36" t="s">
        <v>1041</v>
      </c>
      <c r="C71" s="36" t="s">
        <v>1042</v>
      </c>
      <c r="D71" s="36"/>
      <c r="E71" s="36" t="s">
        <v>1043</v>
      </c>
      <c r="F71" s="37">
        <v>2977653.7</v>
      </c>
      <c r="G71" s="37"/>
      <c r="H71" s="36"/>
      <c r="I71" s="37">
        <v>132620.99</v>
      </c>
      <c r="J71" s="38">
        <v>2845032.71</v>
      </c>
      <c r="K71" s="33"/>
      <c r="L71" s="33"/>
    </row>
    <row r="72" spans="1:12" x14ac:dyDescent="0.2">
      <c r="A72" s="36" t="s">
        <v>150</v>
      </c>
      <c r="B72" s="36" t="s">
        <v>151</v>
      </c>
      <c r="C72" s="36" t="s">
        <v>27</v>
      </c>
      <c r="D72" s="36"/>
      <c r="E72" s="36" t="s">
        <v>152</v>
      </c>
      <c r="F72" s="37">
        <v>2613696.36</v>
      </c>
      <c r="G72" s="37"/>
      <c r="H72" s="36"/>
      <c r="I72" s="37">
        <v>1587585.18</v>
      </c>
      <c r="J72" s="38">
        <v>1026111.18</v>
      </c>
      <c r="K72" s="33"/>
      <c r="L72" s="33"/>
    </row>
    <row r="73" spans="1:12" x14ac:dyDescent="0.2">
      <c r="A73" s="36" t="s">
        <v>282</v>
      </c>
      <c r="B73" s="36" t="s">
        <v>306</v>
      </c>
      <c r="C73" s="36" t="s">
        <v>1044</v>
      </c>
      <c r="D73" s="36"/>
      <c r="E73" s="36" t="s">
        <v>1252</v>
      </c>
      <c r="F73" s="37">
        <v>2174673.17</v>
      </c>
      <c r="G73" s="37"/>
      <c r="H73" s="36"/>
      <c r="I73" s="37">
        <v>2120651.6800000002</v>
      </c>
      <c r="J73" s="38">
        <v>54021.49</v>
      </c>
      <c r="K73" s="33"/>
      <c r="L73" s="33"/>
    </row>
    <row r="74" spans="1:12" x14ac:dyDescent="0.2">
      <c r="A74" s="36" t="s">
        <v>153</v>
      </c>
      <c r="B74" s="36" t="s">
        <v>154</v>
      </c>
      <c r="C74" s="36" t="s">
        <v>54</v>
      </c>
      <c r="D74" s="36"/>
      <c r="E74" s="36" t="s">
        <v>155</v>
      </c>
      <c r="F74" s="37">
        <v>87546.43</v>
      </c>
      <c r="G74" s="37"/>
      <c r="H74" s="36"/>
      <c r="I74" s="37">
        <v>80541.81</v>
      </c>
      <c r="J74" s="38">
        <v>7004.62</v>
      </c>
      <c r="K74" s="33"/>
      <c r="L74" s="33"/>
    </row>
    <row r="75" spans="1:12" ht="25.5" x14ac:dyDescent="0.2">
      <c r="A75" s="36" t="s">
        <v>156</v>
      </c>
      <c r="B75" s="36" t="s">
        <v>157</v>
      </c>
      <c r="C75" s="36" t="s">
        <v>120</v>
      </c>
      <c r="D75" s="36"/>
      <c r="E75" s="36" t="s">
        <v>158</v>
      </c>
      <c r="F75" s="37">
        <v>3956863.82</v>
      </c>
      <c r="G75" s="37"/>
      <c r="H75" s="36"/>
      <c r="I75" s="37">
        <v>3926863.82</v>
      </c>
      <c r="J75" s="38">
        <v>30000</v>
      </c>
      <c r="K75" s="33"/>
      <c r="L75" s="33"/>
    </row>
    <row r="76" spans="1:12" x14ac:dyDescent="0.2">
      <c r="A76" s="36" t="s">
        <v>159</v>
      </c>
      <c r="B76" s="36" t="s">
        <v>160</v>
      </c>
      <c r="C76" s="36" t="s">
        <v>15</v>
      </c>
      <c r="D76" s="36"/>
      <c r="E76" s="36" t="s">
        <v>161</v>
      </c>
      <c r="F76" s="37">
        <v>375132.96</v>
      </c>
      <c r="G76" s="37"/>
      <c r="H76" s="36"/>
      <c r="I76" s="37">
        <v>394057.81</v>
      </c>
      <c r="J76" s="38">
        <v>0</v>
      </c>
      <c r="K76" s="33"/>
      <c r="L76" s="33"/>
    </row>
    <row r="77" spans="1:12" x14ac:dyDescent="0.2">
      <c r="A77" s="36" t="s">
        <v>162</v>
      </c>
      <c r="B77" s="36" t="s">
        <v>163</v>
      </c>
      <c r="C77" s="36" t="s">
        <v>105</v>
      </c>
      <c r="D77" s="36"/>
      <c r="E77" s="36" t="s">
        <v>164</v>
      </c>
      <c r="F77" s="37">
        <v>125878</v>
      </c>
      <c r="G77" s="37"/>
      <c r="H77" s="36"/>
      <c r="I77" s="37">
        <v>0</v>
      </c>
      <c r="J77" s="38">
        <v>125878</v>
      </c>
      <c r="K77" s="33"/>
      <c r="L77" s="33"/>
    </row>
    <row r="78" spans="1:12" x14ac:dyDescent="0.2">
      <c r="A78" s="36" t="s">
        <v>162</v>
      </c>
      <c r="B78" s="36" t="s">
        <v>302</v>
      </c>
      <c r="C78" s="36" t="s">
        <v>105</v>
      </c>
      <c r="D78" s="36"/>
      <c r="E78" s="36" t="s">
        <v>1253</v>
      </c>
      <c r="F78" s="37">
        <v>335681.6</v>
      </c>
      <c r="G78" s="37"/>
      <c r="H78" s="36"/>
      <c r="I78" s="37">
        <v>0</v>
      </c>
      <c r="J78" s="38">
        <v>335681.6</v>
      </c>
      <c r="K78" s="33"/>
      <c r="L78" s="33"/>
    </row>
    <row r="79" spans="1:12" x14ac:dyDescent="0.2">
      <c r="A79" s="36" t="s">
        <v>165</v>
      </c>
      <c r="B79" s="36" t="s">
        <v>166</v>
      </c>
      <c r="C79" s="36" t="s">
        <v>15</v>
      </c>
      <c r="D79" s="36"/>
      <c r="E79" s="36" t="s">
        <v>167</v>
      </c>
      <c r="F79" s="37">
        <v>1233717.24</v>
      </c>
      <c r="G79" s="37"/>
      <c r="H79" s="36"/>
      <c r="I79" s="37">
        <v>416681.21</v>
      </c>
      <c r="J79" s="38">
        <v>817036.03</v>
      </c>
      <c r="K79" s="33"/>
      <c r="L79" s="33"/>
    </row>
    <row r="80" spans="1:12" x14ac:dyDescent="0.2">
      <c r="A80" s="36" t="s">
        <v>165</v>
      </c>
      <c r="B80" s="36" t="s">
        <v>168</v>
      </c>
      <c r="C80" s="36" t="s">
        <v>15</v>
      </c>
      <c r="D80" s="36"/>
      <c r="E80" s="36" t="s">
        <v>169</v>
      </c>
      <c r="F80" s="37">
        <v>1487627.11</v>
      </c>
      <c r="G80" s="37"/>
      <c r="H80" s="36"/>
      <c r="I80" s="37">
        <v>1132978.45</v>
      </c>
      <c r="J80" s="38">
        <v>354648.66</v>
      </c>
      <c r="K80" s="33"/>
      <c r="L80" s="33"/>
    </row>
    <row r="81" spans="1:12" x14ac:dyDescent="0.2">
      <c r="A81" s="36" t="s">
        <v>170</v>
      </c>
      <c r="B81" s="36" t="s">
        <v>171</v>
      </c>
      <c r="C81" s="36" t="s">
        <v>37</v>
      </c>
      <c r="D81" s="36"/>
      <c r="E81" s="36" t="s">
        <v>172</v>
      </c>
      <c r="F81" s="37">
        <v>4508890.6900000004</v>
      </c>
      <c r="G81" s="37"/>
      <c r="H81" s="36"/>
      <c r="I81" s="37">
        <v>203538.59</v>
      </c>
      <c r="J81" s="38">
        <v>4305352.0999999996</v>
      </c>
      <c r="K81" s="33"/>
      <c r="L81" s="33"/>
    </row>
    <row r="82" spans="1:12" ht="25.5" x14ac:dyDescent="0.2">
      <c r="A82" s="36" t="s">
        <v>173</v>
      </c>
      <c r="B82" s="36" t="s">
        <v>174</v>
      </c>
      <c r="C82" s="36" t="s">
        <v>48</v>
      </c>
      <c r="D82" s="36"/>
      <c r="E82" s="36" t="s">
        <v>1045</v>
      </c>
      <c r="F82" s="37">
        <v>6925150.4900000002</v>
      </c>
      <c r="G82" s="37"/>
      <c r="H82" s="36"/>
      <c r="I82" s="37">
        <v>5636880.5</v>
      </c>
      <c r="J82" s="38">
        <v>1288269.99</v>
      </c>
      <c r="K82" s="33"/>
      <c r="L82" s="33"/>
    </row>
    <row r="83" spans="1:12" x14ac:dyDescent="0.2">
      <c r="A83" s="36" t="s">
        <v>175</v>
      </c>
      <c r="B83" s="36" t="s">
        <v>176</v>
      </c>
      <c r="C83" s="36" t="s">
        <v>177</v>
      </c>
      <c r="D83" s="36"/>
      <c r="E83" s="36" t="s">
        <v>178</v>
      </c>
      <c r="F83" s="37">
        <v>181442.28</v>
      </c>
      <c r="G83" s="37"/>
      <c r="H83" s="36"/>
      <c r="I83" s="37">
        <v>184248.91</v>
      </c>
      <c r="J83" s="38">
        <v>0</v>
      </c>
      <c r="K83" s="33"/>
      <c r="L83" s="33"/>
    </row>
    <row r="84" spans="1:12" x14ac:dyDescent="0.2">
      <c r="A84" s="36" t="s">
        <v>179</v>
      </c>
      <c r="B84" s="36" t="s">
        <v>180</v>
      </c>
      <c r="C84" s="36" t="s">
        <v>37</v>
      </c>
      <c r="D84" s="36"/>
      <c r="E84" s="36" t="s">
        <v>181</v>
      </c>
      <c r="F84" s="37">
        <v>1230667.1499999999</v>
      </c>
      <c r="G84" s="37"/>
      <c r="H84" s="36"/>
      <c r="I84" s="37">
        <v>1058200.53</v>
      </c>
      <c r="J84" s="38">
        <v>172466.62</v>
      </c>
      <c r="K84" s="33"/>
      <c r="L84" s="33"/>
    </row>
    <row r="85" spans="1:12" x14ac:dyDescent="0.2">
      <c r="A85" s="36" t="s">
        <v>179</v>
      </c>
      <c r="B85" s="36" t="s">
        <v>182</v>
      </c>
      <c r="C85" s="36" t="s">
        <v>183</v>
      </c>
      <c r="D85" s="36"/>
      <c r="E85" s="36" t="s">
        <v>184</v>
      </c>
      <c r="F85" s="37">
        <v>484590.12</v>
      </c>
      <c r="G85" s="37"/>
      <c r="H85" s="36"/>
      <c r="I85" s="37">
        <v>484590.12</v>
      </c>
      <c r="J85" s="38">
        <v>0</v>
      </c>
      <c r="K85" s="33"/>
      <c r="L85" s="33"/>
    </row>
    <row r="86" spans="1:12" x14ac:dyDescent="0.2">
      <c r="A86" s="36" t="s">
        <v>179</v>
      </c>
      <c r="B86" s="36" t="s">
        <v>1046</v>
      </c>
      <c r="C86" s="36" t="s">
        <v>222</v>
      </c>
      <c r="D86" s="36"/>
      <c r="E86" s="36" t="s">
        <v>1047</v>
      </c>
      <c r="F86" s="37">
        <v>2809420.31</v>
      </c>
      <c r="G86" s="37"/>
      <c r="H86" s="36"/>
      <c r="I86" s="37">
        <v>21848.76</v>
      </c>
      <c r="J86" s="38">
        <v>2787571.55</v>
      </c>
      <c r="K86" s="33"/>
      <c r="L86" s="33"/>
    </row>
    <row r="87" spans="1:12" x14ac:dyDescent="0.2">
      <c r="A87" s="36" t="s">
        <v>185</v>
      </c>
      <c r="B87" s="36" t="s">
        <v>305</v>
      </c>
      <c r="C87" s="36" t="s">
        <v>1044</v>
      </c>
      <c r="D87" s="36"/>
      <c r="E87" s="36" t="s">
        <v>1254</v>
      </c>
      <c r="F87" s="37">
        <v>2852263.02</v>
      </c>
      <c r="G87" s="37"/>
      <c r="H87" s="36"/>
      <c r="I87" s="37">
        <v>2923927.11</v>
      </c>
      <c r="J87" s="38">
        <v>0</v>
      </c>
      <c r="K87" s="33"/>
      <c r="L87" s="33"/>
    </row>
    <row r="88" spans="1:12" x14ac:dyDescent="0.2">
      <c r="A88" s="36" t="s">
        <v>185</v>
      </c>
      <c r="B88" s="36" t="s">
        <v>186</v>
      </c>
      <c r="C88" s="36" t="s">
        <v>23</v>
      </c>
      <c r="D88" s="36"/>
      <c r="E88" s="36" t="s">
        <v>187</v>
      </c>
      <c r="F88" s="37">
        <v>700165.21</v>
      </c>
      <c r="G88" s="37"/>
      <c r="H88" s="36"/>
      <c r="I88" s="37">
        <v>413992.73</v>
      </c>
      <c r="J88" s="38">
        <v>286172.48</v>
      </c>
      <c r="K88" s="33"/>
      <c r="L88" s="33"/>
    </row>
    <row r="89" spans="1:12" x14ac:dyDescent="0.2">
      <c r="A89" s="36" t="s">
        <v>188</v>
      </c>
      <c r="B89" s="36" t="s">
        <v>189</v>
      </c>
      <c r="C89" s="36" t="s">
        <v>37</v>
      </c>
      <c r="D89" s="36"/>
      <c r="E89" s="36" t="s">
        <v>190</v>
      </c>
      <c r="F89" s="37">
        <v>447365.58</v>
      </c>
      <c r="G89" s="37"/>
      <c r="H89" s="36"/>
      <c r="I89" s="37">
        <v>383240.82</v>
      </c>
      <c r="J89" s="38">
        <v>64124.76</v>
      </c>
      <c r="K89" s="33"/>
      <c r="L89" s="33"/>
    </row>
    <row r="90" spans="1:12" x14ac:dyDescent="0.2">
      <c r="A90" s="36" t="s">
        <v>188</v>
      </c>
      <c r="B90" s="36" t="s">
        <v>191</v>
      </c>
      <c r="C90" s="36" t="s">
        <v>192</v>
      </c>
      <c r="D90" s="36"/>
      <c r="E90" s="36" t="s">
        <v>193</v>
      </c>
      <c r="F90" s="37">
        <v>942016.65</v>
      </c>
      <c r="G90" s="37"/>
      <c r="H90" s="36"/>
      <c r="I90" s="37">
        <v>8245</v>
      </c>
      <c r="J90" s="38">
        <v>933771.65</v>
      </c>
      <c r="K90" s="33"/>
      <c r="L90" s="33"/>
    </row>
    <row r="91" spans="1:12" x14ac:dyDescent="0.2">
      <c r="A91" s="36" t="s">
        <v>194</v>
      </c>
      <c r="B91" s="36" t="s">
        <v>195</v>
      </c>
      <c r="C91" s="36" t="s">
        <v>11</v>
      </c>
      <c r="D91" s="36"/>
      <c r="E91" s="36" t="s">
        <v>196</v>
      </c>
      <c r="F91" s="37">
        <v>696240.42</v>
      </c>
      <c r="G91" s="37"/>
      <c r="H91" s="36"/>
      <c r="I91" s="37">
        <v>0</v>
      </c>
      <c r="J91" s="38">
        <v>696240.42</v>
      </c>
      <c r="K91" s="33"/>
      <c r="L91" s="33"/>
    </row>
    <row r="92" spans="1:12" x14ac:dyDescent="0.2">
      <c r="A92" s="36" t="s">
        <v>197</v>
      </c>
      <c r="B92" s="36" t="s">
        <v>198</v>
      </c>
      <c r="C92" s="36" t="s">
        <v>199</v>
      </c>
      <c r="D92" s="36"/>
      <c r="E92" s="36" t="s">
        <v>200</v>
      </c>
      <c r="F92" s="37">
        <v>902850</v>
      </c>
      <c r="G92" s="37"/>
      <c r="H92" s="36"/>
      <c r="I92" s="37">
        <v>849875.26</v>
      </c>
      <c r="J92" s="38">
        <v>52974.74</v>
      </c>
      <c r="K92" s="33"/>
      <c r="L92" s="33"/>
    </row>
    <row r="93" spans="1:12" x14ac:dyDescent="0.2">
      <c r="A93" s="36" t="s">
        <v>201</v>
      </c>
      <c r="B93" s="36" t="s">
        <v>202</v>
      </c>
      <c r="C93" s="36" t="s">
        <v>34</v>
      </c>
      <c r="D93" s="36"/>
      <c r="E93" s="36" t="s">
        <v>203</v>
      </c>
      <c r="F93" s="37">
        <v>2994096.7</v>
      </c>
      <c r="G93" s="37"/>
      <c r="H93" s="36"/>
      <c r="I93" s="37">
        <v>2895912.63</v>
      </c>
      <c r="J93" s="38">
        <v>98184.07</v>
      </c>
      <c r="K93" s="33"/>
      <c r="L93" s="33"/>
    </row>
    <row r="94" spans="1:12" ht="25.5" x14ac:dyDescent="0.2">
      <c r="A94" s="36" t="s">
        <v>201</v>
      </c>
      <c r="B94" s="36" t="s">
        <v>204</v>
      </c>
      <c r="C94" s="36" t="s">
        <v>205</v>
      </c>
      <c r="D94" s="36"/>
      <c r="E94" s="36" t="s">
        <v>1048</v>
      </c>
      <c r="F94" s="37">
        <v>1917480.43</v>
      </c>
      <c r="G94" s="37"/>
      <c r="H94" s="36"/>
      <c r="I94" s="37">
        <v>1280398.83</v>
      </c>
      <c r="J94" s="38">
        <v>637081.59999999998</v>
      </c>
      <c r="K94" s="33"/>
      <c r="L94" s="33"/>
    </row>
    <row r="95" spans="1:12" x14ac:dyDescent="0.2">
      <c r="A95" s="36" t="s">
        <v>206</v>
      </c>
      <c r="B95" s="36" t="s">
        <v>207</v>
      </c>
      <c r="C95" s="36" t="s">
        <v>208</v>
      </c>
      <c r="D95" s="36"/>
      <c r="E95" s="36" t="s">
        <v>209</v>
      </c>
      <c r="F95" s="37">
        <v>4029486.71</v>
      </c>
      <c r="G95" s="37"/>
      <c r="H95" s="36"/>
      <c r="I95" s="37">
        <v>2205591.3199999998</v>
      </c>
      <c r="J95" s="38">
        <v>1823895.39</v>
      </c>
      <c r="K95" s="33"/>
      <c r="L95" s="33"/>
    </row>
    <row r="96" spans="1:12" x14ac:dyDescent="0.2">
      <c r="A96" s="36" t="s">
        <v>210</v>
      </c>
      <c r="B96" s="36" t="s">
        <v>211</v>
      </c>
      <c r="C96" s="36" t="s">
        <v>37</v>
      </c>
      <c r="D96" s="36"/>
      <c r="E96" s="36" t="s">
        <v>212</v>
      </c>
      <c r="F96" s="37">
        <v>2047022.16</v>
      </c>
      <c r="G96" s="37"/>
      <c r="H96" s="36"/>
      <c r="I96" s="37">
        <v>1859675.03</v>
      </c>
      <c r="J96" s="38">
        <v>187347.13</v>
      </c>
      <c r="K96" s="33"/>
      <c r="L96" s="33"/>
    </row>
    <row r="97" spans="1:12" x14ac:dyDescent="0.2">
      <c r="A97" s="36" t="s">
        <v>210</v>
      </c>
      <c r="B97" s="36" t="s">
        <v>213</v>
      </c>
      <c r="C97" s="36" t="s">
        <v>214</v>
      </c>
      <c r="D97" s="36"/>
      <c r="E97" s="36" t="s">
        <v>215</v>
      </c>
      <c r="F97" s="37">
        <v>99799.6</v>
      </c>
      <c r="G97" s="37"/>
      <c r="H97" s="36"/>
      <c r="I97" s="37">
        <v>0</v>
      </c>
      <c r="J97" s="38">
        <v>99799.6</v>
      </c>
      <c r="K97" s="33"/>
      <c r="L97" s="33"/>
    </row>
    <row r="98" spans="1:12" x14ac:dyDescent="0.2">
      <c r="A98" s="36" t="s">
        <v>210</v>
      </c>
      <c r="B98" s="36" t="s">
        <v>216</v>
      </c>
      <c r="C98" s="36" t="s">
        <v>37</v>
      </c>
      <c r="D98" s="36"/>
      <c r="E98" s="36" t="s">
        <v>217</v>
      </c>
      <c r="F98" s="37">
        <v>146716.65</v>
      </c>
      <c r="G98" s="37"/>
      <c r="H98" s="36"/>
      <c r="I98" s="37">
        <v>145910.5</v>
      </c>
      <c r="J98" s="38">
        <v>806.15</v>
      </c>
      <c r="K98" s="33"/>
      <c r="L98" s="33"/>
    </row>
    <row r="99" spans="1:12" x14ac:dyDescent="0.2">
      <c r="A99" s="36" t="s">
        <v>210</v>
      </c>
      <c r="B99" s="36" t="s">
        <v>218</v>
      </c>
      <c r="C99" s="36" t="s">
        <v>37</v>
      </c>
      <c r="D99" s="36"/>
      <c r="E99" s="36" t="s">
        <v>219</v>
      </c>
      <c r="F99" s="37">
        <v>1451150.5</v>
      </c>
      <c r="G99" s="37"/>
      <c r="H99" s="36"/>
      <c r="I99" s="37">
        <v>0</v>
      </c>
      <c r="J99" s="38">
        <v>1451150.5</v>
      </c>
      <c r="K99" s="33"/>
      <c r="L99" s="33"/>
    </row>
    <row r="100" spans="1:12" x14ac:dyDescent="0.2">
      <c r="A100" s="36" t="s">
        <v>220</v>
      </c>
      <c r="B100" s="36" t="s">
        <v>221</v>
      </c>
      <c r="C100" s="36" t="s">
        <v>222</v>
      </c>
      <c r="D100" s="36"/>
      <c r="E100" s="36" t="s">
        <v>223</v>
      </c>
      <c r="F100" s="37">
        <v>882923.96</v>
      </c>
      <c r="G100" s="37"/>
      <c r="H100" s="36"/>
      <c r="I100" s="37">
        <v>627547.52</v>
      </c>
      <c r="J100" s="38">
        <v>255376.44</v>
      </c>
      <c r="K100" s="33"/>
      <c r="L100" s="33"/>
    </row>
    <row r="101" spans="1:12" x14ac:dyDescent="0.2">
      <c r="A101" s="36" t="s">
        <v>220</v>
      </c>
      <c r="B101" s="36" t="s">
        <v>224</v>
      </c>
      <c r="C101" s="36" t="s">
        <v>222</v>
      </c>
      <c r="D101" s="36"/>
      <c r="E101" s="36" t="s">
        <v>225</v>
      </c>
      <c r="F101" s="37">
        <v>1704260.28</v>
      </c>
      <c r="G101" s="37"/>
      <c r="H101" s="36"/>
      <c r="I101" s="37">
        <v>715906</v>
      </c>
      <c r="J101" s="38">
        <v>988354.28</v>
      </c>
      <c r="K101" s="33"/>
      <c r="L101" s="33"/>
    </row>
    <row r="102" spans="1:12" x14ac:dyDescent="0.2">
      <c r="A102" s="36" t="s">
        <v>226</v>
      </c>
      <c r="B102" s="36" t="s">
        <v>227</v>
      </c>
      <c r="C102" s="36" t="s">
        <v>54</v>
      </c>
      <c r="D102" s="36"/>
      <c r="E102" s="36" t="s">
        <v>228</v>
      </c>
      <c r="F102" s="37">
        <v>58792.34</v>
      </c>
      <c r="G102" s="37"/>
      <c r="H102" s="36"/>
      <c r="I102" s="37">
        <v>57028.57</v>
      </c>
      <c r="J102" s="38">
        <v>1763.77</v>
      </c>
      <c r="K102" s="33"/>
      <c r="L102" s="33"/>
    </row>
    <row r="103" spans="1:12" x14ac:dyDescent="0.2">
      <c r="A103" s="36" t="s">
        <v>229</v>
      </c>
      <c r="B103" s="36" t="s">
        <v>230</v>
      </c>
      <c r="C103" s="36" t="s">
        <v>123</v>
      </c>
      <c r="D103" s="36"/>
      <c r="E103" s="36" t="s">
        <v>231</v>
      </c>
      <c r="F103" s="37">
        <v>887120.75</v>
      </c>
      <c r="G103" s="37"/>
      <c r="H103" s="36"/>
      <c r="I103" s="37">
        <v>6208</v>
      </c>
      <c r="J103" s="38">
        <v>880912.75</v>
      </c>
      <c r="K103" s="33"/>
      <c r="L103" s="33"/>
    </row>
    <row r="104" spans="1:12" ht="38.25" x14ac:dyDescent="0.2">
      <c r="A104" s="36" t="s">
        <v>232</v>
      </c>
      <c r="B104" s="36" t="s">
        <v>233</v>
      </c>
      <c r="C104" s="36" t="s">
        <v>120</v>
      </c>
      <c r="D104" s="36"/>
      <c r="E104" s="36" t="s">
        <v>1049</v>
      </c>
      <c r="F104" s="37">
        <v>2220839.81</v>
      </c>
      <c r="G104" s="37"/>
      <c r="H104" s="36"/>
      <c r="I104" s="37">
        <v>1850587.74</v>
      </c>
      <c r="J104" s="38">
        <v>370252.07</v>
      </c>
      <c r="K104" s="33"/>
      <c r="L104" s="33"/>
    </row>
    <row r="105" spans="1:12" x14ac:dyDescent="0.2">
      <c r="A105" s="36" t="s">
        <v>232</v>
      </c>
      <c r="B105" s="36" t="s">
        <v>304</v>
      </c>
      <c r="C105" s="36" t="s">
        <v>1050</v>
      </c>
      <c r="D105" s="36"/>
      <c r="E105" s="36" t="s">
        <v>1255</v>
      </c>
      <c r="F105" s="37">
        <v>888108.25</v>
      </c>
      <c r="G105" s="37"/>
      <c r="H105" s="36"/>
      <c r="I105" s="37">
        <v>30133.05</v>
      </c>
      <c r="J105" s="38">
        <v>857975.2</v>
      </c>
      <c r="K105" s="33"/>
      <c r="L105" s="33"/>
    </row>
    <row r="106" spans="1:12" x14ac:dyDescent="0.2">
      <c r="A106" s="36" t="s">
        <v>234</v>
      </c>
      <c r="B106" s="36" t="s">
        <v>235</v>
      </c>
      <c r="C106" s="36" t="s">
        <v>236</v>
      </c>
      <c r="D106" s="36"/>
      <c r="E106" s="36" t="s">
        <v>237</v>
      </c>
      <c r="F106" s="37">
        <v>270852.34999999998</v>
      </c>
      <c r="G106" s="37"/>
      <c r="H106" s="36"/>
      <c r="I106" s="37">
        <v>309464.18</v>
      </c>
      <c r="J106" s="38">
        <v>0</v>
      </c>
      <c r="K106" s="33"/>
      <c r="L106" s="33"/>
    </row>
    <row r="107" spans="1:12" ht="25.5" x14ac:dyDescent="0.2">
      <c r="A107" s="36" t="s">
        <v>238</v>
      </c>
      <c r="B107" s="36" t="s">
        <v>239</v>
      </c>
      <c r="C107" s="36" t="s">
        <v>199</v>
      </c>
      <c r="D107" s="36"/>
      <c r="E107" s="36" t="s">
        <v>1051</v>
      </c>
      <c r="F107" s="37">
        <v>2931605.92</v>
      </c>
      <c r="G107" s="37"/>
      <c r="H107" s="36"/>
      <c r="I107" s="37">
        <v>2856522.56</v>
      </c>
      <c r="J107" s="38">
        <v>75083.360000000001</v>
      </c>
      <c r="K107" s="33"/>
      <c r="L107" s="33"/>
    </row>
    <row r="108" spans="1:12" x14ac:dyDescent="0.2">
      <c r="A108" s="36" t="s">
        <v>240</v>
      </c>
      <c r="B108" s="36" t="s">
        <v>241</v>
      </c>
      <c r="C108" s="36" t="s">
        <v>95</v>
      </c>
      <c r="D108" s="36"/>
      <c r="E108" s="36" t="s">
        <v>242</v>
      </c>
      <c r="F108" s="37">
        <v>711589.89</v>
      </c>
      <c r="G108" s="37"/>
      <c r="H108" s="36"/>
      <c r="I108" s="37">
        <v>479786.15</v>
      </c>
      <c r="J108" s="38">
        <v>231803.74</v>
      </c>
      <c r="K108" s="33"/>
      <c r="L108" s="33"/>
    </row>
    <row r="109" spans="1:12" x14ac:dyDescent="0.2">
      <c r="A109" s="36" t="s">
        <v>240</v>
      </c>
      <c r="B109" s="36" t="s">
        <v>243</v>
      </c>
      <c r="C109" s="36" t="s">
        <v>89</v>
      </c>
      <c r="D109" s="36"/>
      <c r="E109" s="36" t="s">
        <v>244</v>
      </c>
      <c r="F109" s="37">
        <v>1828775.29</v>
      </c>
      <c r="G109" s="37"/>
      <c r="H109" s="36"/>
      <c r="I109" s="37">
        <v>0</v>
      </c>
      <c r="J109" s="38">
        <v>1828775.29</v>
      </c>
      <c r="K109" s="33"/>
      <c r="L109" s="33"/>
    </row>
    <row r="110" spans="1:12" x14ac:dyDescent="0.2">
      <c r="A110" s="36" t="s">
        <v>240</v>
      </c>
      <c r="B110" s="36" t="s">
        <v>245</v>
      </c>
      <c r="C110" s="36" t="s">
        <v>89</v>
      </c>
      <c r="D110" s="36"/>
      <c r="E110" s="36" t="s">
        <v>246</v>
      </c>
      <c r="F110" s="37">
        <v>2594723.75</v>
      </c>
      <c r="G110" s="37"/>
      <c r="H110" s="36"/>
      <c r="I110" s="37">
        <v>0</v>
      </c>
      <c r="J110" s="38">
        <v>2594723.75</v>
      </c>
      <c r="K110" s="33"/>
      <c r="L110" s="33"/>
    </row>
    <row r="111" spans="1:12" x14ac:dyDescent="0.2">
      <c r="A111" s="36" t="s">
        <v>247</v>
      </c>
      <c r="B111" s="36" t="s">
        <v>248</v>
      </c>
      <c r="C111" s="36" t="s">
        <v>48</v>
      </c>
      <c r="D111" s="36"/>
      <c r="E111" s="36" t="s">
        <v>249</v>
      </c>
      <c r="F111" s="37">
        <v>2430210.71</v>
      </c>
      <c r="G111" s="37"/>
      <c r="H111" s="36"/>
      <c r="I111" s="37">
        <v>2209125.56</v>
      </c>
      <c r="J111" s="38">
        <v>221085.15</v>
      </c>
      <c r="K111" s="33"/>
      <c r="L111" s="33"/>
    </row>
    <row r="112" spans="1:12" x14ac:dyDescent="0.2">
      <c r="A112" s="36" t="s">
        <v>296</v>
      </c>
      <c r="B112" s="36" t="s">
        <v>303</v>
      </c>
      <c r="C112" s="36" t="s">
        <v>105</v>
      </c>
      <c r="D112" s="36"/>
      <c r="E112" s="36" t="s">
        <v>1256</v>
      </c>
      <c r="F112" s="37">
        <v>1430862.93</v>
      </c>
      <c r="G112" s="37"/>
      <c r="H112" s="36"/>
      <c r="I112" s="37">
        <v>1245026.8600000001</v>
      </c>
      <c r="J112" s="38">
        <v>185836.07</v>
      </c>
    </row>
    <row r="113" spans="1:10" x14ac:dyDescent="0.2">
      <c r="A113" s="36" t="s">
        <v>296</v>
      </c>
      <c r="B113" s="36" t="s">
        <v>1052</v>
      </c>
      <c r="C113" s="36" t="s">
        <v>214</v>
      </c>
      <c r="D113" s="36"/>
      <c r="E113" s="36" t="s">
        <v>1053</v>
      </c>
      <c r="F113" s="37">
        <v>408541.7</v>
      </c>
      <c r="G113" s="37"/>
      <c r="H113" s="36"/>
      <c r="I113" s="37">
        <v>0</v>
      </c>
      <c r="J113" s="38">
        <v>408541.7</v>
      </c>
    </row>
    <row r="114" spans="1:10" x14ac:dyDescent="0.2">
      <c r="A114" s="36" t="s">
        <v>250</v>
      </c>
      <c r="B114" s="36" t="s">
        <v>251</v>
      </c>
      <c r="C114" s="36" t="s">
        <v>41</v>
      </c>
      <c r="D114" s="36"/>
      <c r="E114" s="36" t="s">
        <v>252</v>
      </c>
      <c r="F114" s="37">
        <v>667248.80000000005</v>
      </c>
      <c r="G114" s="37"/>
      <c r="H114" s="36"/>
      <c r="I114" s="37">
        <v>654075.37</v>
      </c>
      <c r="J114" s="38">
        <v>13173.43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83BA-CA7E-4A5C-B06E-F2C4B752D84B}">
  <dimension ref="A1:L170"/>
  <sheetViews>
    <sheetView workbookViewId="0">
      <pane ySplit="2" topLeftCell="A142" activePane="bottomLeft" state="frozen"/>
      <selection pane="bottomLeft" activeCell="A3" sqref="A3:J170"/>
    </sheetView>
  </sheetViews>
  <sheetFormatPr defaultRowHeight="15" x14ac:dyDescent="0.25"/>
  <cols>
    <col min="1" max="1" width="20.42578125" style="13" bestFit="1" customWidth="1"/>
    <col min="2" max="2" width="20.5703125" style="13" customWidth="1"/>
    <col min="3" max="3" width="42.85546875" style="13" customWidth="1"/>
    <col min="4" max="4" width="39.5703125" style="13" bestFit="1" customWidth="1"/>
    <col min="5" max="5" width="27.7109375" style="13" bestFit="1" customWidth="1"/>
    <col min="6" max="6" width="19.42578125" style="13" bestFit="1" customWidth="1"/>
    <col min="7" max="7" width="12" style="13" bestFit="1" customWidth="1"/>
    <col min="8" max="8" width="9.7109375" style="13" bestFit="1" customWidth="1"/>
    <col min="9" max="9" width="14.85546875" style="13" customWidth="1"/>
    <col min="10" max="10" width="12" style="13" bestFit="1" customWidth="1"/>
    <col min="11" max="11" width="9.140625" style="13"/>
    <col min="12" max="12" width="10.140625" style="13" bestFit="1" customWidth="1"/>
    <col min="13" max="16384" width="9.140625" style="13"/>
  </cols>
  <sheetData>
    <row r="1" spans="1:10" s="52" customFormat="1" x14ac:dyDescent="0.25">
      <c r="I1" s="46" t="s">
        <v>1237</v>
      </c>
    </row>
    <row r="2" spans="1:10" s="12" customFormat="1" ht="45.75" thickBot="1" x14ac:dyDescent="0.3">
      <c r="A2" s="40" t="s">
        <v>607</v>
      </c>
      <c r="B2" s="40" t="s">
        <v>606</v>
      </c>
      <c r="C2" s="40" t="s">
        <v>605</v>
      </c>
      <c r="D2" s="40" t="s">
        <v>604</v>
      </c>
      <c r="E2" s="40" t="s">
        <v>603</v>
      </c>
      <c r="F2" s="40" t="s">
        <v>602</v>
      </c>
      <c r="G2" s="42" t="s">
        <v>1233</v>
      </c>
      <c r="H2" s="40" t="s">
        <v>601</v>
      </c>
      <c r="I2" s="42" t="s">
        <v>1236</v>
      </c>
      <c r="J2" s="40" t="s">
        <v>600</v>
      </c>
    </row>
    <row r="3" spans="1:10" x14ac:dyDescent="0.25">
      <c r="A3" s="53" t="s">
        <v>598</v>
      </c>
      <c r="B3" s="54" t="s">
        <v>1054</v>
      </c>
      <c r="C3" s="53" t="s">
        <v>371</v>
      </c>
      <c r="D3" s="53" t="s">
        <v>321</v>
      </c>
      <c r="E3" s="53" t="s">
        <v>599</v>
      </c>
      <c r="F3" s="53">
        <v>775959.58</v>
      </c>
      <c r="G3" s="53">
        <v>777806.92</v>
      </c>
      <c r="H3" s="53">
        <v>1</v>
      </c>
      <c r="I3" s="47">
        <f>G3-H3</f>
        <v>777805.92</v>
      </c>
      <c r="J3" s="53">
        <v>0</v>
      </c>
    </row>
    <row r="4" spans="1:10" x14ac:dyDescent="0.25">
      <c r="A4" s="53" t="s">
        <v>598</v>
      </c>
      <c r="B4" s="54" t="s">
        <v>1055</v>
      </c>
      <c r="C4" s="53" t="s">
        <v>322</v>
      </c>
      <c r="D4" s="53" t="s">
        <v>321</v>
      </c>
      <c r="E4" s="53" t="s">
        <v>597</v>
      </c>
      <c r="F4" s="53">
        <v>807763.35</v>
      </c>
      <c r="G4" s="53">
        <v>805057.45</v>
      </c>
      <c r="H4" s="53">
        <v>24151.75</v>
      </c>
      <c r="I4" s="47">
        <f t="shared" ref="I4:I67" si="0">G4-H4</f>
        <v>780905.7</v>
      </c>
      <c r="J4" s="53">
        <v>26857.65</v>
      </c>
    </row>
    <row r="5" spans="1:10" x14ac:dyDescent="0.25">
      <c r="A5" s="53" t="s">
        <v>595</v>
      </c>
      <c r="B5" s="54" t="s">
        <v>1056</v>
      </c>
      <c r="C5" s="53" t="s">
        <v>368</v>
      </c>
      <c r="D5" s="53" t="s">
        <v>321</v>
      </c>
      <c r="E5" s="53" t="s">
        <v>596</v>
      </c>
      <c r="F5" s="53">
        <v>563972.6</v>
      </c>
      <c r="G5" s="53">
        <v>550429.41</v>
      </c>
      <c r="H5" s="53">
        <v>16512.89</v>
      </c>
      <c r="I5" s="47">
        <f t="shared" si="0"/>
        <v>533916.52</v>
      </c>
      <c r="J5" s="53">
        <v>30056.080000000002</v>
      </c>
    </row>
    <row r="6" spans="1:10" x14ac:dyDescent="0.25">
      <c r="A6" s="53" t="s">
        <v>595</v>
      </c>
      <c r="B6" s="54" t="s">
        <v>1057</v>
      </c>
      <c r="C6" s="53" t="s">
        <v>594</v>
      </c>
      <c r="D6" s="53" t="s">
        <v>366</v>
      </c>
      <c r="E6" s="53" t="s">
        <v>593</v>
      </c>
      <c r="F6" s="53">
        <v>692192.6</v>
      </c>
      <c r="G6" s="53">
        <v>649390.31000000006</v>
      </c>
      <c r="H6" s="53">
        <v>19481.72</v>
      </c>
      <c r="I6" s="47">
        <f t="shared" si="0"/>
        <v>629908.59000000008</v>
      </c>
      <c r="J6" s="53">
        <v>62284.01</v>
      </c>
    </row>
    <row r="7" spans="1:10" x14ac:dyDescent="0.25">
      <c r="A7" s="53" t="s">
        <v>591</v>
      </c>
      <c r="B7" s="54" t="s">
        <v>1058</v>
      </c>
      <c r="C7" s="53" t="s">
        <v>433</v>
      </c>
      <c r="D7" s="53" t="s">
        <v>315</v>
      </c>
      <c r="E7" s="53" t="s">
        <v>592</v>
      </c>
      <c r="F7" s="53">
        <v>5175289.0999999996</v>
      </c>
      <c r="G7" s="53">
        <v>5049434.3899999997</v>
      </c>
      <c r="H7" s="53">
        <v>30000</v>
      </c>
      <c r="I7" s="47">
        <f t="shared" si="0"/>
        <v>5019434.3899999997</v>
      </c>
      <c r="J7" s="53">
        <v>155854.71</v>
      </c>
    </row>
    <row r="8" spans="1:10" x14ac:dyDescent="0.25">
      <c r="A8" s="53" t="s">
        <v>588</v>
      </c>
      <c r="B8" s="54" t="s">
        <v>1059</v>
      </c>
      <c r="C8" s="53" t="s">
        <v>101</v>
      </c>
      <c r="D8" s="53" t="s">
        <v>406</v>
      </c>
      <c r="E8" s="53" t="s">
        <v>590</v>
      </c>
      <c r="F8" s="53">
        <v>1050090.56</v>
      </c>
      <c r="G8" s="53">
        <v>1054158.2</v>
      </c>
      <c r="H8" s="53">
        <v>30000.01</v>
      </c>
      <c r="I8" s="47">
        <f t="shared" si="0"/>
        <v>1024158.19</v>
      </c>
      <c r="J8" s="53">
        <v>25932.37</v>
      </c>
    </row>
    <row r="9" spans="1:10" x14ac:dyDescent="0.25">
      <c r="A9" s="53" t="s">
        <v>588</v>
      </c>
      <c r="B9" s="54" t="s">
        <v>1060</v>
      </c>
      <c r="C9" s="53" t="s">
        <v>587</v>
      </c>
      <c r="D9" s="53" t="s">
        <v>315</v>
      </c>
      <c r="E9" s="53" t="s">
        <v>589</v>
      </c>
      <c r="F9" s="53">
        <v>912382.18</v>
      </c>
      <c r="G9" s="53">
        <v>825853.49</v>
      </c>
      <c r="H9" s="53">
        <v>20101.560000000001</v>
      </c>
      <c r="I9" s="47">
        <f t="shared" si="0"/>
        <v>805751.92999999993</v>
      </c>
      <c r="J9" s="53">
        <v>106630.25</v>
      </c>
    </row>
    <row r="10" spans="1:10" x14ac:dyDescent="0.25">
      <c r="A10" s="53" t="s">
        <v>588</v>
      </c>
      <c r="B10" s="54" t="s">
        <v>1061</v>
      </c>
      <c r="C10" s="53" t="s">
        <v>587</v>
      </c>
      <c r="D10" s="53" t="s">
        <v>315</v>
      </c>
      <c r="E10" s="53" t="s">
        <v>586</v>
      </c>
      <c r="F10" s="53">
        <v>595248.24</v>
      </c>
      <c r="G10" s="53">
        <v>564688.77</v>
      </c>
      <c r="H10" s="53">
        <v>9898.44</v>
      </c>
      <c r="I10" s="47">
        <f t="shared" si="0"/>
        <v>554790.33000000007</v>
      </c>
      <c r="J10" s="53">
        <v>40457.910000000003</v>
      </c>
    </row>
    <row r="11" spans="1:10" x14ac:dyDescent="0.25">
      <c r="A11" s="53" t="s">
        <v>585</v>
      </c>
      <c r="B11" s="54" t="s">
        <v>1062</v>
      </c>
      <c r="C11" s="53" t="s">
        <v>499</v>
      </c>
      <c r="D11" s="53" t="s">
        <v>321</v>
      </c>
      <c r="E11" s="53" t="s">
        <v>584</v>
      </c>
      <c r="F11" s="53">
        <v>1217493.2</v>
      </c>
      <c r="G11" s="53">
        <v>802877.16</v>
      </c>
      <c r="H11" s="53">
        <v>24086.32</v>
      </c>
      <c r="I11" s="47">
        <f t="shared" si="0"/>
        <v>778790.84000000008</v>
      </c>
      <c r="J11" s="53">
        <v>438702.36</v>
      </c>
    </row>
    <row r="12" spans="1:10" x14ac:dyDescent="0.25">
      <c r="A12" s="53" t="s">
        <v>582</v>
      </c>
      <c r="B12" s="54" t="s">
        <v>1063</v>
      </c>
      <c r="C12" s="53" t="s">
        <v>72</v>
      </c>
      <c r="D12" s="53" t="s">
        <v>312</v>
      </c>
      <c r="E12" s="53" t="s">
        <v>581</v>
      </c>
      <c r="F12" s="53">
        <v>935727.1</v>
      </c>
      <c r="G12" s="53">
        <v>964844.31</v>
      </c>
      <c r="H12" s="53">
        <v>28945.34</v>
      </c>
      <c r="I12" s="47">
        <f t="shared" si="0"/>
        <v>935898.97000000009</v>
      </c>
      <c r="J12" s="53">
        <v>0</v>
      </c>
    </row>
    <row r="13" spans="1:10" x14ac:dyDescent="0.25">
      <c r="A13" s="53" t="s">
        <v>582</v>
      </c>
      <c r="B13" s="54" t="s">
        <v>1064</v>
      </c>
      <c r="C13" s="53" t="s">
        <v>322</v>
      </c>
      <c r="D13" s="53" t="s">
        <v>321</v>
      </c>
      <c r="E13" s="53" t="s">
        <v>583</v>
      </c>
      <c r="F13" s="53">
        <v>3241473.45</v>
      </c>
      <c r="G13" s="53">
        <v>3139797.6</v>
      </c>
      <c r="H13" s="53">
        <v>30000</v>
      </c>
      <c r="I13" s="47">
        <f t="shared" si="0"/>
        <v>3109797.6</v>
      </c>
      <c r="J13" s="53">
        <v>131675.85</v>
      </c>
    </row>
    <row r="14" spans="1:10" x14ac:dyDescent="0.25">
      <c r="A14" s="53" t="s">
        <v>579</v>
      </c>
      <c r="B14" s="54" t="s">
        <v>1065</v>
      </c>
      <c r="C14" s="53" t="s">
        <v>377</v>
      </c>
      <c r="D14" s="53" t="s">
        <v>321</v>
      </c>
      <c r="E14" s="53" t="s">
        <v>580</v>
      </c>
      <c r="F14" s="53">
        <v>2414786.17</v>
      </c>
      <c r="G14" s="53">
        <v>2349393.98</v>
      </c>
      <c r="H14" s="53">
        <v>30000</v>
      </c>
      <c r="I14" s="47">
        <f t="shared" si="0"/>
        <v>2319393.98</v>
      </c>
      <c r="J14" s="53">
        <v>95392.19</v>
      </c>
    </row>
    <row r="15" spans="1:10" x14ac:dyDescent="0.25">
      <c r="A15" s="53" t="s">
        <v>579</v>
      </c>
      <c r="B15" s="54" t="s">
        <v>1066</v>
      </c>
      <c r="C15" s="53" t="s">
        <v>499</v>
      </c>
      <c r="D15" s="53" t="s">
        <v>321</v>
      </c>
      <c r="E15" s="53" t="s">
        <v>578</v>
      </c>
      <c r="F15" s="53">
        <v>1305457.1000000001</v>
      </c>
      <c r="G15" s="53">
        <v>1275935.93</v>
      </c>
      <c r="H15" s="53">
        <v>30000</v>
      </c>
      <c r="I15" s="47">
        <f t="shared" si="0"/>
        <v>1245935.93</v>
      </c>
      <c r="J15" s="53">
        <v>59521.17</v>
      </c>
    </row>
    <row r="16" spans="1:10" x14ac:dyDescent="0.25">
      <c r="A16" s="53" t="s">
        <v>575</v>
      </c>
      <c r="B16" s="54" t="s">
        <v>1067</v>
      </c>
      <c r="C16" s="53" t="s">
        <v>387</v>
      </c>
      <c r="D16" s="53" t="s">
        <v>325</v>
      </c>
      <c r="E16" s="53" t="s">
        <v>577</v>
      </c>
      <c r="F16" s="53">
        <v>5385300.8700000001</v>
      </c>
      <c r="G16" s="53">
        <v>5409597.0599999996</v>
      </c>
      <c r="H16" s="53">
        <v>1</v>
      </c>
      <c r="I16" s="47">
        <f t="shared" si="0"/>
        <v>5409596.0599999996</v>
      </c>
      <c r="J16" s="53">
        <v>0</v>
      </c>
    </row>
    <row r="17" spans="1:10" x14ac:dyDescent="0.25">
      <c r="A17" s="53" t="s">
        <v>575</v>
      </c>
      <c r="B17" s="54" t="s">
        <v>1068</v>
      </c>
      <c r="C17" s="53" t="s">
        <v>44</v>
      </c>
      <c r="D17" s="53" t="s">
        <v>321</v>
      </c>
      <c r="E17" s="53" t="s">
        <v>576</v>
      </c>
      <c r="F17" s="53">
        <v>806531.7</v>
      </c>
      <c r="G17" s="53">
        <v>818438.56</v>
      </c>
      <c r="H17" s="53">
        <v>6446.07</v>
      </c>
      <c r="I17" s="47">
        <f t="shared" si="0"/>
        <v>811992.49000000011</v>
      </c>
      <c r="J17" s="53">
        <v>0</v>
      </c>
    </row>
    <row r="18" spans="1:10" x14ac:dyDescent="0.25">
      <c r="A18" s="53" t="s">
        <v>575</v>
      </c>
      <c r="B18" s="54" t="s">
        <v>1069</v>
      </c>
      <c r="C18" s="53" t="s">
        <v>377</v>
      </c>
      <c r="D18" s="53" t="s">
        <v>312</v>
      </c>
      <c r="E18" s="53" t="s">
        <v>574</v>
      </c>
      <c r="F18" s="53">
        <v>216062.13</v>
      </c>
      <c r="G18" s="53">
        <v>212964.2</v>
      </c>
      <c r="H18" s="53">
        <v>6388.91</v>
      </c>
      <c r="I18" s="47">
        <f t="shared" si="0"/>
        <v>206575.29</v>
      </c>
      <c r="J18" s="53">
        <v>9486.84</v>
      </c>
    </row>
    <row r="19" spans="1:10" x14ac:dyDescent="0.25">
      <c r="A19" s="53" t="s">
        <v>569</v>
      </c>
      <c r="B19" s="54" t="s">
        <v>1070</v>
      </c>
      <c r="C19" s="53" t="s">
        <v>313</v>
      </c>
      <c r="D19" s="53" t="s">
        <v>312</v>
      </c>
      <c r="E19" s="53" t="s">
        <v>570</v>
      </c>
      <c r="F19" s="53">
        <v>485482.5</v>
      </c>
      <c r="G19" s="53">
        <v>485985.55</v>
      </c>
      <c r="H19" s="53">
        <v>14579.57</v>
      </c>
      <c r="I19" s="47">
        <f t="shared" si="0"/>
        <v>471405.98</v>
      </c>
      <c r="J19" s="53">
        <v>14076.52</v>
      </c>
    </row>
    <row r="20" spans="1:10" x14ac:dyDescent="0.25">
      <c r="A20" s="53" t="s">
        <v>569</v>
      </c>
      <c r="B20" s="54" t="s">
        <v>1071</v>
      </c>
      <c r="C20" s="53" t="s">
        <v>313</v>
      </c>
      <c r="D20" s="53" t="s">
        <v>312</v>
      </c>
      <c r="E20" s="53" t="s">
        <v>573</v>
      </c>
      <c r="F20" s="53">
        <v>443631.64</v>
      </c>
      <c r="G20" s="53">
        <v>445077.89</v>
      </c>
      <c r="H20" s="53">
        <v>13352.34</v>
      </c>
      <c r="I20" s="47">
        <f t="shared" si="0"/>
        <v>431725.55</v>
      </c>
      <c r="J20" s="53">
        <v>11906.09</v>
      </c>
    </row>
    <row r="21" spans="1:10" x14ac:dyDescent="0.25">
      <c r="A21" s="53" t="s">
        <v>569</v>
      </c>
      <c r="B21" s="54" t="s">
        <v>1072</v>
      </c>
      <c r="C21" s="53" t="s">
        <v>572</v>
      </c>
      <c r="D21" s="53" t="s">
        <v>321</v>
      </c>
      <c r="E21" s="53" t="s">
        <v>571</v>
      </c>
      <c r="F21" s="53">
        <v>1879308.2</v>
      </c>
      <c r="G21" s="53">
        <v>1869716.65</v>
      </c>
      <c r="H21" s="53">
        <v>30000</v>
      </c>
      <c r="I21" s="47">
        <f t="shared" si="0"/>
        <v>1839716.65</v>
      </c>
      <c r="J21" s="53">
        <v>39591.550000000003</v>
      </c>
    </row>
    <row r="22" spans="1:10" x14ac:dyDescent="0.25">
      <c r="A22" s="53" t="s">
        <v>567</v>
      </c>
      <c r="B22" s="54" t="s">
        <v>1073</v>
      </c>
      <c r="C22" s="53" t="s">
        <v>44</v>
      </c>
      <c r="D22" s="53" t="s">
        <v>312</v>
      </c>
      <c r="E22" s="53" t="s">
        <v>568</v>
      </c>
      <c r="F22" s="53">
        <v>601515.26</v>
      </c>
      <c r="G22" s="53">
        <v>609657.86</v>
      </c>
      <c r="H22" s="53">
        <v>18289.75</v>
      </c>
      <c r="I22" s="47">
        <f t="shared" si="0"/>
        <v>591368.11</v>
      </c>
      <c r="J22" s="53">
        <v>10147.15</v>
      </c>
    </row>
    <row r="23" spans="1:10" x14ac:dyDescent="0.25">
      <c r="A23" s="53" t="s">
        <v>567</v>
      </c>
      <c r="B23" s="54" t="s">
        <v>1074</v>
      </c>
      <c r="C23" s="53" t="s">
        <v>385</v>
      </c>
      <c r="D23" s="53" t="s">
        <v>406</v>
      </c>
      <c r="E23" s="53" t="s">
        <v>566</v>
      </c>
      <c r="F23" s="53">
        <v>626959.19999999995</v>
      </c>
      <c r="G23" s="53">
        <v>569009.19999999995</v>
      </c>
      <c r="H23" s="53">
        <v>17070.28</v>
      </c>
      <c r="I23" s="47">
        <f t="shared" si="0"/>
        <v>551938.91999999993</v>
      </c>
      <c r="J23" s="53">
        <v>75020.28</v>
      </c>
    </row>
    <row r="24" spans="1:10" x14ac:dyDescent="0.25">
      <c r="A24" s="53" t="s">
        <v>564</v>
      </c>
      <c r="B24" s="54" t="s">
        <v>1075</v>
      </c>
      <c r="C24" s="53" t="s">
        <v>563</v>
      </c>
      <c r="D24" s="53" t="s">
        <v>325</v>
      </c>
      <c r="E24" s="53" t="s">
        <v>565</v>
      </c>
      <c r="F24" s="53">
        <v>2993335.84</v>
      </c>
      <c r="G24" s="53">
        <v>2959705.88</v>
      </c>
      <c r="H24" s="53">
        <v>25038.65</v>
      </c>
      <c r="I24" s="47">
        <f t="shared" si="0"/>
        <v>2934667.23</v>
      </c>
      <c r="J24" s="53">
        <v>58668.61</v>
      </c>
    </row>
    <row r="25" spans="1:10" x14ac:dyDescent="0.25">
      <c r="A25" s="53" t="s">
        <v>564</v>
      </c>
      <c r="B25" s="54" t="s">
        <v>1076</v>
      </c>
      <c r="C25" s="53" t="s">
        <v>563</v>
      </c>
      <c r="D25" s="53" t="s">
        <v>325</v>
      </c>
      <c r="E25" s="53" t="s">
        <v>562</v>
      </c>
      <c r="F25" s="53">
        <v>1846317.81</v>
      </c>
      <c r="G25" s="53">
        <v>1840294.4</v>
      </c>
      <c r="H25" s="53">
        <v>4961.3500000000004</v>
      </c>
      <c r="I25" s="47">
        <f t="shared" si="0"/>
        <v>1835333.0499999998</v>
      </c>
      <c r="J25" s="53">
        <v>10984.76</v>
      </c>
    </row>
    <row r="26" spans="1:10" x14ac:dyDescent="0.25">
      <c r="A26" s="53" t="s">
        <v>559</v>
      </c>
      <c r="B26" s="54" t="s">
        <v>1077</v>
      </c>
      <c r="C26" s="53" t="s">
        <v>142</v>
      </c>
      <c r="D26" s="53" t="s">
        <v>366</v>
      </c>
      <c r="E26" s="53" t="s">
        <v>561</v>
      </c>
      <c r="F26" s="53">
        <v>72891.850000000006</v>
      </c>
      <c r="G26" s="53">
        <v>61593.04</v>
      </c>
      <c r="H26" s="53">
        <v>1847.79</v>
      </c>
      <c r="I26" s="47">
        <f t="shared" si="0"/>
        <v>59745.25</v>
      </c>
      <c r="J26" s="53">
        <v>13146.6</v>
      </c>
    </row>
    <row r="27" spans="1:10" x14ac:dyDescent="0.25">
      <c r="A27" s="53" t="s">
        <v>559</v>
      </c>
      <c r="B27" s="54" t="s">
        <v>1078</v>
      </c>
      <c r="C27" s="53" t="s">
        <v>558</v>
      </c>
      <c r="D27" s="53" t="s">
        <v>366</v>
      </c>
      <c r="E27" s="53" t="s">
        <v>557</v>
      </c>
      <c r="F27" s="53">
        <v>118937.63</v>
      </c>
      <c r="G27" s="53">
        <v>107699.34</v>
      </c>
      <c r="H27" s="53">
        <v>3230.98</v>
      </c>
      <c r="I27" s="47">
        <f t="shared" si="0"/>
        <v>104468.36</v>
      </c>
      <c r="J27" s="53">
        <v>14469.27</v>
      </c>
    </row>
    <row r="28" spans="1:10" x14ac:dyDescent="0.25">
      <c r="A28" s="53" t="s">
        <v>559</v>
      </c>
      <c r="B28" s="54" t="s">
        <v>1079</v>
      </c>
      <c r="C28" s="53" t="s">
        <v>347</v>
      </c>
      <c r="D28" s="53" t="s">
        <v>315</v>
      </c>
      <c r="E28" s="53" t="s">
        <v>560</v>
      </c>
      <c r="F28" s="53">
        <v>1766928.53</v>
      </c>
      <c r="G28" s="53">
        <v>1753519.7</v>
      </c>
      <c r="H28" s="53">
        <v>30000</v>
      </c>
      <c r="I28" s="47">
        <f t="shared" si="0"/>
        <v>1723519.7</v>
      </c>
      <c r="J28" s="53">
        <v>43408.83</v>
      </c>
    </row>
    <row r="29" spans="1:10" x14ac:dyDescent="0.25">
      <c r="A29" s="53" t="s">
        <v>556</v>
      </c>
      <c r="B29" s="54" t="s">
        <v>1080</v>
      </c>
      <c r="C29" s="53" t="s">
        <v>44</v>
      </c>
      <c r="D29" s="53" t="s">
        <v>321</v>
      </c>
      <c r="E29" s="53" t="s">
        <v>555</v>
      </c>
      <c r="F29" s="53">
        <v>1107338.6499999999</v>
      </c>
      <c r="G29" s="53">
        <v>1109893.8899999999</v>
      </c>
      <c r="H29" s="53">
        <v>1</v>
      </c>
      <c r="I29" s="47">
        <f t="shared" si="0"/>
        <v>1109892.8899999999</v>
      </c>
      <c r="J29" s="53">
        <v>0</v>
      </c>
    </row>
    <row r="30" spans="1:10" x14ac:dyDescent="0.25">
      <c r="A30" s="53" t="s">
        <v>553</v>
      </c>
      <c r="B30" s="54" t="s">
        <v>1081</v>
      </c>
      <c r="C30" s="53" t="s">
        <v>72</v>
      </c>
      <c r="D30" s="53" t="s">
        <v>321</v>
      </c>
      <c r="E30" s="53" t="s">
        <v>554</v>
      </c>
      <c r="F30" s="53">
        <v>512679.19</v>
      </c>
      <c r="G30" s="53">
        <v>494971.77</v>
      </c>
      <c r="H30" s="53">
        <v>14849.14</v>
      </c>
      <c r="I30" s="47">
        <f t="shared" si="0"/>
        <v>480122.63</v>
      </c>
      <c r="J30" s="53">
        <v>32556.560000000001</v>
      </c>
    </row>
    <row r="31" spans="1:10" x14ac:dyDescent="0.25">
      <c r="A31" s="53" t="s">
        <v>553</v>
      </c>
      <c r="B31" s="54" t="s">
        <v>1082</v>
      </c>
      <c r="C31" s="53" t="s">
        <v>363</v>
      </c>
      <c r="D31" s="53" t="s">
        <v>315</v>
      </c>
      <c r="E31" s="53" t="s">
        <v>552</v>
      </c>
      <c r="F31" s="53">
        <v>2184982.71</v>
      </c>
      <c r="G31" s="53">
        <v>1975218.92</v>
      </c>
      <c r="H31" s="53">
        <v>30000</v>
      </c>
      <c r="I31" s="47">
        <f t="shared" si="0"/>
        <v>1945218.92</v>
      </c>
      <c r="J31" s="53">
        <v>239763.79</v>
      </c>
    </row>
    <row r="32" spans="1:10" x14ac:dyDescent="0.25">
      <c r="A32" s="53" t="s">
        <v>551</v>
      </c>
      <c r="B32" s="54" t="s">
        <v>1083</v>
      </c>
      <c r="C32" s="53" t="s">
        <v>550</v>
      </c>
      <c r="D32" s="53" t="s">
        <v>321</v>
      </c>
      <c r="E32" s="53" t="s">
        <v>549</v>
      </c>
      <c r="F32" s="53">
        <v>850139.9</v>
      </c>
      <c r="G32" s="53">
        <v>853711.82</v>
      </c>
      <c r="H32" s="53">
        <v>25611.39</v>
      </c>
      <c r="I32" s="47">
        <f t="shared" si="0"/>
        <v>828100.42999999993</v>
      </c>
      <c r="J32" s="53">
        <v>22039.47</v>
      </c>
    </row>
    <row r="33" spans="1:12" x14ac:dyDescent="0.25">
      <c r="A33" s="53" t="s">
        <v>546</v>
      </c>
      <c r="B33" s="54" t="s">
        <v>1084</v>
      </c>
      <c r="C33" s="53" t="s">
        <v>548</v>
      </c>
      <c r="D33" s="53" t="s">
        <v>415</v>
      </c>
      <c r="E33" s="53" t="s">
        <v>547</v>
      </c>
      <c r="F33" s="53">
        <v>6407113.5199999996</v>
      </c>
      <c r="G33" s="53">
        <v>6395401.4299999997</v>
      </c>
      <c r="H33" s="53">
        <v>30000</v>
      </c>
      <c r="I33" s="47">
        <f t="shared" si="0"/>
        <v>6365401.4299999997</v>
      </c>
      <c r="J33" s="53">
        <v>41712.089999999997</v>
      </c>
    </row>
    <row r="34" spans="1:12" x14ac:dyDescent="0.25">
      <c r="A34" s="53" t="s">
        <v>545</v>
      </c>
      <c r="B34" s="54" t="s">
        <v>1085</v>
      </c>
      <c r="C34" s="53" t="s">
        <v>544</v>
      </c>
      <c r="D34" s="53" t="s">
        <v>343</v>
      </c>
      <c r="E34" s="53" t="s">
        <v>543</v>
      </c>
      <c r="F34" s="53">
        <v>1269651.69</v>
      </c>
      <c r="G34" s="53">
        <v>1228609.17</v>
      </c>
      <c r="H34" s="53">
        <v>30000</v>
      </c>
      <c r="I34" s="47">
        <f t="shared" si="0"/>
        <v>1198609.17</v>
      </c>
      <c r="J34" s="53">
        <v>71042.52</v>
      </c>
    </row>
    <row r="35" spans="1:12" x14ac:dyDescent="0.25">
      <c r="A35" s="53" t="s">
        <v>531</v>
      </c>
      <c r="B35" s="54" t="s">
        <v>1086</v>
      </c>
      <c r="C35" s="53" t="s">
        <v>530</v>
      </c>
      <c r="D35" s="53" t="s">
        <v>343</v>
      </c>
      <c r="E35" s="53" t="s">
        <v>532</v>
      </c>
      <c r="F35" s="53">
        <v>1159464.0900000001</v>
      </c>
      <c r="G35" s="53">
        <v>1079694.1399999999</v>
      </c>
      <c r="H35" s="53">
        <v>30000</v>
      </c>
      <c r="I35" s="47">
        <f t="shared" si="0"/>
        <v>1049694.1399999999</v>
      </c>
      <c r="J35" s="53">
        <v>109769.95</v>
      </c>
    </row>
    <row r="36" spans="1:12" x14ac:dyDescent="0.25">
      <c r="A36" s="53" t="s">
        <v>531</v>
      </c>
      <c r="B36" s="54" t="s">
        <v>1087</v>
      </c>
      <c r="C36" s="53" t="s">
        <v>530</v>
      </c>
      <c r="D36" s="53" t="s">
        <v>343</v>
      </c>
      <c r="E36" s="53" t="s">
        <v>529</v>
      </c>
      <c r="F36" s="53">
        <v>1247675.6100000001</v>
      </c>
      <c r="G36" s="53">
        <v>1118229.29</v>
      </c>
      <c r="H36" s="53">
        <v>30000</v>
      </c>
      <c r="I36" s="47">
        <f t="shared" si="0"/>
        <v>1088229.29</v>
      </c>
      <c r="J36" s="53">
        <v>159446.32</v>
      </c>
    </row>
    <row r="37" spans="1:12" x14ac:dyDescent="0.25">
      <c r="A37" s="53" t="s">
        <v>531</v>
      </c>
      <c r="B37" s="54" t="s">
        <v>1088</v>
      </c>
      <c r="C37" s="53" t="s">
        <v>416</v>
      </c>
      <c r="D37" s="53" t="s">
        <v>331</v>
      </c>
      <c r="E37" s="53" t="s">
        <v>542</v>
      </c>
      <c r="F37" s="53">
        <v>766981.05</v>
      </c>
      <c r="G37" s="53">
        <v>654125.31000000006</v>
      </c>
      <c r="H37" s="53">
        <v>19623.78</v>
      </c>
      <c r="I37" s="47">
        <f t="shared" si="0"/>
        <v>634501.53</v>
      </c>
      <c r="J37" s="53">
        <v>132479.51999999999</v>
      </c>
    </row>
    <row r="38" spans="1:12" x14ac:dyDescent="0.25">
      <c r="A38" s="53" t="s">
        <v>531</v>
      </c>
      <c r="B38" s="54" t="s">
        <v>1089</v>
      </c>
      <c r="C38" s="53" t="s">
        <v>416</v>
      </c>
      <c r="D38" s="53" t="s">
        <v>331</v>
      </c>
      <c r="E38" s="53" t="s">
        <v>541</v>
      </c>
      <c r="F38" s="53">
        <v>282904.59999999998</v>
      </c>
      <c r="G38" s="53">
        <v>282932.62</v>
      </c>
      <c r="H38" s="53">
        <v>8487.98</v>
      </c>
      <c r="I38" s="47">
        <f t="shared" si="0"/>
        <v>274444.64</v>
      </c>
      <c r="J38" s="53">
        <v>8459.9599999999991</v>
      </c>
    </row>
    <row r="39" spans="1:12" x14ac:dyDescent="0.25">
      <c r="A39" s="53" t="s">
        <v>531</v>
      </c>
      <c r="B39" s="54" t="s">
        <v>1090</v>
      </c>
      <c r="C39" s="53" t="s">
        <v>433</v>
      </c>
      <c r="D39" s="53" t="s">
        <v>343</v>
      </c>
      <c r="E39" s="53" t="s">
        <v>540</v>
      </c>
      <c r="F39" s="53">
        <v>2276941.5099999998</v>
      </c>
      <c r="G39" s="53">
        <v>2132892.4900000002</v>
      </c>
      <c r="H39" s="53">
        <v>1</v>
      </c>
      <c r="I39" s="47">
        <f t="shared" si="0"/>
        <v>2132891.4900000002</v>
      </c>
      <c r="J39" s="53">
        <v>144050.01999999999</v>
      </c>
    </row>
    <row r="40" spans="1:12" x14ac:dyDescent="0.25">
      <c r="A40" s="53" t="s">
        <v>531</v>
      </c>
      <c r="B40" s="54" t="s">
        <v>1091</v>
      </c>
      <c r="C40" s="53" t="s">
        <v>377</v>
      </c>
      <c r="D40" s="53" t="s">
        <v>360</v>
      </c>
      <c r="E40" s="53" t="s">
        <v>539</v>
      </c>
      <c r="F40" s="53">
        <v>683075.79</v>
      </c>
      <c r="G40" s="53">
        <v>521247.76</v>
      </c>
      <c r="H40" s="53">
        <v>15637.44</v>
      </c>
      <c r="I40" s="47">
        <f t="shared" si="0"/>
        <v>505610.32</v>
      </c>
      <c r="J40" s="53">
        <v>177465.47</v>
      </c>
      <c r="L40" s="16"/>
    </row>
    <row r="41" spans="1:12" x14ac:dyDescent="0.25">
      <c r="A41" s="53" t="s">
        <v>531</v>
      </c>
      <c r="B41" s="54" t="s">
        <v>1092</v>
      </c>
      <c r="C41" s="53" t="s">
        <v>377</v>
      </c>
      <c r="D41" s="53" t="s">
        <v>352</v>
      </c>
      <c r="E41" s="53" t="s">
        <v>538</v>
      </c>
      <c r="F41" s="53">
        <v>1375752.98</v>
      </c>
      <c r="G41" s="53">
        <v>1074422</v>
      </c>
      <c r="H41" s="53">
        <v>30000</v>
      </c>
      <c r="I41" s="47">
        <f t="shared" si="0"/>
        <v>1044422</v>
      </c>
      <c r="J41" s="53">
        <v>331330.98</v>
      </c>
    </row>
    <row r="42" spans="1:12" x14ac:dyDescent="0.25">
      <c r="A42" s="53" t="s">
        <v>531</v>
      </c>
      <c r="B42" s="54" t="s">
        <v>1093</v>
      </c>
      <c r="C42" s="53" t="s">
        <v>371</v>
      </c>
      <c r="D42" s="53" t="s">
        <v>321</v>
      </c>
      <c r="E42" s="53" t="s">
        <v>534</v>
      </c>
      <c r="F42" s="53">
        <v>1366134.25</v>
      </c>
      <c r="G42" s="53">
        <v>1383409.18</v>
      </c>
      <c r="H42" s="53">
        <v>13844.76</v>
      </c>
      <c r="I42" s="47">
        <f t="shared" si="0"/>
        <v>1369564.42</v>
      </c>
      <c r="J42" s="53">
        <v>0</v>
      </c>
    </row>
    <row r="43" spans="1:12" x14ac:dyDescent="0.25">
      <c r="A43" s="53" t="s">
        <v>531</v>
      </c>
      <c r="B43" s="54" t="s">
        <v>1094</v>
      </c>
      <c r="C43" s="53" t="s">
        <v>350</v>
      </c>
      <c r="D43" s="53" t="s">
        <v>336</v>
      </c>
      <c r="E43" s="53" t="s">
        <v>533</v>
      </c>
      <c r="F43" s="53">
        <v>1239807.3700000001</v>
      </c>
      <c r="G43" s="53">
        <v>971530.73</v>
      </c>
      <c r="H43" s="53">
        <v>29145.96</v>
      </c>
      <c r="I43" s="47">
        <f t="shared" si="0"/>
        <v>942384.77</v>
      </c>
      <c r="J43" s="53">
        <v>297422.59999999998</v>
      </c>
    </row>
    <row r="44" spans="1:12" x14ac:dyDescent="0.25">
      <c r="A44" s="53" t="s">
        <v>531</v>
      </c>
      <c r="B44" s="54" t="s">
        <v>1095</v>
      </c>
      <c r="C44" s="53" t="s">
        <v>44</v>
      </c>
      <c r="D44" s="53" t="s">
        <v>321</v>
      </c>
      <c r="E44" s="53" t="s">
        <v>537</v>
      </c>
      <c r="F44" s="53">
        <v>584628.51</v>
      </c>
      <c r="G44" s="53">
        <v>634452.97</v>
      </c>
      <c r="H44" s="53">
        <v>19033.59</v>
      </c>
      <c r="I44" s="47">
        <f t="shared" si="0"/>
        <v>615419.38</v>
      </c>
      <c r="J44" s="53">
        <v>0</v>
      </c>
    </row>
    <row r="45" spans="1:12" x14ac:dyDescent="0.25">
      <c r="A45" s="53" t="s">
        <v>531</v>
      </c>
      <c r="B45" s="54" t="s">
        <v>1096</v>
      </c>
      <c r="C45" s="53" t="s">
        <v>536</v>
      </c>
      <c r="D45" s="53" t="s">
        <v>352</v>
      </c>
      <c r="E45" s="53" t="s">
        <v>535</v>
      </c>
      <c r="F45" s="53">
        <v>1398819.4</v>
      </c>
      <c r="G45" s="53">
        <v>1266413.6399999999</v>
      </c>
      <c r="H45" s="53">
        <v>30000</v>
      </c>
      <c r="I45" s="47">
        <f t="shared" si="0"/>
        <v>1236413.6399999999</v>
      </c>
      <c r="J45" s="53">
        <v>162405.76000000001</v>
      </c>
    </row>
    <row r="46" spans="1:12" x14ac:dyDescent="0.25">
      <c r="A46" s="53" t="s">
        <v>527</v>
      </c>
      <c r="B46" s="54" t="s">
        <v>1097</v>
      </c>
      <c r="C46" s="53" t="s">
        <v>316</v>
      </c>
      <c r="D46" s="53" t="s">
        <v>315</v>
      </c>
      <c r="E46" s="53" t="s">
        <v>528</v>
      </c>
      <c r="F46" s="53">
        <v>2495732.77</v>
      </c>
      <c r="G46" s="53">
        <v>2308445</v>
      </c>
      <c r="H46" s="53">
        <v>26476.97</v>
      </c>
      <c r="I46" s="47">
        <f t="shared" si="0"/>
        <v>2281968.0299999998</v>
      </c>
      <c r="J46" s="53">
        <v>213764.74</v>
      </c>
    </row>
    <row r="47" spans="1:12" x14ac:dyDescent="0.25">
      <c r="A47" s="53" t="s">
        <v>527</v>
      </c>
      <c r="B47" s="54" t="s">
        <v>1098</v>
      </c>
      <c r="C47" s="53" t="s">
        <v>316</v>
      </c>
      <c r="D47" s="53" t="s">
        <v>315</v>
      </c>
      <c r="E47" s="53" t="s">
        <v>526</v>
      </c>
      <c r="F47" s="53">
        <v>1504061.26</v>
      </c>
      <c r="G47" s="53">
        <v>1459259.99</v>
      </c>
      <c r="H47" s="53">
        <v>3523.03</v>
      </c>
      <c r="I47" s="47">
        <f t="shared" si="0"/>
        <v>1455736.96</v>
      </c>
      <c r="J47" s="53">
        <v>48324.3</v>
      </c>
    </row>
    <row r="48" spans="1:12" x14ac:dyDescent="0.25">
      <c r="A48" s="53" t="s">
        <v>523</v>
      </c>
      <c r="B48" s="54" t="s">
        <v>1099</v>
      </c>
      <c r="C48" s="53" t="s">
        <v>120</v>
      </c>
      <c r="D48" s="53" t="s">
        <v>343</v>
      </c>
      <c r="E48" s="53" t="s">
        <v>525</v>
      </c>
      <c r="F48" s="53">
        <v>3446186</v>
      </c>
      <c r="G48" s="53">
        <v>3405637.95</v>
      </c>
      <c r="H48" s="53">
        <v>30000</v>
      </c>
      <c r="I48" s="47">
        <f t="shared" si="0"/>
        <v>3375637.95</v>
      </c>
      <c r="J48" s="53">
        <v>70548.05</v>
      </c>
    </row>
    <row r="49" spans="1:10" x14ac:dyDescent="0.25">
      <c r="A49" s="53" t="s">
        <v>523</v>
      </c>
      <c r="B49" s="54" t="s">
        <v>1100</v>
      </c>
      <c r="C49" s="53" t="s">
        <v>433</v>
      </c>
      <c r="D49" s="53" t="s">
        <v>315</v>
      </c>
      <c r="E49" s="53" t="s">
        <v>524</v>
      </c>
      <c r="F49" s="53">
        <v>4582320.2699999996</v>
      </c>
      <c r="G49" s="53">
        <v>4599075.08</v>
      </c>
      <c r="H49" s="53">
        <v>30000</v>
      </c>
      <c r="I49" s="47">
        <f t="shared" si="0"/>
        <v>4569075.08</v>
      </c>
      <c r="J49" s="53">
        <v>13245.19</v>
      </c>
    </row>
    <row r="50" spans="1:10" x14ac:dyDescent="0.25">
      <c r="A50" s="53" t="s">
        <v>523</v>
      </c>
      <c r="B50" s="54" t="s">
        <v>1101</v>
      </c>
      <c r="C50" s="53" t="s">
        <v>60</v>
      </c>
      <c r="D50" s="53" t="s">
        <v>321</v>
      </c>
      <c r="E50" s="53" t="s">
        <v>522</v>
      </c>
      <c r="F50" s="53">
        <v>760668.75</v>
      </c>
      <c r="G50" s="53">
        <v>763570.56</v>
      </c>
      <c r="H50" s="53">
        <v>23252.14</v>
      </c>
      <c r="I50" s="47">
        <f t="shared" si="0"/>
        <v>740318.42</v>
      </c>
      <c r="J50" s="53">
        <v>20350.330000000002</v>
      </c>
    </row>
    <row r="51" spans="1:10" x14ac:dyDescent="0.25">
      <c r="A51" s="53" t="s">
        <v>521</v>
      </c>
      <c r="B51" s="54" t="s">
        <v>1102</v>
      </c>
      <c r="C51" s="53" t="s">
        <v>377</v>
      </c>
      <c r="D51" s="53" t="s">
        <v>318</v>
      </c>
      <c r="E51" s="53" t="s">
        <v>520</v>
      </c>
      <c r="F51" s="53">
        <v>436812.5</v>
      </c>
      <c r="G51" s="53">
        <v>438402.4</v>
      </c>
      <c r="H51" s="53">
        <v>13152.08</v>
      </c>
      <c r="I51" s="47">
        <f t="shared" si="0"/>
        <v>425250.32</v>
      </c>
      <c r="J51" s="53">
        <v>11562.18</v>
      </c>
    </row>
    <row r="52" spans="1:10" x14ac:dyDescent="0.25">
      <c r="A52" s="53" t="s">
        <v>518</v>
      </c>
      <c r="B52" s="54" t="s">
        <v>1103</v>
      </c>
      <c r="C52" s="53" t="s">
        <v>377</v>
      </c>
      <c r="D52" s="53" t="s">
        <v>321</v>
      </c>
      <c r="E52" s="53" t="s">
        <v>519</v>
      </c>
      <c r="F52" s="53">
        <v>1999878.37</v>
      </c>
      <c r="G52" s="53">
        <v>1980844.79</v>
      </c>
      <c r="H52" s="53">
        <v>30000</v>
      </c>
      <c r="I52" s="47">
        <f t="shared" si="0"/>
        <v>1950844.79</v>
      </c>
      <c r="J52" s="53">
        <v>49033.58</v>
      </c>
    </row>
    <row r="53" spans="1:10" x14ac:dyDescent="0.25">
      <c r="A53" s="53" t="s">
        <v>518</v>
      </c>
      <c r="B53" s="54" t="s">
        <v>1104</v>
      </c>
      <c r="C53" s="53" t="s">
        <v>377</v>
      </c>
      <c r="D53" s="53" t="s">
        <v>321</v>
      </c>
      <c r="E53" s="53" t="s">
        <v>517</v>
      </c>
      <c r="F53" s="53">
        <v>649706.69999999995</v>
      </c>
      <c r="G53" s="53">
        <v>640002</v>
      </c>
      <c r="H53" s="53">
        <v>19200.060000000001</v>
      </c>
      <c r="I53" s="47">
        <f t="shared" si="0"/>
        <v>620801.93999999994</v>
      </c>
      <c r="J53" s="53">
        <v>28904.76</v>
      </c>
    </row>
    <row r="54" spans="1:10" x14ac:dyDescent="0.25">
      <c r="A54" s="53" t="s">
        <v>515</v>
      </c>
      <c r="B54" s="54" t="s">
        <v>1105</v>
      </c>
      <c r="C54" s="53" t="s">
        <v>394</v>
      </c>
      <c r="D54" s="53" t="s">
        <v>315</v>
      </c>
      <c r="E54" s="53" t="s">
        <v>516</v>
      </c>
      <c r="F54" s="53">
        <v>1327051.8899999999</v>
      </c>
      <c r="G54" s="53">
        <v>1381496.63</v>
      </c>
      <c r="H54" s="53">
        <v>0</v>
      </c>
      <c r="I54" s="47">
        <f t="shared" si="0"/>
        <v>1381496.63</v>
      </c>
      <c r="J54" s="53">
        <v>0</v>
      </c>
    </row>
    <row r="55" spans="1:10" x14ac:dyDescent="0.25">
      <c r="A55" s="53" t="s">
        <v>515</v>
      </c>
      <c r="B55" s="54" t="s">
        <v>1106</v>
      </c>
      <c r="C55" s="53" t="s">
        <v>142</v>
      </c>
      <c r="D55" s="53" t="s">
        <v>366</v>
      </c>
      <c r="E55" s="53" t="s">
        <v>514</v>
      </c>
      <c r="F55" s="53">
        <v>752954.86</v>
      </c>
      <c r="G55" s="53">
        <v>733470.82</v>
      </c>
      <c r="H55" s="53">
        <v>1</v>
      </c>
      <c r="I55" s="47">
        <f t="shared" si="0"/>
        <v>733469.82</v>
      </c>
      <c r="J55" s="53">
        <v>19485.04</v>
      </c>
    </row>
    <row r="56" spans="1:10" x14ac:dyDescent="0.25">
      <c r="A56" s="53" t="s">
        <v>513</v>
      </c>
      <c r="B56" s="54" t="s">
        <v>1107</v>
      </c>
      <c r="C56" s="53" t="s">
        <v>95</v>
      </c>
      <c r="D56" s="53" t="s">
        <v>321</v>
      </c>
      <c r="E56" s="53" t="s">
        <v>512</v>
      </c>
      <c r="F56" s="53">
        <v>1736043.54</v>
      </c>
      <c r="G56" s="53">
        <v>1607686.55</v>
      </c>
      <c r="H56" s="53">
        <v>30000</v>
      </c>
      <c r="I56" s="47">
        <f t="shared" si="0"/>
        <v>1577686.55</v>
      </c>
      <c r="J56" s="53">
        <v>158356.99</v>
      </c>
    </row>
    <row r="57" spans="1:10" x14ac:dyDescent="0.25">
      <c r="A57" s="53" t="s">
        <v>510</v>
      </c>
      <c r="B57" s="54" t="s">
        <v>1108</v>
      </c>
      <c r="C57" s="53" t="s">
        <v>387</v>
      </c>
      <c r="D57" s="53" t="s">
        <v>325</v>
      </c>
      <c r="E57" s="53" t="s">
        <v>511</v>
      </c>
      <c r="F57" s="53">
        <v>1087797.31</v>
      </c>
      <c r="G57" s="53">
        <v>983075.97</v>
      </c>
      <c r="H57" s="53">
        <v>29492.27</v>
      </c>
      <c r="I57" s="47">
        <f t="shared" si="0"/>
        <v>953583.7</v>
      </c>
      <c r="J57" s="53">
        <v>134213.60999999999</v>
      </c>
    </row>
    <row r="58" spans="1:10" x14ac:dyDescent="0.25">
      <c r="A58" s="53" t="s">
        <v>510</v>
      </c>
      <c r="B58" s="54" t="s">
        <v>1109</v>
      </c>
      <c r="C58" s="53" t="s">
        <v>387</v>
      </c>
      <c r="D58" s="53" t="s">
        <v>325</v>
      </c>
      <c r="E58" s="53" t="s">
        <v>509</v>
      </c>
      <c r="F58" s="53">
        <v>1530542.09</v>
      </c>
      <c r="G58" s="53">
        <v>1581485.55</v>
      </c>
      <c r="H58" s="53">
        <v>30000</v>
      </c>
      <c r="I58" s="47">
        <f t="shared" si="0"/>
        <v>1551485.55</v>
      </c>
      <c r="J58" s="53">
        <v>0</v>
      </c>
    </row>
    <row r="59" spans="1:10" x14ac:dyDescent="0.25">
      <c r="A59" s="53" t="s">
        <v>507</v>
      </c>
      <c r="B59" s="54" t="s">
        <v>1110</v>
      </c>
      <c r="C59" s="53" t="s">
        <v>347</v>
      </c>
      <c r="D59" s="53" t="s">
        <v>315</v>
      </c>
      <c r="E59" s="53" t="s">
        <v>506</v>
      </c>
      <c r="F59" s="53">
        <v>4540421.45</v>
      </c>
      <c r="G59" s="53">
        <v>4493049.51</v>
      </c>
      <c r="H59" s="53">
        <v>30000</v>
      </c>
      <c r="I59" s="47">
        <f t="shared" si="0"/>
        <v>4463049.51</v>
      </c>
      <c r="J59" s="53">
        <v>77371.94</v>
      </c>
    </row>
    <row r="60" spans="1:10" x14ac:dyDescent="0.25">
      <c r="A60" s="53" t="s">
        <v>507</v>
      </c>
      <c r="B60" s="54" t="s">
        <v>1111</v>
      </c>
      <c r="C60" s="53" t="s">
        <v>377</v>
      </c>
      <c r="D60" s="53" t="s">
        <v>321</v>
      </c>
      <c r="E60" s="53" t="s">
        <v>508</v>
      </c>
      <c r="F60" s="53">
        <v>1425754.24</v>
      </c>
      <c r="G60" s="53">
        <v>924600.24</v>
      </c>
      <c r="H60" s="53">
        <v>27738.03</v>
      </c>
      <c r="I60" s="47">
        <f t="shared" si="0"/>
        <v>896862.21</v>
      </c>
      <c r="J60" s="53">
        <v>528892.03</v>
      </c>
    </row>
    <row r="61" spans="1:10" x14ac:dyDescent="0.25">
      <c r="A61" s="53" t="s">
        <v>502</v>
      </c>
      <c r="B61" s="54" t="s">
        <v>1112</v>
      </c>
      <c r="C61" s="53" t="s">
        <v>136</v>
      </c>
      <c r="D61" s="53" t="s">
        <v>366</v>
      </c>
      <c r="E61" s="53" t="s">
        <v>505</v>
      </c>
      <c r="F61" s="53">
        <v>1040648.18</v>
      </c>
      <c r="G61" s="53">
        <v>941366.32</v>
      </c>
      <c r="H61" s="53">
        <v>28240.98</v>
      </c>
      <c r="I61" s="47">
        <f t="shared" si="0"/>
        <v>913125.34</v>
      </c>
      <c r="J61" s="53">
        <v>127522.84</v>
      </c>
    </row>
    <row r="62" spans="1:10" x14ac:dyDescent="0.25">
      <c r="A62" s="53" t="s">
        <v>502</v>
      </c>
      <c r="B62" s="54" t="s">
        <v>1113</v>
      </c>
      <c r="C62" s="53" t="s">
        <v>120</v>
      </c>
      <c r="D62" s="53" t="s">
        <v>315</v>
      </c>
      <c r="E62" s="53" t="s">
        <v>501</v>
      </c>
      <c r="F62" s="53">
        <v>1442763.85</v>
      </c>
      <c r="G62" s="53">
        <v>1211198.1599999999</v>
      </c>
      <c r="H62" s="53">
        <v>30000</v>
      </c>
      <c r="I62" s="47">
        <f t="shared" si="0"/>
        <v>1181198.1599999999</v>
      </c>
      <c r="J62" s="53">
        <v>261565.69</v>
      </c>
    </row>
    <row r="63" spans="1:10" x14ac:dyDescent="0.25">
      <c r="A63" s="53" t="s">
        <v>502</v>
      </c>
      <c r="B63" s="54" t="s">
        <v>1114</v>
      </c>
      <c r="C63" s="53" t="s">
        <v>136</v>
      </c>
      <c r="D63" s="53" t="s">
        <v>366</v>
      </c>
      <c r="E63" s="53" t="s">
        <v>504</v>
      </c>
      <c r="F63" s="53">
        <v>1034331.22</v>
      </c>
      <c r="G63" s="53">
        <v>764669.43</v>
      </c>
      <c r="H63" s="53">
        <v>22940.09</v>
      </c>
      <c r="I63" s="47">
        <f t="shared" si="0"/>
        <v>741729.34000000008</v>
      </c>
      <c r="J63" s="53">
        <v>292601.88</v>
      </c>
    </row>
    <row r="64" spans="1:10" x14ac:dyDescent="0.25">
      <c r="A64" s="53" t="s">
        <v>502</v>
      </c>
      <c r="B64" s="54" t="s">
        <v>1115</v>
      </c>
      <c r="C64" s="53" t="s">
        <v>368</v>
      </c>
      <c r="D64" s="53" t="s">
        <v>321</v>
      </c>
      <c r="E64" s="53" t="s">
        <v>503</v>
      </c>
      <c r="F64" s="53">
        <v>780842.58</v>
      </c>
      <c r="G64" s="53">
        <v>769772.85</v>
      </c>
      <c r="H64" s="53">
        <v>23093.18</v>
      </c>
      <c r="I64" s="47">
        <f t="shared" si="0"/>
        <v>746679.66999999993</v>
      </c>
      <c r="J64" s="53">
        <v>34162.910000000003</v>
      </c>
    </row>
    <row r="65" spans="1:10" x14ac:dyDescent="0.25">
      <c r="A65" s="53" t="s">
        <v>500</v>
      </c>
      <c r="B65" s="54" t="s">
        <v>1116</v>
      </c>
      <c r="C65" s="53" t="s">
        <v>499</v>
      </c>
      <c r="D65" s="53" t="s">
        <v>321</v>
      </c>
      <c r="E65" s="53" t="s">
        <v>498</v>
      </c>
      <c r="F65" s="53">
        <v>970101.6</v>
      </c>
      <c r="G65" s="53">
        <v>937475.17</v>
      </c>
      <c r="H65" s="53">
        <v>28124.27</v>
      </c>
      <c r="I65" s="47">
        <f t="shared" si="0"/>
        <v>909350.9</v>
      </c>
      <c r="J65" s="53">
        <v>60750.7</v>
      </c>
    </row>
    <row r="66" spans="1:10" x14ac:dyDescent="0.25">
      <c r="A66" s="53" t="s">
        <v>497</v>
      </c>
      <c r="B66" s="54" t="s">
        <v>1117</v>
      </c>
      <c r="C66" s="53" t="s">
        <v>496</v>
      </c>
      <c r="D66" s="53" t="s">
        <v>325</v>
      </c>
      <c r="E66" s="53" t="s">
        <v>495</v>
      </c>
      <c r="F66" s="53">
        <v>4178262.91</v>
      </c>
      <c r="G66" s="53">
        <v>4173980.2</v>
      </c>
      <c r="H66" s="53">
        <v>30000</v>
      </c>
      <c r="I66" s="47">
        <f t="shared" si="0"/>
        <v>4143980.2</v>
      </c>
      <c r="J66" s="53">
        <v>34282.71</v>
      </c>
    </row>
    <row r="67" spans="1:10" x14ac:dyDescent="0.25">
      <c r="A67" s="53" t="s">
        <v>492</v>
      </c>
      <c r="B67" s="54" t="s">
        <v>1118</v>
      </c>
      <c r="C67" s="53" t="s">
        <v>421</v>
      </c>
      <c r="D67" s="53" t="s">
        <v>321</v>
      </c>
      <c r="E67" s="53" t="s">
        <v>491</v>
      </c>
      <c r="F67" s="53">
        <v>631625</v>
      </c>
      <c r="G67" s="53">
        <v>629064.5</v>
      </c>
      <c r="H67" s="53">
        <v>18871.95</v>
      </c>
      <c r="I67" s="47">
        <f t="shared" si="0"/>
        <v>610192.55000000005</v>
      </c>
      <c r="J67" s="53">
        <v>21432.45</v>
      </c>
    </row>
    <row r="68" spans="1:10" x14ac:dyDescent="0.25">
      <c r="A68" s="53" t="s">
        <v>492</v>
      </c>
      <c r="B68" s="54" t="s">
        <v>1119</v>
      </c>
      <c r="C68" s="53" t="s">
        <v>44</v>
      </c>
      <c r="D68" s="53" t="s">
        <v>321</v>
      </c>
      <c r="E68" s="53" t="s">
        <v>494</v>
      </c>
      <c r="F68" s="53">
        <v>782533.34</v>
      </c>
      <c r="G68" s="53">
        <v>790490.25</v>
      </c>
      <c r="H68" s="53">
        <v>23337.93</v>
      </c>
      <c r="I68" s="47">
        <f t="shared" ref="I68:I131" si="1">G68-H68</f>
        <v>767152.32</v>
      </c>
      <c r="J68" s="53">
        <v>15381.02</v>
      </c>
    </row>
    <row r="69" spans="1:10" x14ac:dyDescent="0.25">
      <c r="A69" s="53" t="s">
        <v>492</v>
      </c>
      <c r="B69" s="54" t="s">
        <v>1120</v>
      </c>
      <c r="C69" s="53" t="s">
        <v>44</v>
      </c>
      <c r="D69" s="53" t="s">
        <v>321</v>
      </c>
      <c r="E69" s="53" t="s">
        <v>493</v>
      </c>
      <c r="F69" s="53">
        <v>885220.2</v>
      </c>
      <c r="G69" s="53">
        <v>884224.32</v>
      </c>
      <c r="H69" s="53">
        <v>216</v>
      </c>
      <c r="I69" s="47">
        <f t="shared" si="1"/>
        <v>884008.32</v>
      </c>
      <c r="J69" s="53">
        <v>1211.8800000000001</v>
      </c>
    </row>
    <row r="70" spans="1:10" x14ac:dyDescent="0.25">
      <c r="A70" s="53" t="s">
        <v>488</v>
      </c>
      <c r="B70" s="54" t="s">
        <v>1121</v>
      </c>
      <c r="C70" s="53" t="s">
        <v>79</v>
      </c>
      <c r="D70" s="53" t="s">
        <v>325</v>
      </c>
      <c r="E70" s="53" t="s">
        <v>490</v>
      </c>
      <c r="F70" s="53">
        <v>1426764.48</v>
      </c>
      <c r="G70" s="53">
        <v>1428650.05</v>
      </c>
      <c r="H70" s="53">
        <v>30000</v>
      </c>
      <c r="I70" s="47">
        <f t="shared" si="1"/>
        <v>1398650.05</v>
      </c>
      <c r="J70" s="53">
        <v>28114.43</v>
      </c>
    </row>
    <row r="71" spans="1:10" x14ac:dyDescent="0.25">
      <c r="A71" s="53" t="s">
        <v>488</v>
      </c>
      <c r="B71" s="54" t="s">
        <v>1122</v>
      </c>
      <c r="C71" s="53" t="s">
        <v>120</v>
      </c>
      <c r="D71" s="53" t="s">
        <v>315</v>
      </c>
      <c r="E71" s="53" t="s">
        <v>489</v>
      </c>
      <c r="F71" s="53">
        <v>591815.75</v>
      </c>
      <c r="G71" s="53">
        <v>557401.39</v>
      </c>
      <c r="H71" s="53">
        <v>16722.05</v>
      </c>
      <c r="I71" s="47">
        <f t="shared" si="1"/>
        <v>540679.34</v>
      </c>
      <c r="J71" s="53">
        <v>51136.41</v>
      </c>
    </row>
    <row r="72" spans="1:10" x14ac:dyDescent="0.25">
      <c r="A72" s="53" t="s">
        <v>488</v>
      </c>
      <c r="B72" s="54" t="s">
        <v>1123</v>
      </c>
      <c r="C72" s="53" t="s">
        <v>120</v>
      </c>
      <c r="D72" s="53" t="s">
        <v>315</v>
      </c>
      <c r="E72" s="53" t="s">
        <v>487</v>
      </c>
      <c r="F72" s="53">
        <v>2295600.16</v>
      </c>
      <c r="G72" s="53">
        <v>2290379.19</v>
      </c>
      <c r="H72" s="53">
        <v>30000</v>
      </c>
      <c r="I72" s="47">
        <f t="shared" si="1"/>
        <v>2260379.19</v>
      </c>
      <c r="J72" s="53">
        <v>35220.97</v>
      </c>
    </row>
    <row r="73" spans="1:10" x14ac:dyDescent="0.25">
      <c r="A73" s="53" t="s">
        <v>485</v>
      </c>
      <c r="B73" s="54" t="s">
        <v>1124</v>
      </c>
      <c r="C73" s="53" t="s">
        <v>120</v>
      </c>
      <c r="D73" s="53" t="s">
        <v>315</v>
      </c>
      <c r="E73" s="53" t="s">
        <v>486</v>
      </c>
      <c r="F73" s="53">
        <v>515744.28</v>
      </c>
      <c r="G73" s="53">
        <v>563165.02</v>
      </c>
      <c r="H73" s="53">
        <v>8425.2099999999991</v>
      </c>
      <c r="I73" s="47">
        <f t="shared" si="1"/>
        <v>554739.81000000006</v>
      </c>
      <c r="J73" s="53">
        <v>0</v>
      </c>
    </row>
    <row r="74" spans="1:10" x14ac:dyDescent="0.25">
      <c r="A74" s="53" t="s">
        <v>485</v>
      </c>
      <c r="B74" s="54" t="s">
        <v>1125</v>
      </c>
      <c r="C74" s="53" t="s">
        <v>120</v>
      </c>
      <c r="D74" s="53" t="s">
        <v>315</v>
      </c>
      <c r="E74" s="53" t="s">
        <v>484</v>
      </c>
      <c r="F74" s="53">
        <v>3405994.08</v>
      </c>
      <c r="G74" s="53">
        <v>3327393.67</v>
      </c>
      <c r="H74" s="53">
        <v>21718.25</v>
      </c>
      <c r="I74" s="47">
        <f t="shared" si="1"/>
        <v>3305675.42</v>
      </c>
      <c r="J74" s="53">
        <v>100318.66</v>
      </c>
    </row>
    <row r="75" spans="1:10" x14ac:dyDescent="0.25">
      <c r="A75" s="53" t="s">
        <v>478</v>
      </c>
      <c r="B75" s="54" t="s">
        <v>1126</v>
      </c>
      <c r="C75" s="53" t="s">
        <v>387</v>
      </c>
      <c r="D75" s="53" t="s">
        <v>325</v>
      </c>
      <c r="E75" s="53" t="s">
        <v>483</v>
      </c>
      <c r="F75" s="53">
        <v>2927155.61</v>
      </c>
      <c r="G75" s="53">
        <v>2929362.74</v>
      </c>
      <c r="H75" s="53">
        <v>1</v>
      </c>
      <c r="I75" s="47">
        <f t="shared" si="1"/>
        <v>2929361.74</v>
      </c>
      <c r="J75" s="53">
        <v>0</v>
      </c>
    </row>
    <row r="76" spans="1:10" x14ac:dyDescent="0.25">
      <c r="A76" s="53" t="s">
        <v>478</v>
      </c>
      <c r="B76" s="54" t="s">
        <v>1127</v>
      </c>
      <c r="C76" s="53" t="s">
        <v>72</v>
      </c>
      <c r="D76" s="53" t="s">
        <v>321</v>
      </c>
      <c r="E76" s="53" t="s">
        <v>482</v>
      </c>
      <c r="F76" s="53">
        <v>1400572.64</v>
      </c>
      <c r="G76" s="53">
        <v>1394565.95</v>
      </c>
      <c r="H76" s="53">
        <v>30000</v>
      </c>
      <c r="I76" s="47">
        <f t="shared" si="1"/>
        <v>1364565.95</v>
      </c>
      <c r="J76" s="53">
        <v>36006.69</v>
      </c>
    </row>
    <row r="77" spans="1:10" x14ac:dyDescent="0.25">
      <c r="A77" s="53" t="s">
        <v>478</v>
      </c>
      <c r="B77" s="54" t="s">
        <v>1128</v>
      </c>
      <c r="C77" s="53" t="s">
        <v>72</v>
      </c>
      <c r="D77" s="53" t="s">
        <v>321</v>
      </c>
      <c r="E77" s="53" t="s">
        <v>481</v>
      </c>
      <c r="F77" s="53">
        <v>644895.69999999995</v>
      </c>
      <c r="G77" s="53">
        <v>625344.46</v>
      </c>
      <c r="H77" s="53">
        <v>18760.349999999999</v>
      </c>
      <c r="I77" s="47">
        <f t="shared" si="1"/>
        <v>606584.11</v>
      </c>
      <c r="J77" s="53">
        <v>38311.589999999997</v>
      </c>
    </row>
    <row r="78" spans="1:10" x14ac:dyDescent="0.25">
      <c r="A78" s="53" t="s">
        <v>478</v>
      </c>
      <c r="B78" s="54" t="s">
        <v>1129</v>
      </c>
      <c r="C78" s="53" t="s">
        <v>72</v>
      </c>
      <c r="D78" s="53" t="s">
        <v>321</v>
      </c>
      <c r="E78" s="53" t="s">
        <v>480</v>
      </c>
      <c r="F78" s="53">
        <v>604611.19999999995</v>
      </c>
      <c r="G78" s="53">
        <v>584605.56000000006</v>
      </c>
      <c r="H78" s="53">
        <v>17538.16</v>
      </c>
      <c r="I78" s="47">
        <f t="shared" si="1"/>
        <v>567067.4</v>
      </c>
      <c r="J78" s="53">
        <v>37543.800000000003</v>
      </c>
    </row>
    <row r="79" spans="1:10" x14ac:dyDescent="0.25">
      <c r="A79" s="53" t="s">
        <v>478</v>
      </c>
      <c r="B79" s="54" t="s">
        <v>1130</v>
      </c>
      <c r="C79" s="53" t="s">
        <v>72</v>
      </c>
      <c r="D79" s="53" t="s">
        <v>321</v>
      </c>
      <c r="E79" s="53" t="s">
        <v>479</v>
      </c>
      <c r="F79" s="53">
        <v>1352519.41</v>
      </c>
      <c r="G79" s="53">
        <v>1305266.26</v>
      </c>
      <c r="H79" s="53">
        <v>30000</v>
      </c>
      <c r="I79" s="47">
        <f t="shared" si="1"/>
        <v>1275266.26</v>
      </c>
      <c r="J79" s="53">
        <v>77253.149999999994</v>
      </c>
    </row>
    <row r="80" spans="1:10" x14ac:dyDescent="0.25">
      <c r="A80" s="53" t="s">
        <v>478</v>
      </c>
      <c r="B80" s="54" t="s">
        <v>1131</v>
      </c>
      <c r="C80" s="53" t="s">
        <v>477</v>
      </c>
      <c r="D80" s="53" t="s">
        <v>315</v>
      </c>
      <c r="E80" s="53" t="s">
        <v>476</v>
      </c>
      <c r="F80" s="53">
        <v>2686132.74</v>
      </c>
      <c r="G80" s="53">
        <v>2502911.63</v>
      </c>
      <c r="H80" s="53">
        <v>30000</v>
      </c>
      <c r="I80" s="47">
        <f t="shared" si="1"/>
        <v>2472911.63</v>
      </c>
      <c r="J80" s="53">
        <v>213221.11</v>
      </c>
    </row>
    <row r="81" spans="1:10" x14ac:dyDescent="0.25">
      <c r="A81" s="53" t="s">
        <v>474</v>
      </c>
      <c r="B81" s="54" t="s">
        <v>1132</v>
      </c>
      <c r="C81" s="53" t="s">
        <v>371</v>
      </c>
      <c r="D81" s="53" t="s">
        <v>321</v>
      </c>
      <c r="E81" s="53" t="s">
        <v>475</v>
      </c>
      <c r="F81" s="53">
        <v>2476909.9</v>
      </c>
      <c r="G81" s="53">
        <v>2338501.89</v>
      </c>
      <c r="H81" s="53">
        <v>30000</v>
      </c>
      <c r="I81" s="47">
        <f t="shared" si="1"/>
        <v>2308501.89</v>
      </c>
      <c r="J81" s="53">
        <v>168408.01</v>
      </c>
    </row>
    <row r="82" spans="1:10" x14ac:dyDescent="0.25">
      <c r="A82" s="53" t="s">
        <v>474</v>
      </c>
      <c r="B82" s="54" t="s">
        <v>1133</v>
      </c>
      <c r="C82" s="53" t="s">
        <v>347</v>
      </c>
      <c r="D82" s="53" t="s">
        <v>315</v>
      </c>
      <c r="E82" s="53" t="s">
        <v>473</v>
      </c>
      <c r="F82" s="53">
        <v>3268602.78</v>
      </c>
      <c r="G82" s="53">
        <v>2873645.49</v>
      </c>
      <c r="H82" s="53">
        <v>30000</v>
      </c>
      <c r="I82" s="47">
        <f t="shared" si="1"/>
        <v>2843645.49</v>
      </c>
      <c r="J82" s="53">
        <v>424957.29</v>
      </c>
    </row>
    <row r="83" spans="1:10" x14ac:dyDescent="0.25">
      <c r="A83" s="53" t="s">
        <v>471</v>
      </c>
      <c r="B83" s="54" t="s">
        <v>1134</v>
      </c>
      <c r="C83" s="53" t="s">
        <v>368</v>
      </c>
      <c r="D83" s="53" t="s">
        <v>321</v>
      </c>
      <c r="E83" s="53" t="s">
        <v>470</v>
      </c>
      <c r="F83" s="53">
        <v>2878038.12</v>
      </c>
      <c r="G83" s="53">
        <v>2845638.47</v>
      </c>
      <c r="H83" s="53">
        <v>30000</v>
      </c>
      <c r="I83" s="47">
        <f t="shared" si="1"/>
        <v>2815638.47</v>
      </c>
      <c r="J83" s="53">
        <v>62399.65</v>
      </c>
    </row>
    <row r="84" spans="1:10" x14ac:dyDescent="0.25">
      <c r="A84" s="53" t="s">
        <v>471</v>
      </c>
      <c r="B84" s="54" t="s">
        <v>1135</v>
      </c>
      <c r="C84" s="53" t="s">
        <v>120</v>
      </c>
      <c r="D84" s="53" t="s">
        <v>343</v>
      </c>
      <c r="E84" s="53" t="s">
        <v>472</v>
      </c>
      <c r="F84" s="53">
        <v>4520288.22</v>
      </c>
      <c r="G84" s="53">
        <v>4411401</v>
      </c>
      <c r="H84" s="53">
        <v>30000</v>
      </c>
      <c r="I84" s="47">
        <f t="shared" si="1"/>
        <v>4381401</v>
      </c>
      <c r="J84" s="53">
        <v>138887.22</v>
      </c>
    </row>
    <row r="85" spans="1:10" x14ac:dyDescent="0.25">
      <c r="A85" s="53" t="s">
        <v>467</v>
      </c>
      <c r="B85" s="54" t="s">
        <v>1136</v>
      </c>
      <c r="C85" s="53" t="s">
        <v>120</v>
      </c>
      <c r="D85" s="53" t="s">
        <v>360</v>
      </c>
      <c r="E85" s="53" t="s">
        <v>468</v>
      </c>
      <c r="F85" s="53">
        <v>724521.78</v>
      </c>
      <c r="G85" s="53">
        <v>696838.7</v>
      </c>
      <c r="H85" s="53">
        <v>20905.169999999998</v>
      </c>
      <c r="I85" s="47">
        <f t="shared" si="1"/>
        <v>675933.52999999991</v>
      </c>
      <c r="J85" s="53">
        <v>48588.25</v>
      </c>
    </row>
    <row r="86" spans="1:10" x14ac:dyDescent="0.25">
      <c r="A86" s="53" t="s">
        <v>467</v>
      </c>
      <c r="B86" s="54" t="s">
        <v>1137</v>
      </c>
      <c r="C86" s="53" t="s">
        <v>368</v>
      </c>
      <c r="D86" s="53" t="s">
        <v>321</v>
      </c>
      <c r="E86" s="53" t="s">
        <v>469</v>
      </c>
      <c r="F86" s="53">
        <v>2867889.42</v>
      </c>
      <c r="G86" s="53">
        <v>2381286.4700000002</v>
      </c>
      <c r="H86" s="53">
        <v>30000</v>
      </c>
      <c r="I86" s="47">
        <f t="shared" si="1"/>
        <v>2351286.4700000002</v>
      </c>
      <c r="J86" s="53">
        <v>516602.95</v>
      </c>
    </row>
    <row r="87" spans="1:10" x14ac:dyDescent="0.25">
      <c r="A87" s="53" t="s">
        <v>458</v>
      </c>
      <c r="B87" s="54" t="s">
        <v>1138</v>
      </c>
      <c r="C87" s="53" t="s">
        <v>316</v>
      </c>
      <c r="D87" s="53" t="s">
        <v>315</v>
      </c>
      <c r="E87" s="53" t="s">
        <v>461</v>
      </c>
      <c r="F87" s="53">
        <v>228286.3</v>
      </c>
      <c r="G87" s="53">
        <v>209536.39</v>
      </c>
      <c r="H87" s="53">
        <v>820.96</v>
      </c>
      <c r="I87" s="47">
        <f t="shared" si="1"/>
        <v>208715.43000000002</v>
      </c>
      <c r="J87" s="53">
        <v>19570.87</v>
      </c>
    </row>
    <row r="88" spans="1:10" x14ac:dyDescent="0.25">
      <c r="A88" s="53" t="s">
        <v>458</v>
      </c>
      <c r="B88" s="54" t="s">
        <v>1139</v>
      </c>
      <c r="C88" s="53" t="s">
        <v>316</v>
      </c>
      <c r="D88" s="53" t="s">
        <v>315</v>
      </c>
      <c r="E88" s="53" t="s">
        <v>460</v>
      </c>
      <c r="F88" s="53">
        <v>397042.42</v>
      </c>
      <c r="G88" s="53">
        <v>368783.52</v>
      </c>
      <c r="H88" s="53">
        <v>10225.1</v>
      </c>
      <c r="I88" s="47">
        <f t="shared" si="1"/>
        <v>358558.42000000004</v>
      </c>
      <c r="J88" s="53">
        <v>38484</v>
      </c>
    </row>
    <row r="89" spans="1:10" x14ac:dyDescent="0.25">
      <c r="A89" s="53" t="s">
        <v>458</v>
      </c>
      <c r="B89" s="54" t="s">
        <v>1140</v>
      </c>
      <c r="C89" s="53" t="s">
        <v>316</v>
      </c>
      <c r="D89" s="53" t="s">
        <v>315</v>
      </c>
      <c r="E89" s="53" t="s">
        <v>459</v>
      </c>
      <c r="F89" s="53">
        <v>664443.96</v>
      </c>
      <c r="G89" s="53">
        <v>675819.74</v>
      </c>
      <c r="H89" s="53">
        <v>12107.56</v>
      </c>
      <c r="I89" s="47">
        <f t="shared" si="1"/>
        <v>663712.17999999993</v>
      </c>
      <c r="J89" s="53">
        <v>731.78</v>
      </c>
    </row>
    <row r="90" spans="1:10" x14ac:dyDescent="0.25">
      <c r="A90" s="53" t="s">
        <v>458</v>
      </c>
      <c r="B90" s="54" t="s">
        <v>1141</v>
      </c>
      <c r="C90" s="53" t="s">
        <v>316</v>
      </c>
      <c r="D90" s="53" t="s">
        <v>315</v>
      </c>
      <c r="E90" s="53" t="s">
        <v>457</v>
      </c>
      <c r="F90" s="53">
        <v>648682.6</v>
      </c>
      <c r="G90" s="53">
        <v>641100.38</v>
      </c>
      <c r="H90" s="53">
        <v>6846.38</v>
      </c>
      <c r="I90" s="47">
        <f t="shared" si="1"/>
        <v>634254</v>
      </c>
      <c r="J90" s="53">
        <v>14428.6</v>
      </c>
    </row>
    <row r="91" spans="1:10" x14ac:dyDescent="0.25">
      <c r="A91" s="53" t="s">
        <v>458</v>
      </c>
      <c r="B91" s="54" t="s">
        <v>1142</v>
      </c>
      <c r="C91" s="53" t="s">
        <v>377</v>
      </c>
      <c r="D91" s="53" t="s">
        <v>321</v>
      </c>
      <c r="E91" s="53" t="s">
        <v>466</v>
      </c>
      <c r="F91" s="53">
        <v>1281590.32</v>
      </c>
      <c r="G91" s="53">
        <v>1265891.53</v>
      </c>
      <c r="H91" s="53">
        <v>21609.06</v>
      </c>
      <c r="I91" s="47">
        <f t="shared" si="1"/>
        <v>1244282.47</v>
      </c>
      <c r="J91" s="53">
        <v>37307.85</v>
      </c>
    </row>
    <row r="92" spans="1:10" x14ac:dyDescent="0.25">
      <c r="A92" s="53" t="s">
        <v>458</v>
      </c>
      <c r="B92" s="54" t="s">
        <v>1143</v>
      </c>
      <c r="C92" s="53" t="s">
        <v>377</v>
      </c>
      <c r="D92" s="53" t="s">
        <v>321</v>
      </c>
      <c r="E92" s="53" t="s">
        <v>465</v>
      </c>
      <c r="F92" s="53">
        <v>1303778.68</v>
      </c>
      <c r="G92" s="53">
        <v>1290070.92</v>
      </c>
      <c r="H92" s="53">
        <v>8390.94</v>
      </c>
      <c r="I92" s="47">
        <f t="shared" si="1"/>
        <v>1281679.98</v>
      </c>
      <c r="J92" s="53">
        <v>22098.7</v>
      </c>
    </row>
    <row r="93" spans="1:10" x14ac:dyDescent="0.25">
      <c r="A93" s="53" t="s">
        <v>458</v>
      </c>
      <c r="B93" s="54" t="s">
        <v>1144</v>
      </c>
      <c r="C93" s="53" t="s">
        <v>377</v>
      </c>
      <c r="D93" s="53" t="s">
        <v>321</v>
      </c>
      <c r="E93" s="53" t="s">
        <v>464</v>
      </c>
      <c r="F93" s="53">
        <v>2647565.13</v>
      </c>
      <c r="G93" s="53">
        <v>2670232.85</v>
      </c>
      <c r="H93" s="53">
        <v>30000</v>
      </c>
      <c r="I93" s="47">
        <f t="shared" si="1"/>
        <v>2640232.85</v>
      </c>
      <c r="J93" s="53">
        <v>7332.28</v>
      </c>
    </row>
    <row r="94" spans="1:10" x14ac:dyDescent="0.25">
      <c r="A94" s="53" t="s">
        <v>458</v>
      </c>
      <c r="B94" s="54" t="s">
        <v>1145</v>
      </c>
      <c r="C94" s="53" t="s">
        <v>347</v>
      </c>
      <c r="D94" s="53" t="s">
        <v>315</v>
      </c>
      <c r="E94" s="53" t="s">
        <v>463</v>
      </c>
      <c r="F94" s="53">
        <v>385143.67</v>
      </c>
      <c r="G94" s="53">
        <v>365187.12</v>
      </c>
      <c r="H94" s="53">
        <v>9499.98</v>
      </c>
      <c r="I94" s="47">
        <f t="shared" si="1"/>
        <v>355687.14</v>
      </c>
      <c r="J94" s="53">
        <v>29456.53</v>
      </c>
    </row>
    <row r="95" spans="1:10" x14ac:dyDescent="0.25">
      <c r="A95" s="53" t="s">
        <v>458</v>
      </c>
      <c r="B95" s="54" t="s">
        <v>1146</v>
      </c>
      <c r="C95" s="53" t="s">
        <v>347</v>
      </c>
      <c r="D95" s="53" t="s">
        <v>315</v>
      </c>
      <c r="E95" s="53" t="s">
        <v>462</v>
      </c>
      <c r="F95" s="53">
        <v>1801491.08</v>
      </c>
      <c r="G95" s="53">
        <v>1566264.71</v>
      </c>
      <c r="H95" s="53">
        <v>20500.02</v>
      </c>
      <c r="I95" s="47">
        <f t="shared" si="1"/>
        <v>1545764.69</v>
      </c>
      <c r="J95" s="53">
        <v>255726.39</v>
      </c>
    </row>
    <row r="96" spans="1:10" x14ac:dyDescent="0.25">
      <c r="A96" s="53" t="s">
        <v>454</v>
      </c>
      <c r="B96" s="54" t="s">
        <v>1147</v>
      </c>
      <c r="C96" s="53" t="s">
        <v>72</v>
      </c>
      <c r="D96" s="53" t="s">
        <v>321</v>
      </c>
      <c r="E96" s="53" t="s">
        <v>453</v>
      </c>
      <c r="F96" s="53">
        <v>610840.22</v>
      </c>
      <c r="G96" s="53">
        <v>619660.61</v>
      </c>
      <c r="H96" s="53">
        <v>18589.82</v>
      </c>
      <c r="I96" s="47">
        <f t="shared" si="1"/>
        <v>601070.79</v>
      </c>
      <c r="J96" s="53">
        <v>9769.43</v>
      </c>
    </row>
    <row r="97" spans="1:12" x14ac:dyDescent="0.25">
      <c r="A97" s="53" t="s">
        <v>454</v>
      </c>
      <c r="B97" s="54" t="s">
        <v>1148</v>
      </c>
      <c r="C97" s="53" t="s">
        <v>394</v>
      </c>
      <c r="D97" s="53" t="s">
        <v>315</v>
      </c>
      <c r="E97" s="53" t="s">
        <v>456</v>
      </c>
      <c r="F97" s="53">
        <v>2812463.02</v>
      </c>
      <c r="G97" s="53">
        <v>2768738.09</v>
      </c>
      <c r="H97" s="53">
        <v>30000</v>
      </c>
      <c r="I97" s="47">
        <f t="shared" si="1"/>
        <v>2738738.09</v>
      </c>
      <c r="J97" s="53">
        <v>73724.929999999993</v>
      </c>
    </row>
    <row r="98" spans="1:12" x14ac:dyDescent="0.25">
      <c r="A98" s="53" t="s">
        <v>454</v>
      </c>
      <c r="B98" s="54" t="s">
        <v>1149</v>
      </c>
      <c r="C98" s="53" t="s">
        <v>394</v>
      </c>
      <c r="D98" s="53" t="s">
        <v>315</v>
      </c>
      <c r="E98" s="53" t="s">
        <v>455</v>
      </c>
      <c r="F98" s="53">
        <v>2488263.12</v>
      </c>
      <c r="G98" s="53">
        <v>2361872.19</v>
      </c>
      <c r="H98" s="53">
        <v>30000</v>
      </c>
      <c r="I98" s="47">
        <f t="shared" si="1"/>
        <v>2331872.19</v>
      </c>
      <c r="J98" s="53">
        <v>156390.93</v>
      </c>
    </row>
    <row r="99" spans="1:12" x14ac:dyDescent="0.25">
      <c r="A99" s="53" t="s">
        <v>449</v>
      </c>
      <c r="B99" s="54" t="s">
        <v>1150</v>
      </c>
      <c r="C99" s="53" t="s">
        <v>323</v>
      </c>
      <c r="D99" s="53" t="s">
        <v>315</v>
      </c>
      <c r="E99" s="53" t="s">
        <v>448</v>
      </c>
      <c r="F99" s="53">
        <v>2188762.87</v>
      </c>
      <c r="G99" s="53">
        <v>2067226.08</v>
      </c>
      <c r="H99" s="53">
        <v>30000</v>
      </c>
      <c r="I99" s="47">
        <f t="shared" si="1"/>
        <v>2037226.08</v>
      </c>
      <c r="J99" s="53">
        <v>151536.79</v>
      </c>
    </row>
    <row r="100" spans="1:12" x14ac:dyDescent="0.25">
      <c r="A100" s="53" t="s">
        <v>449</v>
      </c>
      <c r="B100" s="54" t="s">
        <v>1151</v>
      </c>
      <c r="C100" s="53" t="s">
        <v>451</v>
      </c>
      <c r="D100" s="53" t="s">
        <v>321</v>
      </c>
      <c r="E100" s="53" t="s">
        <v>450</v>
      </c>
      <c r="F100" s="53">
        <v>1178548.3799999999</v>
      </c>
      <c r="G100" s="53">
        <v>1183100.32</v>
      </c>
      <c r="H100" s="53">
        <v>30000</v>
      </c>
      <c r="I100" s="47">
        <f t="shared" si="1"/>
        <v>1153100.32</v>
      </c>
      <c r="J100" s="53">
        <v>25448.06</v>
      </c>
    </row>
    <row r="101" spans="1:12" x14ac:dyDescent="0.25">
      <c r="A101" s="53" t="s">
        <v>449</v>
      </c>
      <c r="B101" s="54" t="s">
        <v>1152</v>
      </c>
      <c r="C101" s="53" t="s">
        <v>316</v>
      </c>
      <c r="D101" s="53" t="s">
        <v>315</v>
      </c>
      <c r="E101" s="53" t="s">
        <v>452</v>
      </c>
      <c r="F101" s="53">
        <v>1587230.87</v>
      </c>
      <c r="G101" s="53">
        <v>1427066.94</v>
      </c>
      <c r="H101" s="53">
        <v>30000</v>
      </c>
      <c r="I101" s="47">
        <f t="shared" si="1"/>
        <v>1397066.94</v>
      </c>
      <c r="J101" s="53">
        <v>190163.93</v>
      </c>
      <c r="L101" s="16"/>
    </row>
    <row r="102" spans="1:12" x14ac:dyDescent="0.25">
      <c r="A102" s="53" t="s">
        <v>446</v>
      </c>
      <c r="B102" s="54" t="s">
        <v>1153</v>
      </c>
      <c r="C102" s="53" t="s">
        <v>385</v>
      </c>
      <c r="D102" s="53" t="s">
        <v>321</v>
      </c>
      <c r="E102" s="53" t="s">
        <v>447</v>
      </c>
      <c r="F102" s="53">
        <v>1554572.4</v>
      </c>
      <c r="G102" s="53">
        <v>1469299.73</v>
      </c>
      <c r="H102" s="53">
        <v>27369.99</v>
      </c>
      <c r="I102" s="47">
        <f t="shared" si="1"/>
        <v>1441929.74</v>
      </c>
      <c r="J102" s="53">
        <v>112642.66</v>
      </c>
    </row>
    <row r="103" spans="1:12" x14ac:dyDescent="0.25">
      <c r="A103" s="53" t="s">
        <v>446</v>
      </c>
      <c r="B103" s="54" t="s">
        <v>1154</v>
      </c>
      <c r="C103" s="53" t="s">
        <v>385</v>
      </c>
      <c r="D103" s="53" t="s">
        <v>321</v>
      </c>
      <c r="E103" s="53" t="s">
        <v>445</v>
      </c>
      <c r="F103" s="53">
        <v>498614</v>
      </c>
      <c r="G103" s="53">
        <v>421449.94</v>
      </c>
      <c r="H103" s="53">
        <v>2630.01</v>
      </c>
      <c r="I103" s="47">
        <f t="shared" si="1"/>
        <v>418819.93</v>
      </c>
      <c r="J103" s="53">
        <v>79794.070000000007</v>
      </c>
    </row>
    <row r="104" spans="1:12" x14ac:dyDescent="0.25">
      <c r="A104" s="53" t="s">
        <v>442</v>
      </c>
      <c r="B104" s="54" t="s">
        <v>1155</v>
      </c>
      <c r="C104" s="53" t="s">
        <v>72</v>
      </c>
      <c r="D104" s="53" t="s">
        <v>312</v>
      </c>
      <c r="E104" s="53" t="s">
        <v>443</v>
      </c>
      <c r="F104" s="53">
        <v>280608.5</v>
      </c>
      <c r="G104" s="53">
        <v>279487.98</v>
      </c>
      <c r="H104" s="53">
        <v>7090.52</v>
      </c>
      <c r="I104" s="47">
        <f t="shared" si="1"/>
        <v>272397.45999999996</v>
      </c>
      <c r="J104" s="53">
        <v>8211.0400000000009</v>
      </c>
    </row>
    <row r="105" spans="1:12" x14ac:dyDescent="0.25">
      <c r="A105" s="53" t="s">
        <v>442</v>
      </c>
      <c r="B105" s="54" t="s">
        <v>1156</v>
      </c>
      <c r="C105" s="53" t="s">
        <v>72</v>
      </c>
      <c r="D105" s="53" t="s">
        <v>312</v>
      </c>
      <c r="E105" s="53" t="s">
        <v>441</v>
      </c>
      <c r="F105" s="53">
        <v>873690.86</v>
      </c>
      <c r="G105" s="53">
        <v>918011.63</v>
      </c>
      <c r="H105" s="53">
        <v>22909.48</v>
      </c>
      <c r="I105" s="47">
        <f t="shared" si="1"/>
        <v>895102.15</v>
      </c>
      <c r="J105" s="53">
        <v>0</v>
      </c>
    </row>
    <row r="106" spans="1:12" x14ac:dyDescent="0.25">
      <c r="A106" s="53" t="s">
        <v>442</v>
      </c>
      <c r="B106" s="54" t="s">
        <v>1157</v>
      </c>
      <c r="C106" s="53" t="s">
        <v>371</v>
      </c>
      <c r="D106" s="53" t="s">
        <v>321</v>
      </c>
      <c r="E106" s="53" t="s">
        <v>444</v>
      </c>
      <c r="F106" s="53">
        <v>2189595.19</v>
      </c>
      <c r="G106" s="53">
        <v>2234461.67</v>
      </c>
      <c r="H106" s="53">
        <v>30000</v>
      </c>
      <c r="I106" s="47">
        <f t="shared" si="1"/>
        <v>2204461.67</v>
      </c>
      <c r="J106" s="53">
        <v>0</v>
      </c>
    </row>
    <row r="107" spans="1:12" x14ac:dyDescent="0.25">
      <c r="A107" s="53" t="s">
        <v>440</v>
      </c>
      <c r="B107" s="54" t="s">
        <v>1158</v>
      </c>
      <c r="C107" s="53" t="s">
        <v>44</v>
      </c>
      <c r="D107" s="53" t="s">
        <v>321</v>
      </c>
      <c r="E107" s="53" t="s">
        <v>439</v>
      </c>
      <c r="F107" s="53">
        <v>721131.08</v>
      </c>
      <c r="G107" s="53">
        <v>715612.48</v>
      </c>
      <c r="H107" s="53">
        <v>1</v>
      </c>
      <c r="I107" s="47">
        <f t="shared" si="1"/>
        <v>715611.48</v>
      </c>
      <c r="J107" s="53">
        <v>5519.6</v>
      </c>
    </row>
    <row r="108" spans="1:12" x14ac:dyDescent="0.25">
      <c r="A108" s="53" t="s">
        <v>437</v>
      </c>
      <c r="B108" s="54" t="s">
        <v>1159</v>
      </c>
      <c r="C108" s="53" t="s">
        <v>72</v>
      </c>
      <c r="D108" s="53" t="s">
        <v>321</v>
      </c>
      <c r="E108" s="53" t="s">
        <v>436</v>
      </c>
      <c r="F108" s="53">
        <v>1197435.54</v>
      </c>
      <c r="G108" s="53">
        <v>1199141.1399999999</v>
      </c>
      <c r="H108" s="53">
        <v>30000</v>
      </c>
      <c r="I108" s="47">
        <f t="shared" si="1"/>
        <v>1169141.1399999999</v>
      </c>
      <c r="J108" s="53">
        <v>28294.400000000001</v>
      </c>
    </row>
    <row r="109" spans="1:12" x14ac:dyDescent="0.25">
      <c r="A109" s="53" t="s">
        <v>437</v>
      </c>
      <c r="B109" s="54" t="s">
        <v>1160</v>
      </c>
      <c r="C109" s="53" t="s">
        <v>394</v>
      </c>
      <c r="D109" s="53" t="s">
        <v>315</v>
      </c>
      <c r="E109" s="53" t="s">
        <v>438</v>
      </c>
      <c r="F109" s="53">
        <v>6280823.8300000001</v>
      </c>
      <c r="G109" s="53">
        <v>14000</v>
      </c>
      <c r="H109" s="53">
        <v>420</v>
      </c>
      <c r="I109" s="47">
        <f t="shared" si="1"/>
        <v>13580</v>
      </c>
      <c r="J109" s="53">
        <v>6267243.8300000001</v>
      </c>
    </row>
    <row r="110" spans="1:12" x14ac:dyDescent="0.25">
      <c r="A110" s="53" t="s">
        <v>429</v>
      </c>
      <c r="B110" s="54" t="s">
        <v>1161</v>
      </c>
      <c r="C110" s="53" t="s">
        <v>435</v>
      </c>
      <c r="D110" s="53" t="s">
        <v>321</v>
      </c>
      <c r="E110" s="53" t="s">
        <v>434</v>
      </c>
      <c r="F110" s="53">
        <v>1829298.25</v>
      </c>
      <c r="G110" s="53">
        <v>1801911.97</v>
      </c>
      <c r="H110" s="53">
        <v>30000</v>
      </c>
      <c r="I110" s="47">
        <f t="shared" si="1"/>
        <v>1771911.97</v>
      </c>
      <c r="J110" s="53">
        <v>57386.28</v>
      </c>
    </row>
    <row r="111" spans="1:12" x14ac:dyDescent="0.25">
      <c r="A111" s="53" t="s">
        <v>429</v>
      </c>
      <c r="B111" s="54" t="s">
        <v>1162</v>
      </c>
      <c r="C111" s="53" t="s">
        <v>433</v>
      </c>
      <c r="D111" s="53" t="s">
        <v>315</v>
      </c>
      <c r="E111" s="53" t="s">
        <v>432</v>
      </c>
      <c r="F111" s="53">
        <v>3397959.6800000002</v>
      </c>
      <c r="G111" s="53">
        <v>3233033.4</v>
      </c>
      <c r="H111" s="53">
        <v>1</v>
      </c>
      <c r="I111" s="47">
        <f t="shared" si="1"/>
        <v>3233032.4</v>
      </c>
      <c r="J111" s="53">
        <v>164927.28</v>
      </c>
    </row>
    <row r="112" spans="1:12" x14ac:dyDescent="0.25">
      <c r="A112" s="53" t="s">
        <v>429</v>
      </c>
      <c r="B112" s="54" t="s">
        <v>1163</v>
      </c>
      <c r="C112" s="53" t="s">
        <v>322</v>
      </c>
      <c r="D112" s="53" t="s">
        <v>321</v>
      </c>
      <c r="E112" s="53" t="s">
        <v>430</v>
      </c>
      <c r="F112" s="53">
        <v>1465298.9</v>
      </c>
      <c r="G112" s="53">
        <v>1461225.75</v>
      </c>
      <c r="H112" s="53">
        <v>30000</v>
      </c>
      <c r="I112" s="47">
        <f t="shared" si="1"/>
        <v>1431225.75</v>
      </c>
      <c r="J112" s="53">
        <v>34073.15</v>
      </c>
    </row>
    <row r="113" spans="1:10" x14ac:dyDescent="0.25">
      <c r="A113" s="53" t="s">
        <v>429</v>
      </c>
      <c r="B113" s="54" t="s">
        <v>1164</v>
      </c>
      <c r="C113" s="53" t="s">
        <v>371</v>
      </c>
      <c r="D113" s="53" t="s">
        <v>321</v>
      </c>
      <c r="E113" s="53" t="s">
        <v>428</v>
      </c>
      <c r="F113" s="53">
        <v>2886175.02</v>
      </c>
      <c r="G113" s="53">
        <v>2945058.78</v>
      </c>
      <c r="H113" s="53">
        <v>30000</v>
      </c>
      <c r="I113" s="47">
        <f t="shared" si="1"/>
        <v>2915058.78</v>
      </c>
      <c r="J113" s="53">
        <v>0</v>
      </c>
    </row>
    <row r="114" spans="1:10" x14ac:dyDescent="0.25">
      <c r="A114" s="53" t="s">
        <v>429</v>
      </c>
      <c r="B114" s="54" t="s">
        <v>1165</v>
      </c>
      <c r="C114" s="53" t="s">
        <v>371</v>
      </c>
      <c r="D114" s="53" t="s">
        <v>321</v>
      </c>
      <c r="E114" s="53" t="s">
        <v>431</v>
      </c>
      <c r="F114" s="53">
        <v>715122.45</v>
      </c>
      <c r="G114" s="53">
        <v>719350.89</v>
      </c>
      <c r="H114" s="53">
        <v>16571.599999999999</v>
      </c>
      <c r="I114" s="47">
        <f t="shared" si="1"/>
        <v>702779.29</v>
      </c>
      <c r="J114" s="53">
        <v>12343.16</v>
      </c>
    </row>
    <row r="115" spans="1:10" x14ac:dyDescent="0.25">
      <c r="A115" s="53" t="s">
        <v>426</v>
      </c>
      <c r="B115" s="54" t="s">
        <v>1166</v>
      </c>
      <c r="C115" s="53" t="s">
        <v>322</v>
      </c>
      <c r="D115" s="53" t="s">
        <v>423</v>
      </c>
      <c r="E115" s="53" t="s">
        <v>425</v>
      </c>
      <c r="F115" s="53">
        <v>3268031.74</v>
      </c>
      <c r="G115" s="53">
        <v>3110116.07</v>
      </c>
      <c r="H115" s="53">
        <v>30000</v>
      </c>
      <c r="I115" s="47">
        <f t="shared" si="1"/>
        <v>3080116.07</v>
      </c>
      <c r="J115" s="53">
        <v>187915.67</v>
      </c>
    </row>
    <row r="116" spans="1:10" x14ac:dyDescent="0.25">
      <c r="A116" s="53" t="s">
        <v>426</v>
      </c>
      <c r="B116" s="54" t="s">
        <v>1167</v>
      </c>
      <c r="C116" s="53" t="s">
        <v>387</v>
      </c>
      <c r="D116" s="53" t="s">
        <v>325</v>
      </c>
      <c r="E116" s="53" t="s">
        <v>427</v>
      </c>
      <c r="F116" s="53">
        <v>2710771.68</v>
      </c>
      <c r="G116" s="53">
        <v>2561103.5099999998</v>
      </c>
      <c r="H116" s="53">
        <v>1</v>
      </c>
      <c r="I116" s="47">
        <f t="shared" si="1"/>
        <v>2561102.5099999998</v>
      </c>
      <c r="J116" s="53">
        <v>149669.17000000001</v>
      </c>
    </row>
    <row r="117" spans="1:10" x14ac:dyDescent="0.25">
      <c r="A117" s="53" t="s">
        <v>424</v>
      </c>
      <c r="B117" s="54" t="s">
        <v>1168</v>
      </c>
      <c r="C117" s="53" t="s">
        <v>322</v>
      </c>
      <c r="D117" s="53" t="s">
        <v>423</v>
      </c>
      <c r="E117" s="53" t="s">
        <v>422</v>
      </c>
      <c r="F117" s="53">
        <v>1519341.32</v>
      </c>
      <c r="G117" s="53">
        <v>1519341.32</v>
      </c>
      <c r="H117" s="53">
        <v>30000</v>
      </c>
      <c r="I117" s="47">
        <f t="shared" si="1"/>
        <v>1489341.32</v>
      </c>
      <c r="J117" s="53">
        <v>30000</v>
      </c>
    </row>
    <row r="118" spans="1:10" x14ac:dyDescent="0.25">
      <c r="A118" s="53" t="s">
        <v>419</v>
      </c>
      <c r="B118" s="54" t="s">
        <v>1169</v>
      </c>
      <c r="C118" s="53" t="s">
        <v>421</v>
      </c>
      <c r="D118" s="53" t="s">
        <v>321</v>
      </c>
      <c r="E118" s="53" t="s">
        <v>420</v>
      </c>
      <c r="F118" s="53">
        <v>682731.29</v>
      </c>
      <c r="G118" s="53">
        <v>688291.47</v>
      </c>
      <c r="H118" s="53">
        <v>20648.75</v>
      </c>
      <c r="I118" s="47">
        <f t="shared" si="1"/>
        <v>667642.72</v>
      </c>
      <c r="J118" s="53">
        <v>15088.57</v>
      </c>
    </row>
    <row r="119" spans="1:10" x14ac:dyDescent="0.25">
      <c r="A119" s="53" t="s">
        <v>419</v>
      </c>
      <c r="B119" s="54" t="s">
        <v>1170</v>
      </c>
      <c r="C119" s="53" t="s">
        <v>27</v>
      </c>
      <c r="D119" s="53" t="s">
        <v>315</v>
      </c>
      <c r="E119" s="53" t="s">
        <v>418</v>
      </c>
      <c r="F119" s="53">
        <v>2779428.86</v>
      </c>
      <c r="G119" s="53">
        <v>2777179.52</v>
      </c>
      <c r="H119" s="53">
        <v>30000</v>
      </c>
      <c r="I119" s="47">
        <f t="shared" si="1"/>
        <v>2747179.52</v>
      </c>
      <c r="J119" s="53">
        <v>32249.34</v>
      </c>
    </row>
    <row r="120" spans="1:10" x14ac:dyDescent="0.25">
      <c r="A120" s="53" t="s">
        <v>417</v>
      </c>
      <c r="B120" s="54" t="s">
        <v>1171</v>
      </c>
      <c r="C120" s="53" t="s">
        <v>416</v>
      </c>
      <c r="D120" s="53" t="s">
        <v>415</v>
      </c>
      <c r="E120" s="53" t="s">
        <v>414</v>
      </c>
      <c r="F120" s="53">
        <v>53931212.960000001</v>
      </c>
      <c r="G120" s="53">
        <v>22775266.09</v>
      </c>
      <c r="H120" s="53">
        <v>30000</v>
      </c>
      <c r="I120" s="47">
        <f t="shared" si="1"/>
        <v>22745266.09</v>
      </c>
      <c r="J120" s="53">
        <v>31185946.870000001</v>
      </c>
    </row>
    <row r="121" spans="1:10" x14ac:dyDescent="0.25">
      <c r="A121" s="53" t="s">
        <v>411</v>
      </c>
      <c r="B121" s="54" t="s">
        <v>1172</v>
      </c>
      <c r="C121" s="53" t="s">
        <v>413</v>
      </c>
      <c r="D121" s="53" t="s">
        <v>343</v>
      </c>
      <c r="E121" s="53" t="s">
        <v>412</v>
      </c>
      <c r="F121" s="53">
        <v>756594.59</v>
      </c>
      <c r="G121" s="53">
        <v>628845.42000000004</v>
      </c>
      <c r="H121" s="53">
        <v>18865.37</v>
      </c>
      <c r="I121" s="47">
        <f t="shared" si="1"/>
        <v>609980.05000000005</v>
      </c>
      <c r="J121" s="53">
        <v>146614.54</v>
      </c>
    </row>
    <row r="122" spans="1:10" x14ac:dyDescent="0.25">
      <c r="A122" s="53" t="s">
        <v>411</v>
      </c>
      <c r="B122" s="54" t="s">
        <v>1173</v>
      </c>
      <c r="C122" s="53" t="s">
        <v>337</v>
      </c>
      <c r="D122" s="53" t="s">
        <v>325</v>
      </c>
      <c r="E122" s="53" t="s">
        <v>410</v>
      </c>
      <c r="F122" s="53">
        <v>1151474.22</v>
      </c>
      <c r="G122" s="53">
        <v>1110946.02</v>
      </c>
      <c r="H122" s="53">
        <v>30000</v>
      </c>
      <c r="I122" s="47">
        <f t="shared" si="1"/>
        <v>1080946.02</v>
      </c>
      <c r="J122" s="53">
        <v>70528.2</v>
      </c>
    </row>
    <row r="123" spans="1:10" x14ac:dyDescent="0.25">
      <c r="A123" s="53" t="s">
        <v>403</v>
      </c>
      <c r="B123" s="54" t="s">
        <v>1174</v>
      </c>
      <c r="C123" s="53" t="s">
        <v>368</v>
      </c>
      <c r="D123" s="53" t="s">
        <v>312</v>
      </c>
      <c r="E123" s="53" t="s">
        <v>409</v>
      </c>
      <c r="F123" s="53">
        <v>496800.25</v>
      </c>
      <c r="G123" s="53">
        <v>0</v>
      </c>
      <c r="H123" s="53">
        <v>0</v>
      </c>
      <c r="I123" s="47">
        <f t="shared" si="1"/>
        <v>0</v>
      </c>
      <c r="J123" s="53">
        <v>496800.25</v>
      </c>
    </row>
    <row r="124" spans="1:10" x14ac:dyDescent="0.25">
      <c r="A124" s="53" t="s">
        <v>403</v>
      </c>
      <c r="B124" s="54" t="s">
        <v>1175</v>
      </c>
      <c r="C124" s="53" t="s">
        <v>368</v>
      </c>
      <c r="D124" s="53" t="s">
        <v>406</v>
      </c>
      <c r="E124" s="53" t="s">
        <v>405</v>
      </c>
      <c r="F124" s="53">
        <v>608995.80000000005</v>
      </c>
      <c r="G124" s="53">
        <v>703693.34</v>
      </c>
      <c r="H124" s="53">
        <v>21110.82</v>
      </c>
      <c r="I124" s="47">
        <f t="shared" si="1"/>
        <v>682582.52</v>
      </c>
      <c r="J124" s="53">
        <v>0</v>
      </c>
    </row>
    <row r="125" spans="1:10" x14ac:dyDescent="0.25">
      <c r="A125" s="53" t="s">
        <v>403</v>
      </c>
      <c r="B125" s="54" t="s">
        <v>1176</v>
      </c>
      <c r="C125" s="53" t="s">
        <v>368</v>
      </c>
      <c r="D125" s="53" t="s">
        <v>312</v>
      </c>
      <c r="E125" s="53" t="s">
        <v>404</v>
      </c>
      <c r="F125" s="53">
        <v>497173.2</v>
      </c>
      <c r="G125" s="53">
        <v>495475.66</v>
      </c>
      <c r="H125" s="53">
        <v>14864.28</v>
      </c>
      <c r="I125" s="47">
        <f t="shared" si="1"/>
        <v>480611.37999999995</v>
      </c>
      <c r="J125" s="53">
        <v>16561.82</v>
      </c>
    </row>
    <row r="126" spans="1:10" x14ac:dyDescent="0.25">
      <c r="A126" s="53" t="s">
        <v>403</v>
      </c>
      <c r="B126" s="54" t="s">
        <v>1177</v>
      </c>
      <c r="C126" s="53" t="s">
        <v>347</v>
      </c>
      <c r="D126" s="53" t="s">
        <v>343</v>
      </c>
      <c r="E126" s="53" t="s">
        <v>407</v>
      </c>
      <c r="F126" s="53">
        <v>3309115.33</v>
      </c>
      <c r="G126" s="53">
        <v>3319986.16</v>
      </c>
      <c r="H126" s="53">
        <v>0</v>
      </c>
      <c r="I126" s="47">
        <f t="shared" si="1"/>
        <v>3319986.16</v>
      </c>
      <c r="J126" s="53">
        <v>0</v>
      </c>
    </row>
    <row r="127" spans="1:10" x14ac:dyDescent="0.25">
      <c r="A127" s="53" t="s">
        <v>403</v>
      </c>
      <c r="B127" s="54" t="s">
        <v>1178</v>
      </c>
      <c r="C127" s="53" t="s">
        <v>377</v>
      </c>
      <c r="D127" s="53" t="s">
        <v>321</v>
      </c>
      <c r="E127" s="53" t="s">
        <v>408</v>
      </c>
      <c r="F127" s="53">
        <v>1850685.98</v>
      </c>
      <c r="G127" s="53">
        <v>1869613.46</v>
      </c>
      <c r="H127" s="53">
        <v>30000</v>
      </c>
      <c r="I127" s="47">
        <f t="shared" si="1"/>
        <v>1839613.46</v>
      </c>
      <c r="J127" s="53">
        <v>11072.52</v>
      </c>
    </row>
    <row r="128" spans="1:10" x14ac:dyDescent="0.25">
      <c r="A128" s="53" t="s">
        <v>403</v>
      </c>
      <c r="B128" s="54" t="s">
        <v>1179</v>
      </c>
      <c r="C128" s="53" t="s">
        <v>347</v>
      </c>
      <c r="D128" s="53" t="s">
        <v>343</v>
      </c>
      <c r="E128" s="53" t="s">
        <v>402</v>
      </c>
      <c r="F128" s="53">
        <v>1447734.64</v>
      </c>
      <c r="G128" s="53">
        <v>1419781.34</v>
      </c>
      <c r="H128" s="53">
        <v>30000</v>
      </c>
      <c r="I128" s="47">
        <f t="shared" si="1"/>
        <v>1389781.34</v>
      </c>
      <c r="J128" s="53">
        <v>57953.3</v>
      </c>
    </row>
    <row r="129" spans="1:10" x14ac:dyDescent="0.25">
      <c r="A129" s="53" t="s">
        <v>398</v>
      </c>
      <c r="B129" s="54" t="s">
        <v>1180</v>
      </c>
      <c r="C129" s="53" t="s">
        <v>313</v>
      </c>
      <c r="D129" s="53" t="s">
        <v>312</v>
      </c>
      <c r="E129" s="53" t="s">
        <v>401</v>
      </c>
      <c r="F129" s="53">
        <v>632854.6</v>
      </c>
      <c r="G129" s="53">
        <v>621600.31000000006</v>
      </c>
      <c r="H129" s="53">
        <v>18648</v>
      </c>
      <c r="I129" s="47">
        <f t="shared" si="1"/>
        <v>602952.31000000006</v>
      </c>
      <c r="J129" s="53">
        <v>29902.29</v>
      </c>
    </row>
    <row r="130" spans="1:10" x14ac:dyDescent="0.25">
      <c r="A130" s="53" t="s">
        <v>398</v>
      </c>
      <c r="B130" s="54" t="s">
        <v>1181</v>
      </c>
      <c r="C130" s="53" t="s">
        <v>400</v>
      </c>
      <c r="D130" s="53" t="s">
        <v>352</v>
      </c>
      <c r="E130" s="53" t="s">
        <v>399</v>
      </c>
      <c r="F130" s="53">
        <v>1007853.3</v>
      </c>
      <c r="G130" s="53">
        <v>1085214.23</v>
      </c>
      <c r="H130" s="53">
        <v>30000</v>
      </c>
      <c r="I130" s="47">
        <f t="shared" si="1"/>
        <v>1055214.23</v>
      </c>
      <c r="J130" s="53">
        <v>0</v>
      </c>
    </row>
    <row r="131" spans="1:10" x14ac:dyDescent="0.25">
      <c r="A131" s="53" t="s">
        <v>398</v>
      </c>
      <c r="B131" s="54" t="s">
        <v>1182</v>
      </c>
      <c r="C131" s="53" t="s">
        <v>347</v>
      </c>
      <c r="D131" s="53" t="s">
        <v>325</v>
      </c>
      <c r="E131" s="53" t="s">
        <v>397</v>
      </c>
      <c r="F131" s="53">
        <v>4344463.18</v>
      </c>
      <c r="G131" s="53">
        <v>4492009.8099999996</v>
      </c>
      <c r="H131" s="53">
        <v>30000</v>
      </c>
      <c r="I131" s="47">
        <f t="shared" si="1"/>
        <v>4462009.8099999996</v>
      </c>
      <c r="J131" s="53">
        <v>0</v>
      </c>
    </row>
    <row r="132" spans="1:10" x14ac:dyDescent="0.25">
      <c r="A132" s="53" t="s">
        <v>396</v>
      </c>
      <c r="B132" s="54" t="s">
        <v>1183</v>
      </c>
      <c r="C132" s="53" t="s">
        <v>347</v>
      </c>
      <c r="D132" s="53" t="s">
        <v>315</v>
      </c>
      <c r="E132" s="53" t="s">
        <v>395</v>
      </c>
      <c r="F132" s="53">
        <v>2056942.79</v>
      </c>
      <c r="G132" s="53">
        <v>1982037.57</v>
      </c>
      <c r="H132" s="53">
        <v>0</v>
      </c>
      <c r="I132" s="47">
        <f t="shared" ref="I132:I170" si="2">G132-H132</f>
        <v>1982037.57</v>
      </c>
      <c r="J132" s="53">
        <v>74905.22</v>
      </c>
    </row>
    <row r="133" spans="1:10" x14ac:dyDescent="0.25">
      <c r="A133" s="53" t="s">
        <v>389</v>
      </c>
      <c r="B133" s="54" t="s">
        <v>1184</v>
      </c>
      <c r="C133" s="53" t="s">
        <v>394</v>
      </c>
      <c r="D133" s="53" t="s">
        <v>315</v>
      </c>
      <c r="E133" s="53" t="s">
        <v>393</v>
      </c>
      <c r="F133" s="53">
        <v>4223028.7699999996</v>
      </c>
      <c r="G133" s="53">
        <v>3736986.63</v>
      </c>
      <c r="H133" s="53">
        <v>30000</v>
      </c>
      <c r="I133" s="47">
        <f t="shared" si="2"/>
        <v>3706986.63</v>
      </c>
      <c r="J133" s="53">
        <v>516042.14</v>
      </c>
    </row>
    <row r="134" spans="1:10" x14ac:dyDescent="0.25">
      <c r="A134" s="53" t="s">
        <v>389</v>
      </c>
      <c r="B134" s="54" t="s">
        <v>1185</v>
      </c>
      <c r="C134" s="53" t="s">
        <v>392</v>
      </c>
      <c r="D134" s="53" t="s">
        <v>391</v>
      </c>
      <c r="E134" s="53" t="s">
        <v>390</v>
      </c>
      <c r="F134" s="53">
        <v>86969.24</v>
      </c>
      <c r="G134" s="53">
        <v>0</v>
      </c>
      <c r="H134" s="53">
        <v>0</v>
      </c>
      <c r="I134" s="47">
        <f t="shared" si="2"/>
        <v>0</v>
      </c>
      <c r="J134" s="53">
        <v>86969.24</v>
      </c>
    </row>
    <row r="135" spans="1:10" x14ac:dyDescent="0.25">
      <c r="A135" s="53" t="s">
        <v>383</v>
      </c>
      <c r="B135" s="54" t="s">
        <v>1186</v>
      </c>
      <c r="C135" s="53" t="s">
        <v>387</v>
      </c>
      <c r="D135" s="53" t="s">
        <v>325</v>
      </c>
      <c r="E135" s="53" t="s">
        <v>388</v>
      </c>
      <c r="F135" s="53">
        <v>1812815.28</v>
      </c>
      <c r="G135" s="53">
        <v>1796458.46</v>
      </c>
      <c r="H135" s="53">
        <v>1</v>
      </c>
      <c r="I135" s="47">
        <f t="shared" si="2"/>
        <v>1796457.46</v>
      </c>
      <c r="J135" s="53">
        <v>16357.82</v>
      </c>
    </row>
    <row r="136" spans="1:10" x14ac:dyDescent="0.25">
      <c r="A136" s="53" t="s">
        <v>383</v>
      </c>
      <c r="B136" s="54" t="s">
        <v>1187</v>
      </c>
      <c r="C136" s="53" t="s">
        <v>387</v>
      </c>
      <c r="D136" s="53" t="s">
        <v>325</v>
      </c>
      <c r="E136" s="53" t="s">
        <v>386</v>
      </c>
      <c r="F136" s="53">
        <v>3053728.52</v>
      </c>
      <c r="G136" s="53">
        <v>3064741.61</v>
      </c>
      <c r="H136" s="53">
        <v>1</v>
      </c>
      <c r="I136" s="47">
        <f t="shared" si="2"/>
        <v>3064740.61</v>
      </c>
      <c r="J136" s="53">
        <v>0</v>
      </c>
    </row>
    <row r="137" spans="1:10" x14ac:dyDescent="0.25">
      <c r="A137" s="53" t="s">
        <v>383</v>
      </c>
      <c r="B137" s="54" t="s">
        <v>1188</v>
      </c>
      <c r="C137" s="53" t="s">
        <v>385</v>
      </c>
      <c r="D137" s="53" t="s">
        <v>321</v>
      </c>
      <c r="E137" s="53" t="s">
        <v>384</v>
      </c>
      <c r="F137" s="53">
        <v>5608469.1100000003</v>
      </c>
      <c r="G137" s="53">
        <v>5582799.6100000003</v>
      </c>
      <c r="H137" s="53">
        <v>30000</v>
      </c>
      <c r="I137" s="47">
        <f t="shared" si="2"/>
        <v>5552799.6100000003</v>
      </c>
      <c r="J137" s="53">
        <v>55669.5</v>
      </c>
    </row>
    <row r="138" spans="1:10" x14ac:dyDescent="0.25">
      <c r="A138" s="53" t="s">
        <v>383</v>
      </c>
      <c r="B138" s="54" t="s">
        <v>1189</v>
      </c>
      <c r="C138" s="53" t="s">
        <v>44</v>
      </c>
      <c r="D138" s="53" t="s">
        <v>321</v>
      </c>
      <c r="E138" s="53" t="s">
        <v>382</v>
      </c>
      <c r="F138" s="53">
        <v>308110.7</v>
      </c>
      <c r="G138" s="53">
        <v>308635.7</v>
      </c>
      <c r="H138" s="53">
        <v>9259.07</v>
      </c>
      <c r="I138" s="47">
        <f t="shared" si="2"/>
        <v>299376.63</v>
      </c>
      <c r="J138" s="53">
        <v>8734.07</v>
      </c>
    </row>
    <row r="139" spans="1:10" x14ac:dyDescent="0.25">
      <c r="A139" s="53" t="s">
        <v>379</v>
      </c>
      <c r="B139" s="54" t="s">
        <v>1190</v>
      </c>
      <c r="C139" s="53" t="s">
        <v>377</v>
      </c>
      <c r="D139" s="53" t="s">
        <v>318</v>
      </c>
      <c r="E139" s="53" t="s">
        <v>380</v>
      </c>
      <c r="F139" s="53">
        <v>154404.15</v>
      </c>
      <c r="G139" s="53">
        <v>154313.23000000001</v>
      </c>
      <c r="H139" s="53">
        <v>4629.3999999999996</v>
      </c>
      <c r="I139" s="47">
        <f t="shared" si="2"/>
        <v>149683.83000000002</v>
      </c>
      <c r="J139" s="53">
        <v>4720.32</v>
      </c>
    </row>
    <row r="140" spans="1:10" x14ac:dyDescent="0.25">
      <c r="A140" s="53" t="s">
        <v>379</v>
      </c>
      <c r="B140" s="54" t="s">
        <v>1191</v>
      </c>
      <c r="C140" s="53" t="s">
        <v>377</v>
      </c>
      <c r="D140" s="53" t="s">
        <v>318</v>
      </c>
      <c r="E140" s="53" t="s">
        <v>378</v>
      </c>
      <c r="F140" s="53">
        <v>74707.649999999994</v>
      </c>
      <c r="G140" s="53">
        <v>72435.73</v>
      </c>
      <c r="H140" s="53">
        <v>2173.08</v>
      </c>
      <c r="I140" s="47">
        <f t="shared" si="2"/>
        <v>70262.649999999994</v>
      </c>
      <c r="J140" s="53">
        <v>4445</v>
      </c>
    </row>
    <row r="141" spans="1:10" x14ac:dyDescent="0.25">
      <c r="A141" s="53" t="s">
        <v>379</v>
      </c>
      <c r="B141" s="54" t="s">
        <v>1192</v>
      </c>
      <c r="C141" s="53" t="s">
        <v>377</v>
      </c>
      <c r="D141" s="53" t="s">
        <v>321</v>
      </c>
      <c r="E141" s="53" t="s">
        <v>381</v>
      </c>
      <c r="F141" s="53">
        <v>585718.04</v>
      </c>
      <c r="G141" s="53">
        <v>579224.65</v>
      </c>
      <c r="H141" s="53">
        <v>17376.78</v>
      </c>
      <c r="I141" s="47">
        <f t="shared" si="2"/>
        <v>561847.87</v>
      </c>
      <c r="J141" s="53">
        <v>23870.17</v>
      </c>
    </row>
    <row r="142" spans="1:10" x14ac:dyDescent="0.25">
      <c r="A142" s="53" t="s">
        <v>374</v>
      </c>
      <c r="B142" s="54" t="s">
        <v>1193</v>
      </c>
      <c r="C142" s="53" t="s">
        <v>373</v>
      </c>
      <c r="D142" s="53" t="s">
        <v>315</v>
      </c>
      <c r="E142" s="53" t="s">
        <v>375</v>
      </c>
      <c r="F142" s="53">
        <v>451125.3</v>
      </c>
      <c r="G142" s="53">
        <v>496989.88</v>
      </c>
      <c r="H142" s="53">
        <v>14237.09</v>
      </c>
      <c r="I142" s="47">
        <f t="shared" si="2"/>
        <v>482752.79</v>
      </c>
      <c r="J142" s="53">
        <v>0</v>
      </c>
    </row>
    <row r="143" spans="1:10" x14ac:dyDescent="0.25">
      <c r="A143" s="53" t="s">
        <v>374</v>
      </c>
      <c r="B143" s="54" t="s">
        <v>1194</v>
      </c>
      <c r="C143" s="53" t="s">
        <v>373</v>
      </c>
      <c r="D143" s="53" t="s">
        <v>315</v>
      </c>
      <c r="E143" s="53" t="s">
        <v>372</v>
      </c>
      <c r="F143" s="53">
        <v>3640479.27</v>
      </c>
      <c r="G143" s="53">
        <v>3659353.12</v>
      </c>
      <c r="H143" s="53">
        <v>15762.91</v>
      </c>
      <c r="I143" s="47">
        <f t="shared" si="2"/>
        <v>3643590.21</v>
      </c>
      <c r="J143" s="53">
        <v>0</v>
      </c>
    </row>
    <row r="144" spans="1:10" x14ac:dyDescent="0.25">
      <c r="A144" s="53" t="s">
        <v>374</v>
      </c>
      <c r="B144" s="54" t="s">
        <v>1195</v>
      </c>
      <c r="C144" s="53" t="s">
        <v>377</v>
      </c>
      <c r="D144" s="53" t="s">
        <v>321</v>
      </c>
      <c r="E144" s="53" t="s">
        <v>376</v>
      </c>
      <c r="F144" s="53">
        <v>1599632.01</v>
      </c>
      <c r="G144" s="53">
        <v>1593142.36</v>
      </c>
      <c r="H144" s="53">
        <v>30000</v>
      </c>
      <c r="I144" s="47">
        <f t="shared" si="2"/>
        <v>1563142.36</v>
      </c>
      <c r="J144" s="53">
        <v>36489.65</v>
      </c>
    </row>
    <row r="145" spans="1:10" x14ac:dyDescent="0.25">
      <c r="A145" s="53" t="s">
        <v>367</v>
      </c>
      <c r="B145" s="54" t="s">
        <v>1196</v>
      </c>
      <c r="C145" s="53" t="s">
        <v>120</v>
      </c>
      <c r="D145" s="53" t="s">
        <v>315</v>
      </c>
      <c r="E145" s="53" t="s">
        <v>370</v>
      </c>
      <c r="F145" s="53">
        <v>2663993.09</v>
      </c>
      <c r="G145" s="53">
        <v>2674590.44</v>
      </c>
      <c r="H145" s="53">
        <v>30000</v>
      </c>
      <c r="I145" s="47">
        <f t="shared" si="2"/>
        <v>2644590.44</v>
      </c>
      <c r="J145" s="53">
        <v>19402.650000000001</v>
      </c>
    </row>
    <row r="146" spans="1:10" x14ac:dyDescent="0.25">
      <c r="A146" s="53" t="s">
        <v>367</v>
      </c>
      <c r="B146" s="54" t="s">
        <v>1197</v>
      </c>
      <c r="C146" s="53" t="s">
        <v>120</v>
      </c>
      <c r="D146" s="53" t="s">
        <v>315</v>
      </c>
      <c r="E146" s="53" t="s">
        <v>369</v>
      </c>
      <c r="F146" s="53">
        <v>2093242.38</v>
      </c>
      <c r="G146" s="53">
        <v>2122697.4500000002</v>
      </c>
      <c r="H146" s="53">
        <v>30000</v>
      </c>
      <c r="I146" s="47">
        <f t="shared" si="2"/>
        <v>2092697.4500000002</v>
      </c>
      <c r="J146" s="53">
        <v>544.92999999999995</v>
      </c>
    </row>
    <row r="147" spans="1:10" x14ac:dyDescent="0.25">
      <c r="A147" s="53" t="s">
        <v>364</v>
      </c>
      <c r="B147" s="54" t="s">
        <v>1198</v>
      </c>
      <c r="C147" s="53" t="s">
        <v>363</v>
      </c>
      <c r="D147" s="53" t="s">
        <v>315</v>
      </c>
      <c r="E147" s="53" t="s">
        <v>365</v>
      </c>
      <c r="F147" s="53">
        <v>1522742.93</v>
      </c>
      <c r="G147" s="53">
        <v>1268401.07</v>
      </c>
      <c r="H147" s="53">
        <v>29949.4</v>
      </c>
      <c r="I147" s="47">
        <f t="shared" si="2"/>
        <v>1238451.6700000002</v>
      </c>
      <c r="J147" s="53">
        <v>284291.26</v>
      </c>
    </row>
    <row r="148" spans="1:10" x14ac:dyDescent="0.25">
      <c r="A148" s="53" t="s">
        <v>364</v>
      </c>
      <c r="B148" s="54" t="s">
        <v>1199</v>
      </c>
      <c r="C148" s="53" t="s">
        <v>363</v>
      </c>
      <c r="D148" s="53" t="s">
        <v>315</v>
      </c>
      <c r="E148" s="53" t="s">
        <v>362</v>
      </c>
      <c r="F148" s="53">
        <v>455669.86</v>
      </c>
      <c r="G148" s="53">
        <v>436537.67</v>
      </c>
      <c r="H148" s="53">
        <v>50.6</v>
      </c>
      <c r="I148" s="47">
        <f t="shared" si="2"/>
        <v>436487.07</v>
      </c>
      <c r="J148" s="53">
        <v>19182.79</v>
      </c>
    </row>
    <row r="149" spans="1:10" x14ac:dyDescent="0.25">
      <c r="A149" s="53" t="s">
        <v>354</v>
      </c>
      <c r="B149" s="54" t="s">
        <v>1200</v>
      </c>
      <c r="C149" s="53" t="s">
        <v>353</v>
      </c>
      <c r="D149" s="53" t="s">
        <v>352</v>
      </c>
      <c r="E149" s="53" t="s">
        <v>357</v>
      </c>
      <c r="F149" s="53">
        <v>558699.5</v>
      </c>
      <c r="G149" s="53">
        <v>66185.460000000006</v>
      </c>
      <c r="H149" s="53">
        <v>1985.56</v>
      </c>
      <c r="I149" s="47">
        <f t="shared" si="2"/>
        <v>64199.900000000009</v>
      </c>
      <c r="J149" s="53">
        <v>494499.6</v>
      </c>
    </row>
    <row r="150" spans="1:10" x14ac:dyDescent="0.25">
      <c r="A150" s="53" t="s">
        <v>354</v>
      </c>
      <c r="B150" s="54" t="s">
        <v>1201</v>
      </c>
      <c r="C150" s="53" t="s">
        <v>356</v>
      </c>
      <c r="D150" s="53" t="s">
        <v>336</v>
      </c>
      <c r="E150" s="53" t="s">
        <v>355</v>
      </c>
      <c r="F150" s="53">
        <v>201851.08</v>
      </c>
      <c r="G150" s="53">
        <v>270022.3</v>
      </c>
      <c r="H150" s="53">
        <v>8100.67</v>
      </c>
      <c r="I150" s="47">
        <f t="shared" si="2"/>
        <v>261921.62999999998</v>
      </c>
      <c r="J150" s="53">
        <v>0</v>
      </c>
    </row>
    <row r="151" spans="1:10" x14ac:dyDescent="0.25">
      <c r="A151" s="53" t="s">
        <v>354</v>
      </c>
      <c r="B151" s="54" t="s">
        <v>1202</v>
      </c>
      <c r="C151" s="53" t="s">
        <v>353</v>
      </c>
      <c r="D151" s="53" t="s">
        <v>352</v>
      </c>
      <c r="E151" s="53" t="s">
        <v>351</v>
      </c>
      <c r="F151" s="53">
        <v>937456.91</v>
      </c>
      <c r="G151" s="53">
        <v>721382.15</v>
      </c>
      <c r="H151" s="53">
        <v>21641.5</v>
      </c>
      <c r="I151" s="47">
        <f t="shared" si="2"/>
        <v>699740.65</v>
      </c>
      <c r="J151" s="53">
        <v>237716.26</v>
      </c>
    </row>
    <row r="152" spans="1:10" x14ac:dyDescent="0.25">
      <c r="A152" s="53" t="s">
        <v>354</v>
      </c>
      <c r="B152" s="54" t="s">
        <v>1203</v>
      </c>
      <c r="C152" s="53" t="s">
        <v>350</v>
      </c>
      <c r="D152" s="53" t="s">
        <v>360</v>
      </c>
      <c r="E152" s="53" t="s">
        <v>361</v>
      </c>
      <c r="F152" s="53">
        <v>178454.28</v>
      </c>
      <c r="G152" s="53">
        <v>192698.68</v>
      </c>
      <c r="H152" s="53">
        <v>5780.96</v>
      </c>
      <c r="I152" s="47">
        <f t="shared" si="2"/>
        <v>186917.72</v>
      </c>
      <c r="J152" s="53">
        <v>0</v>
      </c>
    </row>
    <row r="153" spans="1:10" x14ac:dyDescent="0.25">
      <c r="A153" s="53" t="s">
        <v>354</v>
      </c>
      <c r="B153" s="54" t="s">
        <v>1204</v>
      </c>
      <c r="C153" s="53" t="s">
        <v>350</v>
      </c>
      <c r="D153" s="53" t="s">
        <v>360</v>
      </c>
      <c r="E153" s="53" t="s">
        <v>359</v>
      </c>
      <c r="F153" s="53">
        <v>715018.97</v>
      </c>
      <c r="G153" s="53">
        <v>755692.17</v>
      </c>
      <c r="H153" s="53">
        <v>22670.81</v>
      </c>
      <c r="I153" s="47">
        <f t="shared" si="2"/>
        <v>733021.36</v>
      </c>
      <c r="J153" s="53">
        <v>0</v>
      </c>
    </row>
    <row r="154" spans="1:10" x14ac:dyDescent="0.25">
      <c r="A154" s="53" t="s">
        <v>354</v>
      </c>
      <c r="B154" s="54" t="s">
        <v>1205</v>
      </c>
      <c r="C154" s="53" t="s">
        <v>350</v>
      </c>
      <c r="D154" s="53" t="s">
        <v>336</v>
      </c>
      <c r="E154" s="53" t="s">
        <v>358</v>
      </c>
      <c r="F154" s="53">
        <v>221942.6</v>
      </c>
      <c r="G154" s="53">
        <v>302407</v>
      </c>
      <c r="H154" s="53">
        <v>9072.2099999999991</v>
      </c>
      <c r="I154" s="47">
        <f t="shared" si="2"/>
        <v>293334.78999999998</v>
      </c>
      <c r="J154" s="53">
        <v>0</v>
      </c>
    </row>
    <row r="155" spans="1:10" x14ac:dyDescent="0.25">
      <c r="A155" s="53" t="s">
        <v>348</v>
      </c>
      <c r="B155" s="54" t="s">
        <v>1206</v>
      </c>
      <c r="C155" s="53" t="s">
        <v>350</v>
      </c>
      <c r="D155" s="53" t="s">
        <v>336</v>
      </c>
      <c r="E155" s="53" t="s">
        <v>349</v>
      </c>
      <c r="F155" s="53">
        <v>193487.2</v>
      </c>
      <c r="G155" s="53">
        <v>228387</v>
      </c>
      <c r="H155" s="53">
        <v>6851.61</v>
      </c>
      <c r="I155" s="47">
        <f t="shared" si="2"/>
        <v>221535.39</v>
      </c>
      <c r="J155" s="53">
        <v>0</v>
      </c>
    </row>
    <row r="156" spans="1:10" x14ac:dyDescent="0.25">
      <c r="A156" s="53" t="s">
        <v>348</v>
      </c>
      <c r="B156" s="54" t="s">
        <v>1207</v>
      </c>
      <c r="C156" s="53" t="s">
        <v>347</v>
      </c>
      <c r="D156" s="53" t="s">
        <v>325</v>
      </c>
      <c r="E156" s="53" t="s">
        <v>346</v>
      </c>
      <c r="F156" s="53">
        <v>2430213.61</v>
      </c>
      <c r="G156" s="53">
        <v>2391191.4</v>
      </c>
      <c r="H156" s="53">
        <v>30000</v>
      </c>
      <c r="I156" s="47">
        <f t="shared" si="2"/>
        <v>2361191.4</v>
      </c>
      <c r="J156" s="53">
        <v>69022.210000000006</v>
      </c>
    </row>
    <row r="157" spans="1:10" x14ac:dyDescent="0.25">
      <c r="A157" s="53" t="s">
        <v>345</v>
      </c>
      <c r="B157" s="54" t="s">
        <v>1208</v>
      </c>
      <c r="C157" s="53" t="s">
        <v>344</v>
      </c>
      <c r="D157" s="53" t="s">
        <v>343</v>
      </c>
      <c r="E157" s="53" t="s">
        <v>342</v>
      </c>
      <c r="F157" s="53">
        <v>3485254.54</v>
      </c>
      <c r="G157" s="53">
        <v>3291406.76</v>
      </c>
      <c r="H157" s="53">
        <v>30000</v>
      </c>
      <c r="I157" s="47">
        <f t="shared" si="2"/>
        <v>3261406.76</v>
      </c>
      <c r="J157" s="53">
        <v>223847.78</v>
      </c>
    </row>
    <row r="158" spans="1:10" x14ac:dyDescent="0.25">
      <c r="A158" s="53" t="s">
        <v>326</v>
      </c>
      <c r="B158" s="54" t="s">
        <v>1209</v>
      </c>
      <c r="C158" s="53" t="s">
        <v>72</v>
      </c>
      <c r="D158" s="53" t="s">
        <v>321</v>
      </c>
      <c r="E158" s="53" t="s">
        <v>341</v>
      </c>
      <c r="F158" s="53">
        <v>1154840.49</v>
      </c>
      <c r="G158" s="53">
        <v>1166543.78</v>
      </c>
      <c r="H158" s="53">
        <v>30000</v>
      </c>
      <c r="I158" s="47">
        <f t="shared" si="2"/>
        <v>1136543.78</v>
      </c>
      <c r="J158" s="53">
        <v>18296.71</v>
      </c>
    </row>
    <row r="159" spans="1:10" x14ac:dyDescent="0.25">
      <c r="A159" s="53" t="s">
        <v>326</v>
      </c>
      <c r="B159" s="54" t="s">
        <v>1210</v>
      </c>
      <c r="C159" s="53" t="s">
        <v>72</v>
      </c>
      <c r="D159" s="53" t="s">
        <v>321</v>
      </c>
      <c r="E159" s="53" t="s">
        <v>338</v>
      </c>
      <c r="F159" s="53">
        <v>513513.97</v>
      </c>
      <c r="G159" s="53">
        <v>503063.06</v>
      </c>
      <c r="H159" s="53">
        <v>15091.9</v>
      </c>
      <c r="I159" s="47">
        <f t="shared" si="2"/>
        <v>487971.16</v>
      </c>
      <c r="J159" s="53">
        <v>25542.81</v>
      </c>
    </row>
    <row r="160" spans="1:10" x14ac:dyDescent="0.25">
      <c r="A160" s="53" t="s">
        <v>326</v>
      </c>
      <c r="B160" s="54" t="s">
        <v>1211</v>
      </c>
      <c r="C160" s="53" t="s">
        <v>72</v>
      </c>
      <c r="D160" s="53" t="s">
        <v>321</v>
      </c>
      <c r="E160" s="53" t="s">
        <v>340</v>
      </c>
      <c r="F160" s="53">
        <v>634953.89</v>
      </c>
      <c r="G160" s="53">
        <v>630101.43000000005</v>
      </c>
      <c r="H160" s="53">
        <v>18745.099999999999</v>
      </c>
      <c r="I160" s="47">
        <f t="shared" si="2"/>
        <v>611356.33000000007</v>
      </c>
      <c r="J160" s="53">
        <v>23597.56</v>
      </c>
    </row>
    <row r="161" spans="1:10" x14ac:dyDescent="0.25">
      <c r="A161" s="53" t="s">
        <v>326</v>
      </c>
      <c r="B161" s="54" t="s">
        <v>1212</v>
      </c>
      <c r="C161" s="53" t="s">
        <v>72</v>
      </c>
      <c r="D161" s="53" t="s">
        <v>321</v>
      </c>
      <c r="E161" s="53" t="s">
        <v>339</v>
      </c>
      <c r="F161" s="53">
        <v>931324.6</v>
      </c>
      <c r="G161" s="53">
        <v>941170.17</v>
      </c>
      <c r="H161" s="53">
        <v>11254.9</v>
      </c>
      <c r="I161" s="47">
        <f t="shared" si="2"/>
        <v>929915.27</v>
      </c>
      <c r="J161" s="53">
        <v>1409.33</v>
      </c>
    </row>
    <row r="162" spans="1:10" x14ac:dyDescent="0.25">
      <c r="A162" s="53" t="s">
        <v>326</v>
      </c>
      <c r="B162" s="54" t="s">
        <v>1213</v>
      </c>
      <c r="C162" s="53" t="s">
        <v>329</v>
      </c>
      <c r="D162" s="53" t="s">
        <v>328</v>
      </c>
      <c r="E162" s="53" t="s">
        <v>327</v>
      </c>
      <c r="F162" s="53">
        <v>89562.25</v>
      </c>
      <c r="G162" s="53">
        <v>92689.73</v>
      </c>
      <c r="H162" s="53">
        <v>1</v>
      </c>
      <c r="I162" s="47">
        <f t="shared" si="2"/>
        <v>92688.73</v>
      </c>
      <c r="J162" s="53">
        <v>0</v>
      </c>
    </row>
    <row r="163" spans="1:10" x14ac:dyDescent="0.25">
      <c r="A163" s="53" t="s">
        <v>326</v>
      </c>
      <c r="B163" s="54" t="s">
        <v>1214</v>
      </c>
      <c r="C163" s="53" t="s">
        <v>337</v>
      </c>
      <c r="D163" s="53" t="s">
        <v>336</v>
      </c>
      <c r="E163" s="53" t="s">
        <v>335</v>
      </c>
      <c r="F163" s="53">
        <v>62378.76</v>
      </c>
      <c r="G163" s="53">
        <v>60858.73</v>
      </c>
      <c r="H163" s="53">
        <v>1</v>
      </c>
      <c r="I163" s="47">
        <f t="shared" si="2"/>
        <v>60857.73</v>
      </c>
      <c r="J163" s="53">
        <v>1521.03</v>
      </c>
    </row>
    <row r="164" spans="1:10" x14ac:dyDescent="0.25">
      <c r="A164" s="53" t="s">
        <v>326</v>
      </c>
      <c r="B164" s="54" t="s">
        <v>1215</v>
      </c>
      <c r="C164" s="53" t="s">
        <v>332</v>
      </c>
      <c r="D164" s="53" t="s">
        <v>331</v>
      </c>
      <c r="E164" s="53" t="s">
        <v>330</v>
      </c>
      <c r="F164" s="53">
        <v>3279959.9</v>
      </c>
      <c r="G164" s="53">
        <v>3204740.28</v>
      </c>
      <c r="H164" s="53">
        <v>30000</v>
      </c>
      <c r="I164" s="47">
        <f t="shared" si="2"/>
        <v>3174740.28</v>
      </c>
      <c r="J164" s="53">
        <v>105219.62</v>
      </c>
    </row>
    <row r="165" spans="1:10" x14ac:dyDescent="0.25">
      <c r="A165" s="53" t="s">
        <v>326</v>
      </c>
      <c r="B165" s="54" t="s">
        <v>1216</v>
      </c>
      <c r="C165" s="53" t="s">
        <v>44</v>
      </c>
      <c r="D165" s="53" t="s">
        <v>312</v>
      </c>
      <c r="E165" s="53" t="s">
        <v>334</v>
      </c>
      <c r="F165" s="53">
        <v>552844.68000000005</v>
      </c>
      <c r="G165" s="53">
        <v>543434.07999999996</v>
      </c>
      <c r="H165" s="53">
        <v>16271.82</v>
      </c>
      <c r="I165" s="47">
        <f t="shared" si="2"/>
        <v>527162.26</v>
      </c>
      <c r="J165" s="53">
        <v>25682.42</v>
      </c>
    </row>
    <row r="166" spans="1:10" x14ac:dyDescent="0.25">
      <c r="A166" s="53" t="s">
        <v>326</v>
      </c>
      <c r="B166" s="54" t="s">
        <v>1217</v>
      </c>
      <c r="C166" s="53" t="s">
        <v>44</v>
      </c>
      <c r="D166" s="53" t="s">
        <v>321</v>
      </c>
      <c r="E166" s="53" t="s">
        <v>333</v>
      </c>
      <c r="F166" s="53">
        <v>1665718.58</v>
      </c>
      <c r="G166" s="53">
        <v>1663406.91</v>
      </c>
      <c r="H166" s="53">
        <v>30000</v>
      </c>
      <c r="I166" s="47">
        <f t="shared" si="2"/>
        <v>1633406.91</v>
      </c>
      <c r="J166" s="53">
        <v>32311.67</v>
      </c>
    </row>
    <row r="167" spans="1:10" x14ac:dyDescent="0.25">
      <c r="A167" s="53" t="s">
        <v>326</v>
      </c>
      <c r="B167" s="54" t="s">
        <v>1218</v>
      </c>
      <c r="C167" s="53" t="s">
        <v>322</v>
      </c>
      <c r="D167" s="53" t="s">
        <v>325</v>
      </c>
      <c r="E167" s="53" t="s">
        <v>324</v>
      </c>
      <c r="F167" s="53">
        <v>3045555.07</v>
      </c>
      <c r="G167" s="53">
        <v>3052552.46</v>
      </c>
      <c r="H167" s="53">
        <v>30000</v>
      </c>
      <c r="I167" s="47">
        <f t="shared" si="2"/>
        <v>3022552.46</v>
      </c>
      <c r="J167" s="53">
        <v>23002.61</v>
      </c>
    </row>
    <row r="168" spans="1:10" x14ac:dyDescent="0.25">
      <c r="A168" s="53" t="s">
        <v>314</v>
      </c>
      <c r="B168" s="54" t="s">
        <v>1219</v>
      </c>
      <c r="C168" s="53" t="s">
        <v>319</v>
      </c>
      <c r="D168" s="53" t="s">
        <v>318</v>
      </c>
      <c r="E168" s="53" t="s">
        <v>317</v>
      </c>
      <c r="F168" s="53">
        <v>338435.64</v>
      </c>
      <c r="G168" s="53">
        <v>352720.65</v>
      </c>
      <c r="H168" s="53">
        <v>10581.62</v>
      </c>
      <c r="I168" s="47">
        <f t="shared" si="2"/>
        <v>342139.03</v>
      </c>
      <c r="J168" s="53">
        <v>0</v>
      </c>
    </row>
    <row r="169" spans="1:10" x14ac:dyDescent="0.25">
      <c r="A169" s="53" t="s">
        <v>314</v>
      </c>
      <c r="B169" s="54" t="s">
        <v>1220</v>
      </c>
      <c r="C169" s="53" t="s">
        <v>313</v>
      </c>
      <c r="D169" s="53" t="s">
        <v>312</v>
      </c>
      <c r="E169" s="53" t="s">
        <v>311</v>
      </c>
      <c r="F169" s="53">
        <v>599224.75</v>
      </c>
      <c r="G169" s="53">
        <v>579850.32999999996</v>
      </c>
      <c r="H169" s="53">
        <v>17395.5</v>
      </c>
      <c r="I169" s="47">
        <f t="shared" si="2"/>
        <v>562454.82999999996</v>
      </c>
      <c r="J169" s="53">
        <v>36769.919999999998</v>
      </c>
    </row>
    <row r="170" spans="1:10" x14ac:dyDescent="0.25">
      <c r="A170" s="53" t="s">
        <v>314</v>
      </c>
      <c r="B170" s="54" t="s">
        <v>1221</v>
      </c>
      <c r="C170" s="53" t="s">
        <v>322</v>
      </c>
      <c r="D170" s="53" t="s">
        <v>321</v>
      </c>
      <c r="E170" s="53" t="s">
        <v>320</v>
      </c>
      <c r="F170" s="53">
        <v>1254138.1499999999</v>
      </c>
      <c r="G170" s="53">
        <v>1240960.6000000001</v>
      </c>
      <c r="H170" s="53">
        <v>30000.01</v>
      </c>
      <c r="I170" s="47">
        <f t="shared" si="2"/>
        <v>1210960.5900000001</v>
      </c>
      <c r="J170" s="53">
        <v>43177.56</v>
      </c>
    </row>
  </sheetData>
  <autoFilter ref="A2:M201" xr:uid="{88D583BA-CA7E-4A5C-B06E-F2C4B752D84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D8C0-F620-4F47-A8F7-7828CA2C919E}">
  <dimension ref="A1:L199"/>
  <sheetViews>
    <sheetView workbookViewId="0">
      <pane ySplit="2" topLeftCell="A186" activePane="bottomLeft" state="frozen"/>
      <selection pane="bottomLeft" activeCell="A3" sqref="A3:J198"/>
    </sheetView>
  </sheetViews>
  <sheetFormatPr defaultRowHeight="12.75" x14ac:dyDescent="0.2"/>
  <cols>
    <col min="1" max="8" width="23" style="7" customWidth="1"/>
    <col min="9" max="9" width="17" style="7" customWidth="1"/>
    <col min="10" max="10" width="11.7109375" style="7" customWidth="1"/>
    <col min="11" max="16384" width="9.140625" style="7"/>
  </cols>
  <sheetData>
    <row r="1" spans="1:12" ht="15" x14ac:dyDescent="0.25">
      <c r="A1" s="10" t="s">
        <v>998</v>
      </c>
      <c r="B1" s="10"/>
      <c r="C1" s="10"/>
      <c r="D1" s="10"/>
      <c r="E1" s="10"/>
      <c r="F1" s="10"/>
      <c r="G1" s="10"/>
      <c r="H1" s="10"/>
      <c r="I1" s="46" t="s">
        <v>1237</v>
      </c>
      <c r="J1" s="46" t="s">
        <v>1237</v>
      </c>
    </row>
    <row r="2" spans="1:12" ht="42.75" customHeight="1" x14ac:dyDescent="0.2">
      <c r="A2" s="51" t="s">
        <v>1</v>
      </c>
      <c r="B2" s="51" t="s">
        <v>2</v>
      </c>
      <c r="C2" s="51" t="s">
        <v>3</v>
      </c>
      <c r="D2" s="51" t="s">
        <v>4</v>
      </c>
      <c r="E2" s="51" t="s">
        <v>997</v>
      </c>
      <c r="F2" s="51" t="s">
        <v>6</v>
      </c>
      <c r="G2" s="51" t="s">
        <v>1232</v>
      </c>
      <c r="H2" s="51" t="s">
        <v>7</v>
      </c>
      <c r="I2" s="51" t="s">
        <v>1235</v>
      </c>
      <c r="J2" s="51" t="s">
        <v>8</v>
      </c>
      <c r="K2" s="49"/>
      <c r="L2" s="49"/>
    </row>
    <row r="3" spans="1:12" ht="51" x14ac:dyDescent="0.25">
      <c r="A3" s="41" t="s">
        <v>876</v>
      </c>
      <c r="B3" s="41" t="s">
        <v>996</v>
      </c>
      <c r="C3" s="41" t="s">
        <v>995</v>
      </c>
      <c r="D3" s="41"/>
      <c r="E3" s="41" t="s">
        <v>994</v>
      </c>
      <c r="F3" s="39">
        <v>512195</v>
      </c>
      <c r="G3" s="39">
        <v>243070</v>
      </c>
      <c r="H3" s="39">
        <v>0</v>
      </c>
      <c r="I3" s="45">
        <f>G3-H3</f>
        <v>243070</v>
      </c>
      <c r="J3" s="55">
        <f>IF(F3-I3&lt;0,0,F3-I3)</f>
        <v>269125</v>
      </c>
    </row>
    <row r="4" spans="1:12" ht="63.75" x14ac:dyDescent="0.25">
      <c r="A4" s="41" t="s">
        <v>876</v>
      </c>
      <c r="B4" s="41" t="s">
        <v>993</v>
      </c>
      <c r="C4" s="41" t="s">
        <v>992</v>
      </c>
      <c r="D4" s="41"/>
      <c r="E4" s="41" t="s">
        <v>991</v>
      </c>
      <c r="F4" s="39">
        <v>20000</v>
      </c>
      <c r="G4" s="39">
        <v>9928.51</v>
      </c>
      <c r="H4" s="39">
        <v>0</v>
      </c>
      <c r="I4" s="45">
        <f t="shared" ref="I4:I67" si="0">G4-H4</f>
        <v>9928.51</v>
      </c>
      <c r="J4" s="55">
        <f t="shared" ref="J4:J67" si="1">IF(F4-I4&lt;0,0,F4-I4)</f>
        <v>10071.49</v>
      </c>
    </row>
    <row r="5" spans="1:12" ht="51" x14ac:dyDescent="0.25">
      <c r="A5" s="41" t="s">
        <v>876</v>
      </c>
      <c r="B5" s="41" t="s">
        <v>891</v>
      </c>
      <c r="C5" s="41" t="s">
        <v>730</v>
      </c>
      <c r="D5" s="41"/>
      <c r="E5" s="41" t="s">
        <v>990</v>
      </c>
      <c r="F5" s="39">
        <v>18694.21</v>
      </c>
      <c r="G5" s="39">
        <v>18694.21</v>
      </c>
      <c r="H5" s="39">
        <v>0</v>
      </c>
      <c r="I5" s="45">
        <f t="shared" si="0"/>
        <v>18694.21</v>
      </c>
      <c r="J5" s="55">
        <f t="shared" si="1"/>
        <v>0</v>
      </c>
    </row>
    <row r="6" spans="1:12" ht="51" x14ac:dyDescent="0.25">
      <c r="A6" s="41" t="s">
        <v>876</v>
      </c>
      <c r="B6" s="41" t="s">
        <v>989</v>
      </c>
      <c r="C6" s="41" t="s">
        <v>730</v>
      </c>
      <c r="D6" s="41"/>
      <c r="E6" s="41" t="s">
        <v>988</v>
      </c>
      <c r="F6" s="39">
        <v>131235</v>
      </c>
      <c r="G6" s="39">
        <v>124182.23</v>
      </c>
      <c r="H6" s="39">
        <v>0</v>
      </c>
      <c r="I6" s="45">
        <f t="shared" si="0"/>
        <v>124182.23</v>
      </c>
      <c r="J6" s="55">
        <f t="shared" si="1"/>
        <v>7052.7700000000041</v>
      </c>
    </row>
    <row r="7" spans="1:12" ht="38.25" x14ac:dyDescent="0.25">
      <c r="A7" s="41" t="s">
        <v>876</v>
      </c>
      <c r="B7" s="41" t="s">
        <v>987</v>
      </c>
      <c r="C7" s="41" t="s">
        <v>730</v>
      </c>
      <c r="D7" s="41"/>
      <c r="E7" s="41" t="s">
        <v>986</v>
      </c>
      <c r="F7" s="39">
        <v>174942.5</v>
      </c>
      <c r="G7" s="39">
        <v>80576.13</v>
      </c>
      <c r="H7" s="39">
        <v>0</v>
      </c>
      <c r="I7" s="45">
        <f t="shared" si="0"/>
        <v>80576.13</v>
      </c>
      <c r="J7" s="55">
        <f t="shared" si="1"/>
        <v>94366.37</v>
      </c>
    </row>
    <row r="8" spans="1:12" ht="63.75" x14ac:dyDescent="0.25">
      <c r="A8" s="41" t="s">
        <v>876</v>
      </c>
      <c r="B8" s="41" t="s">
        <v>985</v>
      </c>
      <c r="C8" s="41" t="s">
        <v>730</v>
      </c>
      <c r="D8" s="41"/>
      <c r="E8" s="41" t="s">
        <v>983</v>
      </c>
      <c r="F8" s="39">
        <v>57951</v>
      </c>
      <c r="G8" s="39">
        <v>12011.12</v>
      </c>
      <c r="H8" s="39">
        <v>0</v>
      </c>
      <c r="I8" s="45">
        <f t="shared" si="0"/>
        <v>12011.12</v>
      </c>
      <c r="J8" s="55">
        <f t="shared" si="1"/>
        <v>45939.88</v>
      </c>
    </row>
    <row r="9" spans="1:12" ht="76.5" x14ac:dyDescent="0.25">
      <c r="A9" s="41" t="s">
        <v>876</v>
      </c>
      <c r="B9" s="41" t="s">
        <v>984</v>
      </c>
      <c r="C9" s="41" t="s">
        <v>886</v>
      </c>
      <c r="D9" s="41"/>
      <c r="E9" s="41" t="s">
        <v>983</v>
      </c>
      <c r="F9" s="39">
        <v>49470.76</v>
      </c>
      <c r="G9" s="39">
        <v>33574.58</v>
      </c>
      <c r="H9" s="39">
        <v>0</v>
      </c>
      <c r="I9" s="45">
        <f t="shared" si="0"/>
        <v>33574.58</v>
      </c>
      <c r="J9" s="55">
        <f t="shared" si="1"/>
        <v>15896.18</v>
      </c>
    </row>
    <row r="10" spans="1:12" ht="76.5" x14ac:dyDescent="0.25">
      <c r="A10" s="41" t="s">
        <v>876</v>
      </c>
      <c r="B10" s="41" t="s">
        <v>982</v>
      </c>
      <c r="C10" s="41" t="s">
        <v>730</v>
      </c>
      <c r="D10" s="41"/>
      <c r="E10" s="41" t="s">
        <v>981</v>
      </c>
      <c r="F10" s="39">
        <v>50000</v>
      </c>
      <c r="G10" s="39">
        <v>50000</v>
      </c>
      <c r="H10" s="39">
        <v>0</v>
      </c>
      <c r="I10" s="45">
        <f t="shared" si="0"/>
        <v>50000</v>
      </c>
      <c r="J10" s="55">
        <f t="shared" si="1"/>
        <v>0</v>
      </c>
    </row>
    <row r="11" spans="1:12" ht="51" x14ac:dyDescent="0.25">
      <c r="A11" s="41" t="s">
        <v>876</v>
      </c>
      <c r="B11" s="41" t="s">
        <v>980</v>
      </c>
      <c r="C11" s="41" t="s">
        <v>730</v>
      </c>
      <c r="D11" s="41"/>
      <c r="E11" s="41" t="s">
        <v>979</v>
      </c>
      <c r="F11" s="39">
        <v>319779</v>
      </c>
      <c r="G11" s="39">
        <v>42139.33</v>
      </c>
      <c r="H11" s="39">
        <v>0</v>
      </c>
      <c r="I11" s="45">
        <f t="shared" si="0"/>
        <v>42139.33</v>
      </c>
      <c r="J11" s="55">
        <f t="shared" si="1"/>
        <v>277639.67</v>
      </c>
    </row>
    <row r="12" spans="1:12" ht="51" x14ac:dyDescent="0.25">
      <c r="A12" s="41" t="s">
        <v>876</v>
      </c>
      <c r="B12" s="41" t="s">
        <v>978</v>
      </c>
      <c r="C12" s="41" t="s">
        <v>730</v>
      </c>
      <c r="D12" s="41"/>
      <c r="E12" s="41" t="s">
        <v>977</v>
      </c>
      <c r="F12" s="39">
        <v>40005</v>
      </c>
      <c r="G12" s="39">
        <v>30601.31</v>
      </c>
      <c r="H12" s="39">
        <v>0</v>
      </c>
      <c r="I12" s="45">
        <f t="shared" si="0"/>
        <v>30601.31</v>
      </c>
      <c r="J12" s="55">
        <f t="shared" si="1"/>
        <v>9403.6899999999987</v>
      </c>
    </row>
    <row r="13" spans="1:12" ht="51" x14ac:dyDescent="0.25">
      <c r="A13" s="41" t="s">
        <v>876</v>
      </c>
      <c r="B13" s="41" t="s">
        <v>976</v>
      </c>
      <c r="C13" s="41" t="s">
        <v>730</v>
      </c>
      <c r="D13" s="41"/>
      <c r="E13" s="41" t="s">
        <v>975</v>
      </c>
      <c r="F13" s="39">
        <v>70933</v>
      </c>
      <c r="G13" s="39">
        <v>4718.2700000000004</v>
      </c>
      <c r="H13" s="39">
        <v>0</v>
      </c>
      <c r="I13" s="45">
        <f t="shared" si="0"/>
        <v>4718.2700000000004</v>
      </c>
      <c r="J13" s="55">
        <f t="shared" si="1"/>
        <v>66214.73</v>
      </c>
    </row>
    <row r="14" spans="1:12" ht="63.75" x14ac:dyDescent="0.25">
      <c r="A14" s="41" t="s">
        <v>876</v>
      </c>
      <c r="B14" s="41" t="s">
        <v>974</v>
      </c>
      <c r="C14" s="41" t="s">
        <v>730</v>
      </c>
      <c r="D14" s="41"/>
      <c r="E14" s="41" t="s">
        <v>973</v>
      </c>
      <c r="F14" s="39">
        <v>165000</v>
      </c>
      <c r="G14" s="39">
        <v>0</v>
      </c>
      <c r="H14" s="39">
        <v>0</v>
      </c>
      <c r="I14" s="45">
        <f t="shared" si="0"/>
        <v>0</v>
      </c>
      <c r="J14" s="55">
        <f t="shared" si="1"/>
        <v>165000</v>
      </c>
    </row>
    <row r="15" spans="1:12" ht="76.5" x14ac:dyDescent="0.25">
      <c r="A15" s="41" t="s">
        <v>876</v>
      </c>
      <c r="B15" s="41" t="s">
        <v>972</v>
      </c>
      <c r="C15" s="41" t="s">
        <v>900</v>
      </c>
      <c r="D15" s="41"/>
      <c r="E15" s="41" t="s">
        <v>971</v>
      </c>
      <c r="F15" s="39">
        <v>174978</v>
      </c>
      <c r="G15" s="39">
        <v>0</v>
      </c>
      <c r="H15" s="39">
        <v>0</v>
      </c>
      <c r="I15" s="45">
        <f t="shared" si="0"/>
        <v>0</v>
      </c>
      <c r="J15" s="55">
        <f t="shared" si="1"/>
        <v>174978</v>
      </c>
    </row>
    <row r="16" spans="1:12" ht="63.75" x14ac:dyDescent="0.25">
      <c r="A16" s="41" t="s">
        <v>876</v>
      </c>
      <c r="B16" s="41" t="s">
        <v>970</v>
      </c>
      <c r="C16" s="41" t="s">
        <v>730</v>
      </c>
      <c r="D16" s="41"/>
      <c r="E16" s="41" t="s">
        <v>969</v>
      </c>
      <c r="F16" s="39">
        <v>150000</v>
      </c>
      <c r="G16" s="39">
        <v>0</v>
      </c>
      <c r="H16" s="39">
        <v>0</v>
      </c>
      <c r="I16" s="45">
        <f t="shared" si="0"/>
        <v>0</v>
      </c>
      <c r="J16" s="55">
        <f t="shared" si="1"/>
        <v>150000</v>
      </c>
    </row>
    <row r="17" spans="1:10" ht="63.75" x14ac:dyDescent="0.25">
      <c r="A17" s="41" t="s">
        <v>876</v>
      </c>
      <c r="B17" s="41" t="s">
        <v>968</v>
      </c>
      <c r="C17" s="41" t="s">
        <v>730</v>
      </c>
      <c r="D17" s="41"/>
      <c r="E17" s="41" t="s">
        <v>967</v>
      </c>
      <c r="F17" s="39">
        <v>30000</v>
      </c>
      <c r="G17" s="39">
        <v>25950.32</v>
      </c>
      <c r="H17" s="39">
        <v>0</v>
      </c>
      <c r="I17" s="45">
        <f t="shared" si="0"/>
        <v>25950.32</v>
      </c>
      <c r="J17" s="55">
        <f t="shared" si="1"/>
        <v>4049.6800000000003</v>
      </c>
    </row>
    <row r="18" spans="1:10" ht="51" x14ac:dyDescent="0.25">
      <c r="A18" s="41" t="s">
        <v>876</v>
      </c>
      <c r="B18" s="41" t="s">
        <v>966</v>
      </c>
      <c r="C18" s="41" t="s">
        <v>965</v>
      </c>
      <c r="D18" s="41"/>
      <c r="E18" s="41" t="s">
        <v>964</v>
      </c>
      <c r="F18" s="39">
        <v>30000</v>
      </c>
      <c r="G18" s="39">
        <v>0</v>
      </c>
      <c r="H18" s="39">
        <v>0</v>
      </c>
      <c r="I18" s="45">
        <f t="shared" si="0"/>
        <v>0</v>
      </c>
      <c r="J18" s="55">
        <f t="shared" si="1"/>
        <v>30000</v>
      </c>
    </row>
    <row r="19" spans="1:10" ht="89.25" x14ac:dyDescent="0.25">
      <c r="A19" s="41" t="s">
        <v>876</v>
      </c>
      <c r="B19" s="41" t="s">
        <v>963</v>
      </c>
      <c r="C19" s="41" t="s">
        <v>886</v>
      </c>
      <c r="D19" s="41"/>
      <c r="E19" s="41" t="s">
        <v>962</v>
      </c>
      <c r="F19" s="39">
        <v>30000</v>
      </c>
      <c r="G19" s="39">
        <v>30000</v>
      </c>
      <c r="H19" s="39">
        <v>0</v>
      </c>
      <c r="I19" s="45">
        <f t="shared" si="0"/>
        <v>30000</v>
      </c>
      <c r="J19" s="55">
        <f t="shared" si="1"/>
        <v>0</v>
      </c>
    </row>
    <row r="20" spans="1:10" ht="63.75" x14ac:dyDescent="0.25">
      <c r="A20" s="41" t="s">
        <v>876</v>
      </c>
      <c r="B20" s="41" t="s">
        <v>961</v>
      </c>
      <c r="C20" s="41" t="s">
        <v>730</v>
      </c>
      <c r="D20" s="41"/>
      <c r="E20" s="41" t="s">
        <v>960</v>
      </c>
      <c r="F20" s="39">
        <v>30000</v>
      </c>
      <c r="G20" s="39">
        <v>23036.69</v>
      </c>
      <c r="H20" s="39">
        <v>0</v>
      </c>
      <c r="I20" s="45">
        <f t="shared" si="0"/>
        <v>23036.69</v>
      </c>
      <c r="J20" s="55">
        <f t="shared" si="1"/>
        <v>6963.3100000000013</v>
      </c>
    </row>
    <row r="21" spans="1:10" ht="76.5" x14ac:dyDescent="0.25">
      <c r="A21" s="41" t="s">
        <v>876</v>
      </c>
      <c r="B21" s="41" t="s">
        <v>959</v>
      </c>
      <c r="C21" s="41" t="s">
        <v>956</v>
      </c>
      <c r="D21" s="41"/>
      <c r="E21" s="41" t="s">
        <v>958</v>
      </c>
      <c r="F21" s="39">
        <v>49741</v>
      </c>
      <c r="G21" s="39">
        <v>24329.67</v>
      </c>
      <c r="H21" s="39">
        <v>0</v>
      </c>
      <c r="I21" s="45">
        <f t="shared" si="0"/>
        <v>24329.67</v>
      </c>
      <c r="J21" s="55">
        <f t="shared" si="1"/>
        <v>25411.33</v>
      </c>
    </row>
    <row r="22" spans="1:10" ht="76.5" x14ac:dyDescent="0.25">
      <c r="A22" s="41" t="s">
        <v>876</v>
      </c>
      <c r="B22" s="41" t="s">
        <v>957</v>
      </c>
      <c r="C22" s="41" t="s">
        <v>956</v>
      </c>
      <c r="D22" s="41"/>
      <c r="E22" s="41" t="s">
        <v>955</v>
      </c>
      <c r="F22" s="39">
        <v>54848.5</v>
      </c>
      <c r="G22" s="39">
        <v>0</v>
      </c>
      <c r="H22" s="39">
        <v>0</v>
      </c>
      <c r="I22" s="45">
        <f t="shared" si="0"/>
        <v>0</v>
      </c>
      <c r="J22" s="55">
        <f t="shared" si="1"/>
        <v>54848.5</v>
      </c>
    </row>
    <row r="23" spans="1:10" ht="51" x14ac:dyDescent="0.25">
      <c r="A23" s="41" t="s">
        <v>876</v>
      </c>
      <c r="B23" s="41" t="s">
        <v>954</v>
      </c>
      <c r="C23" s="41" t="s">
        <v>730</v>
      </c>
      <c r="D23" s="41"/>
      <c r="E23" s="41" t="s">
        <v>953</v>
      </c>
      <c r="F23" s="39">
        <v>95949</v>
      </c>
      <c r="G23" s="39">
        <v>14400.63</v>
      </c>
      <c r="H23" s="39">
        <v>0</v>
      </c>
      <c r="I23" s="45">
        <f t="shared" si="0"/>
        <v>14400.63</v>
      </c>
      <c r="J23" s="55">
        <f t="shared" si="1"/>
        <v>81548.37</v>
      </c>
    </row>
    <row r="24" spans="1:10" ht="51" x14ac:dyDescent="0.25">
      <c r="A24" s="41" t="s">
        <v>876</v>
      </c>
      <c r="B24" s="41" t="s">
        <v>952</v>
      </c>
      <c r="C24" s="41" t="s">
        <v>730</v>
      </c>
      <c r="D24" s="41"/>
      <c r="E24" s="41" t="s">
        <v>951</v>
      </c>
      <c r="F24" s="39">
        <v>258087</v>
      </c>
      <c r="G24" s="39">
        <v>49023.38</v>
      </c>
      <c r="H24" s="39">
        <v>0</v>
      </c>
      <c r="I24" s="45">
        <f t="shared" si="0"/>
        <v>49023.38</v>
      </c>
      <c r="J24" s="55">
        <f t="shared" si="1"/>
        <v>209063.62</v>
      </c>
    </row>
    <row r="25" spans="1:10" ht="63.75" x14ac:dyDescent="0.25">
      <c r="A25" s="41" t="s">
        <v>876</v>
      </c>
      <c r="B25" s="41" t="s">
        <v>950</v>
      </c>
      <c r="C25" s="41" t="s">
        <v>730</v>
      </c>
      <c r="D25" s="41"/>
      <c r="E25" s="41" t="s">
        <v>949</v>
      </c>
      <c r="F25" s="39">
        <v>30687.5</v>
      </c>
      <c r="G25" s="39">
        <v>18804.439999999999</v>
      </c>
      <c r="H25" s="39">
        <v>0</v>
      </c>
      <c r="I25" s="45">
        <f t="shared" si="0"/>
        <v>18804.439999999999</v>
      </c>
      <c r="J25" s="55">
        <f t="shared" si="1"/>
        <v>11883.060000000001</v>
      </c>
    </row>
    <row r="26" spans="1:10" ht="51" x14ac:dyDescent="0.25">
      <c r="A26" s="41" t="s">
        <v>876</v>
      </c>
      <c r="B26" s="41" t="s">
        <v>948</v>
      </c>
      <c r="C26" s="41" t="s">
        <v>947</v>
      </c>
      <c r="D26" s="41"/>
      <c r="E26" s="41" t="s">
        <v>946</v>
      </c>
      <c r="F26" s="39">
        <v>634935.13</v>
      </c>
      <c r="G26" s="39">
        <v>153004.87</v>
      </c>
      <c r="H26" s="39">
        <v>0</v>
      </c>
      <c r="I26" s="45">
        <f t="shared" si="0"/>
        <v>153004.87</v>
      </c>
      <c r="J26" s="55">
        <f t="shared" si="1"/>
        <v>481930.26</v>
      </c>
    </row>
    <row r="27" spans="1:10" ht="76.5" x14ac:dyDescent="0.25">
      <c r="A27" s="41" t="s">
        <v>876</v>
      </c>
      <c r="B27" s="41" t="s">
        <v>945</v>
      </c>
      <c r="C27" s="41" t="s">
        <v>730</v>
      </c>
      <c r="D27" s="41"/>
      <c r="E27" s="41" t="s">
        <v>943</v>
      </c>
      <c r="F27" s="39">
        <v>67667.5</v>
      </c>
      <c r="G27" s="39">
        <v>5343.44</v>
      </c>
      <c r="H27" s="39">
        <v>0</v>
      </c>
      <c r="I27" s="45">
        <f t="shared" si="0"/>
        <v>5343.44</v>
      </c>
      <c r="J27" s="55">
        <f t="shared" si="1"/>
        <v>62324.06</v>
      </c>
    </row>
    <row r="28" spans="1:10" ht="76.5" x14ac:dyDescent="0.25">
      <c r="A28" s="41" t="s">
        <v>876</v>
      </c>
      <c r="B28" s="41" t="s">
        <v>944</v>
      </c>
      <c r="C28" s="41" t="s">
        <v>881</v>
      </c>
      <c r="D28" s="41"/>
      <c r="E28" s="41" t="s">
        <v>943</v>
      </c>
      <c r="F28" s="39">
        <v>102051</v>
      </c>
      <c r="G28" s="39">
        <v>11483.8</v>
      </c>
      <c r="H28" s="39">
        <v>0</v>
      </c>
      <c r="I28" s="45">
        <f t="shared" si="0"/>
        <v>11483.8</v>
      </c>
      <c r="J28" s="55">
        <f t="shared" si="1"/>
        <v>90567.2</v>
      </c>
    </row>
    <row r="29" spans="1:10" ht="63.75" x14ac:dyDescent="0.25">
      <c r="A29" s="41" t="s">
        <v>876</v>
      </c>
      <c r="B29" s="41" t="s">
        <v>942</v>
      </c>
      <c r="C29" s="41" t="s">
        <v>768</v>
      </c>
      <c r="D29" s="41"/>
      <c r="E29" s="41" t="s">
        <v>941</v>
      </c>
      <c r="F29" s="39">
        <v>464372.49</v>
      </c>
      <c r="G29" s="39">
        <v>367694.03</v>
      </c>
      <c r="H29" s="39">
        <v>0</v>
      </c>
      <c r="I29" s="45">
        <f t="shared" si="0"/>
        <v>367694.03</v>
      </c>
      <c r="J29" s="55">
        <f t="shared" si="1"/>
        <v>96678.459999999963</v>
      </c>
    </row>
    <row r="30" spans="1:10" ht="114.75" x14ac:dyDescent="0.25">
      <c r="A30" s="41" t="s">
        <v>876</v>
      </c>
      <c r="B30" s="41" t="s">
        <v>940</v>
      </c>
      <c r="C30" s="41" t="s">
        <v>730</v>
      </c>
      <c r="D30" s="41"/>
      <c r="E30" s="41" t="s">
        <v>939</v>
      </c>
      <c r="F30" s="39">
        <v>64994</v>
      </c>
      <c r="G30" s="39">
        <v>0</v>
      </c>
      <c r="H30" s="39">
        <v>0</v>
      </c>
      <c r="I30" s="45">
        <f t="shared" si="0"/>
        <v>0</v>
      </c>
      <c r="J30" s="55">
        <f t="shared" si="1"/>
        <v>64994</v>
      </c>
    </row>
    <row r="31" spans="1:10" ht="63.75" x14ac:dyDescent="0.25">
      <c r="A31" s="41" t="s">
        <v>876</v>
      </c>
      <c r="B31" s="41" t="s">
        <v>938</v>
      </c>
      <c r="C31" s="41" t="s">
        <v>730</v>
      </c>
      <c r="D31" s="41"/>
      <c r="E31" s="41" t="s">
        <v>937</v>
      </c>
      <c r="F31" s="39">
        <v>255547</v>
      </c>
      <c r="G31" s="39">
        <v>133329.76999999999</v>
      </c>
      <c r="H31" s="39">
        <v>0</v>
      </c>
      <c r="I31" s="45">
        <f t="shared" si="0"/>
        <v>133329.76999999999</v>
      </c>
      <c r="J31" s="55">
        <f t="shared" si="1"/>
        <v>122217.23000000001</v>
      </c>
    </row>
    <row r="32" spans="1:10" ht="76.5" x14ac:dyDescent="0.25">
      <c r="A32" s="41" t="s">
        <v>876</v>
      </c>
      <c r="B32" s="41" t="s">
        <v>936</v>
      </c>
      <c r="C32" s="41" t="s">
        <v>730</v>
      </c>
      <c r="D32" s="41"/>
      <c r="E32" s="41" t="s">
        <v>935</v>
      </c>
      <c r="F32" s="39">
        <v>135881</v>
      </c>
      <c r="G32" s="39">
        <v>0</v>
      </c>
      <c r="H32" s="39">
        <v>0</v>
      </c>
      <c r="I32" s="45">
        <f t="shared" si="0"/>
        <v>0</v>
      </c>
      <c r="J32" s="55">
        <f t="shared" si="1"/>
        <v>135881</v>
      </c>
    </row>
    <row r="33" spans="1:10" ht="102" x14ac:dyDescent="0.25">
      <c r="A33" s="41" t="s">
        <v>876</v>
      </c>
      <c r="B33" s="41" t="s">
        <v>934</v>
      </c>
      <c r="C33" s="41" t="s">
        <v>900</v>
      </c>
      <c r="D33" s="41"/>
      <c r="E33" s="41" t="s">
        <v>933</v>
      </c>
      <c r="F33" s="39">
        <v>174421</v>
      </c>
      <c r="G33" s="39">
        <v>0</v>
      </c>
      <c r="H33" s="39">
        <v>0</v>
      </c>
      <c r="I33" s="45">
        <f t="shared" si="0"/>
        <v>0</v>
      </c>
      <c r="J33" s="55">
        <f t="shared" si="1"/>
        <v>174421</v>
      </c>
    </row>
    <row r="34" spans="1:10" ht="38.25" x14ac:dyDescent="0.25">
      <c r="A34" s="41" t="s">
        <v>876</v>
      </c>
      <c r="B34" s="41" t="s">
        <v>932</v>
      </c>
      <c r="C34" s="41" t="s">
        <v>730</v>
      </c>
      <c r="D34" s="41"/>
      <c r="E34" s="41" t="s">
        <v>931</v>
      </c>
      <c r="F34" s="39">
        <v>136032</v>
      </c>
      <c r="G34" s="39">
        <v>0</v>
      </c>
      <c r="H34" s="39">
        <v>0</v>
      </c>
      <c r="I34" s="45">
        <f t="shared" si="0"/>
        <v>0</v>
      </c>
      <c r="J34" s="55">
        <f t="shared" si="1"/>
        <v>136032</v>
      </c>
    </row>
    <row r="35" spans="1:10" ht="51" x14ac:dyDescent="0.25">
      <c r="A35" s="41" t="s">
        <v>876</v>
      </c>
      <c r="B35" s="41" t="s">
        <v>930</v>
      </c>
      <c r="C35" s="41" t="s">
        <v>730</v>
      </c>
      <c r="D35" s="41"/>
      <c r="E35" s="41" t="s">
        <v>929</v>
      </c>
      <c r="F35" s="39">
        <v>95886</v>
      </c>
      <c r="G35" s="39">
        <v>0</v>
      </c>
      <c r="H35" s="39">
        <v>0</v>
      </c>
      <c r="I35" s="45">
        <f t="shared" si="0"/>
        <v>0</v>
      </c>
      <c r="J35" s="55">
        <f t="shared" si="1"/>
        <v>95886</v>
      </c>
    </row>
    <row r="36" spans="1:10" ht="51" x14ac:dyDescent="0.25">
      <c r="A36" s="41" t="s">
        <v>876</v>
      </c>
      <c r="B36" s="41" t="s">
        <v>928</v>
      </c>
      <c r="C36" s="41" t="s">
        <v>730</v>
      </c>
      <c r="D36" s="41"/>
      <c r="E36" s="41" t="s">
        <v>927</v>
      </c>
      <c r="F36" s="39">
        <v>248548.5</v>
      </c>
      <c r="G36" s="39">
        <v>0</v>
      </c>
      <c r="H36" s="39">
        <v>0</v>
      </c>
      <c r="I36" s="45">
        <f t="shared" si="0"/>
        <v>0</v>
      </c>
      <c r="J36" s="55">
        <f t="shared" si="1"/>
        <v>248548.5</v>
      </c>
    </row>
    <row r="37" spans="1:10" ht="38.25" x14ac:dyDescent="0.25">
      <c r="A37" s="41" t="s">
        <v>876</v>
      </c>
      <c r="B37" s="41" t="s">
        <v>926</v>
      </c>
      <c r="C37" s="41" t="s">
        <v>730</v>
      </c>
      <c r="D37" s="41"/>
      <c r="E37" s="41" t="s">
        <v>925</v>
      </c>
      <c r="F37" s="39">
        <v>87283</v>
      </c>
      <c r="G37" s="39">
        <v>0</v>
      </c>
      <c r="H37" s="39">
        <v>0</v>
      </c>
      <c r="I37" s="45">
        <f t="shared" si="0"/>
        <v>0</v>
      </c>
      <c r="J37" s="55">
        <f t="shared" si="1"/>
        <v>87283</v>
      </c>
    </row>
    <row r="38" spans="1:10" ht="76.5" x14ac:dyDescent="0.25">
      <c r="A38" s="41" t="s">
        <v>876</v>
      </c>
      <c r="B38" s="41" t="s">
        <v>924</v>
      </c>
      <c r="C38" s="41" t="s">
        <v>730</v>
      </c>
      <c r="D38" s="41"/>
      <c r="E38" s="41" t="s">
        <v>923</v>
      </c>
      <c r="F38" s="39">
        <v>280600</v>
      </c>
      <c r="G38" s="39">
        <v>0</v>
      </c>
      <c r="H38" s="39">
        <v>0</v>
      </c>
      <c r="I38" s="45">
        <f t="shared" si="0"/>
        <v>0</v>
      </c>
      <c r="J38" s="55">
        <f t="shared" si="1"/>
        <v>280600</v>
      </c>
    </row>
    <row r="39" spans="1:10" ht="38.25" x14ac:dyDescent="0.25">
      <c r="A39" s="41" t="s">
        <v>876</v>
      </c>
      <c r="B39" s="41" t="s">
        <v>922</v>
      </c>
      <c r="C39" s="41" t="s">
        <v>701</v>
      </c>
      <c r="D39" s="41"/>
      <c r="E39" s="41" t="s">
        <v>919</v>
      </c>
      <c r="F39" s="39">
        <v>782430.85</v>
      </c>
      <c r="G39" s="39">
        <v>0</v>
      </c>
      <c r="H39" s="39">
        <v>0</v>
      </c>
      <c r="I39" s="45">
        <f t="shared" si="0"/>
        <v>0</v>
      </c>
      <c r="J39" s="55">
        <f t="shared" si="1"/>
        <v>782430.85</v>
      </c>
    </row>
    <row r="40" spans="1:10" ht="76.5" x14ac:dyDescent="0.25">
      <c r="A40" s="41" t="s">
        <v>876</v>
      </c>
      <c r="B40" s="41" t="s">
        <v>921</v>
      </c>
      <c r="C40" s="41" t="s">
        <v>920</v>
      </c>
      <c r="D40" s="41"/>
      <c r="E40" s="41" t="s">
        <v>919</v>
      </c>
      <c r="F40" s="39">
        <v>805081.94</v>
      </c>
      <c r="G40" s="39">
        <v>0</v>
      </c>
      <c r="H40" s="39">
        <v>0</v>
      </c>
      <c r="I40" s="45">
        <f t="shared" si="0"/>
        <v>0</v>
      </c>
      <c r="J40" s="55">
        <f t="shared" si="1"/>
        <v>805081.94</v>
      </c>
    </row>
    <row r="41" spans="1:10" ht="63.75" x14ac:dyDescent="0.25">
      <c r="A41" s="41" t="s">
        <v>876</v>
      </c>
      <c r="B41" s="41" t="s">
        <v>1222</v>
      </c>
      <c r="C41" s="41" t="s">
        <v>730</v>
      </c>
      <c r="D41" s="41"/>
      <c r="E41" s="41" t="s">
        <v>1223</v>
      </c>
      <c r="F41" s="39">
        <v>63247</v>
      </c>
      <c r="G41" s="39">
        <v>0</v>
      </c>
      <c r="H41" s="39">
        <v>0</v>
      </c>
      <c r="I41" s="45">
        <f t="shared" si="0"/>
        <v>0</v>
      </c>
      <c r="J41" s="55">
        <f t="shared" si="1"/>
        <v>63247</v>
      </c>
    </row>
    <row r="42" spans="1:10" ht="63.75" x14ac:dyDescent="0.25">
      <c r="A42" s="41" t="s">
        <v>876</v>
      </c>
      <c r="B42" s="41" t="s">
        <v>1224</v>
      </c>
      <c r="C42" s="41" t="s">
        <v>886</v>
      </c>
      <c r="D42" s="41"/>
      <c r="E42" s="41" t="s">
        <v>1223</v>
      </c>
      <c r="F42" s="39">
        <v>15750</v>
      </c>
      <c r="G42" s="39">
        <v>0</v>
      </c>
      <c r="H42" s="39">
        <v>0</v>
      </c>
      <c r="I42" s="45">
        <f t="shared" si="0"/>
        <v>0</v>
      </c>
      <c r="J42" s="55">
        <f t="shared" si="1"/>
        <v>15750</v>
      </c>
    </row>
    <row r="43" spans="1:10" ht="63.75" x14ac:dyDescent="0.25">
      <c r="A43" s="41" t="s">
        <v>876</v>
      </c>
      <c r="B43" s="41" t="s">
        <v>918</v>
      </c>
      <c r="C43" s="41" t="s">
        <v>892</v>
      </c>
      <c r="D43" s="41"/>
      <c r="E43" s="41" t="s">
        <v>916</v>
      </c>
      <c r="F43" s="39">
        <v>186300</v>
      </c>
      <c r="G43" s="39">
        <v>168457.09</v>
      </c>
      <c r="H43" s="39">
        <v>0</v>
      </c>
      <c r="I43" s="45">
        <f t="shared" si="0"/>
        <v>168457.09</v>
      </c>
      <c r="J43" s="55">
        <f t="shared" si="1"/>
        <v>17842.910000000003</v>
      </c>
    </row>
    <row r="44" spans="1:10" ht="51" x14ac:dyDescent="0.25">
      <c r="A44" s="41" t="s">
        <v>876</v>
      </c>
      <c r="B44" s="41" t="s">
        <v>917</v>
      </c>
      <c r="C44" s="41" t="s">
        <v>892</v>
      </c>
      <c r="D44" s="41"/>
      <c r="E44" s="41" t="s">
        <v>916</v>
      </c>
      <c r="F44" s="39">
        <v>195635</v>
      </c>
      <c r="G44" s="39">
        <v>13879.56</v>
      </c>
      <c r="H44" s="39">
        <v>0</v>
      </c>
      <c r="I44" s="45">
        <f t="shared" si="0"/>
        <v>13879.56</v>
      </c>
      <c r="J44" s="55">
        <f t="shared" si="1"/>
        <v>181755.44</v>
      </c>
    </row>
    <row r="45" spans="1:10" ht="51" x14ac:dyDescent="0.25">
      <c r="A45" s="41" t="s">
        <v>876</v>
      </c>
      <c r="B45" s="41" t="s">
        <v>915</v>
      </c>
      <c r="C45" s="41" t="s">
        <v>892</v>
      </c>
      <c r="D45" s="41"/>
      <c r="E45" s="41" t="s">
        <v>914</v>
      </c>
      <c r="F45" s="39">
        <v>515220</v>
      </c>
      <c r="G45" s="39">
        <v>483603.59</v>
      </c>
      <c r="H45" s="39">
        <v>0</v>
      </c>
      <c r="I45" s="45">
        <f t="shared" si="0"/>
        <v>483603.59</v>
      </c>
      <c r="J45" s="55">
        <f t="shared" si="1"/>
        <v>31616.409999999974</v>
      </c>
    </row>
    <row r="46" spans="1:10" ht="51" x14ac:dyDescent="0.25">
      <c r="A46" s="41" t="s">
        <v>876</v>
      </c>
      <c r="B46" s="41" t="s">
        <v>913</v>
      </c>
      <c r="C46" s="41" t="s">
        <v>730</v>
      </c>
      <c r="D46" s="41"/>
      <c r="E46" s="41" t="s">
        <v>912</v>
      </c>
      <c r="F46" s="39">
        <v>349601</v>
      </c>
      <c r="G46" s="39">
        <v>342948.12</v>
      </c>
      <c r="H46" s="39">
        <v>0</v>
      </c>
      <c r="I46" s="45">
        <f t="shared" si="0"/>
        <v>342948.12</v>
      </c>
      <c r="J46" s="55">
        <f t="shared" si="1"/>
        <v>6652.8800000000047</v>
      </c>
    </row>
    <row r="47" spans="1:10" ht="51" x14ac:dyDescent="0.25">
      <c r="A47" s="41" t="s">
        <v>876</v>
      </c>
      <c r="B47" s="41" t="s">
        <v>911</v>
      </c>
      <c r="C47" s="41" t="s">
        <v>730</v>
      </c>
      <c r="D47" s="41"/>
      <c r="E47" s="41" t="s">
        <v>910</v>
      </c>
      <c r="F47" s="39">
        <v>75000</v>
      </c>
      <c r="G47" s="39">
        <v>68733.39</v>
      </c>
      <c r="H47" s="39">
        <v>0</v>
      </c>
      <c r="I47" s="45">
        <f t="shared" si="0"/>
        <v>68733.39</v>
      </c>
      <c r="J47" s="55">
        <f t="shared" si="1"/>
        <v>6266.6100000000006</v>
      </c>
    </row>
    <row r="48" spans="1:10" ht="51" x14ac:dyDescent="0.25">
      <c r="A48" s="41" t="s">
        <v>876</v>
      </c>
      <c r="B48" s="41" t="s">
        <v>909</v>
      </c>
      <c r="C48" s="41" t="s">
        <v>730</v>
      </c>
      <c r="D48" s="41"/>
      <c r="E48" s="41" t="s">
        <v>908</v>
      </c>
      <c r="F48" s="39">
        <v>86702</v>
      </c>
      <c r="G48" s="39">
        <v>76862.34</v>
      </c>
      <c r="H48" s="39">
        <v>0</v>
      </c>
      <c r="I48" s="45">
        <f t="shared" si="0"/>
        <v>76862.34</v>
      </c>
      <c r="J48" s="55">
        <f t="shared" si="1"/>
        <v>9839.6600000000035</v>
      </c>
    </row>
    <row r="49" spans="1:10" ht="51" x14ac:dyDescent="0.25">
      <c r="A49" s="41" t="s">
        <v>876</v>
      </c>
      <c r="B49" s="41" t="s">
        <v>907</v>
      </c>
      <c r="C49" s="41" t="s">
        <v>881</v>
      </c>
      <c r="D49" s="41"/>
      <c r="E49" s="41" t="s">
        <v>906</v>
      </c>
      <c r="F49" s="39">
        <v>124910</v>
      </c>
      <c r="G49" s="39">
        <v>83766</v>
      </c>
      <c r="H49" s="39">
        <v>0</v>
      </c>
      <c r="I49" s="45">
        <f t="shared" si="0"/>
        <v>83766</v>
      </c>
      <c r="J49" s="55">
        <f t="shared" si="1"/>
        <v>41144</v>
      </c>
    </row>
    <row r="50" spans="1:10" ht="51" x14ac:dyDescent="0.25">
      <c r="A50" s="41" t="s">
        <v>876</v>
      </c>
      <c r="B50" s="41" t="s">
        <v>905</v>
      </c>
      <c r="C50" s="41" t="s">
        <v>892</v>
      </c>
      <c r="D50" s="41"/>
      <c r="E50" s="41" t="s">
        <v>904</v>
      </c>
      <c r="F50" s="39">
        <v>144000</v>
      </c>
      <c r="G50" s="39">
        <v>142125.29999999999</v>
      </c>
      <c r="H50" s="39">
        <v>0</v>
      </c>
      <c r="I50" s="45">
        <f t="shared" si="0"/>
        <v>142125.29999999999</v>
      </c>
      <c r="J50" s="55">
        <f t="shared" si="1"/>
        <v>1874.7000000000116</v>
      </c>
    </row>
    <row r="51" spans="1:10" ht="38.25" x14ac:dyDescent="0.25">
      <c r="A51" s="41" t="s">
        <v>876</v>
      </c>
      <c r="B51" s="41" t="s">
        <v>903</v>
      </c>
      <c r="C51" s="41" t="s">
        <v>730</v>
      </c>
      <c r="D51" s="41"/>
      <c r="E51" s="41" t="s">
        <v>902</v>
      </c>
      <c r="F51" s="39">
        <v>123891</v>
      </c>
      <c r="G51" s="39">
        <v>60000</v>
      </c>
      <c r="H51" s="39">
        <v>0</v>
      </c>
      <c r="I51" s="45">
        <f t="shared" si="0"/>
        <v>60000</v>
      </c>
      <c r="J51" s="55">
        <f t="shared" si="1"/>
        <v>63891</v>
      </c>
    </row>
    <row r="52" spans="1:10" ht="51" x14ac:dyDescent="0.25">
      <c r="A52" s="41" t="s">
        <v>876</v>
      </c>
      <c r="B52" s="41" t="s">
        <v>901</v>
      </c>
      <c r="C52" s="41" t="s">
        <v>900</v>
      </c>
      <c r="D52" s="41"/>
      <c r="E52" s="41" t="s">
        <v>899</v>
      </c>
      <c r="F52" s="39">
        <v>224681.5</v>
      </c>
      <c r="G52" s="39">
        <v>204487.87</v>
      </c>
      <c r="H52" s="39">
        <v>0</v>
      </c>
      <c r="I52" s="45">
        <f t="shared" si="0"/>
        <v>204487.87</v>
      </c>
      <c r="J52" s="55">
        <f t="shared" si="1"/>
        <v>20193.630000000005</v>
      </c>
    </row>
    <row r="53" spans="1:10" ht="51" x14ac:dyDescent="0.25">
      <c r="A53" s="41" t="s">
        <v>876</v>
      </c>
      <c r="B53" s="41" t="s">
        <v>898</v>
      </c>
      <c r="C53" s="41" t="s">
        <v>730</v>
      </c>
      <c r="D53" s="41"/>
      <c r="E53" s="41" t="s">
        <v>897</v>
      </c>
      <c r="F53" s="39">
        <v>24957.75</v>
      </c>
      <c r="G53" s="39">
        <v>24957.75</v>
      </c>
      <c r="H53" s="39">
        <v>0</v>
      </c>
      <c r="I53" s="45">
        <f t="shared" si="0"/>
        <v>24957.75</v>
      </c>
      <c r="J53" s="55">
        <f t="shared" si="1"/>
        <v>0</v>
      </c>
    </row>
    <row r="54" spans="1:10" ht="38.25" x14ac:dyDescent="0.25">
      <c r="A54" s="41" t="s">
        <v>876</v>
      </c>
      <c r="B54" s="41" t="s">
        <v>896</v>
      </c>
      <c r="C54" s="41" t="s">
        <v>730</v>
      </c>
      <c r="D54" s="41"/>
      <c r="E54" s="41" t="s">
        <v>895</v>
      </c>
      <c r="F54" s="39">
        <v>240000</v>
      </c>
      <c r="G54" s="39">
        <v>134749.01</v>
      </c>
      <c r="H54" s="39">
        <v>0</v>
      </c>
      <c r="I54" s="45">
        <f t="shared" si="0"/>
        <v>134749.01</v>
      </c>
      <c r="J54" s="55">
        <f t="shared" si="1"/>
        <v>105250.98999999999</v>
      </c>
    </row>
    <row r="55" spans="1:10" ht="51" x14ac:dyDescent="0.25">
      <c r="A55" s="41" t="s">
        <v>876</v>
      </c>
      <c r="B55" s="41" t="s">
        <v>894</v>
      </c>
      <c r="C55" s="41" t="s">
        <v>730</v>
      </c>
      <c r="D55" s="41"/>
      <c r="E55" s="41" t="s">
        <v>893</v>
      </c>
      <c r="F55" s="39">
        <v>276701</v>
      </c>
      <c r="G55" s="39">
        <v>274498.13</v>
      </c>
      <c r="H55" s="39">
        <v>0</v>
      </c>
      <c r="I55" s="45">
        <f t="shared" si="0"/>
        <v>274498.13</v>
      </c>
      <c r="J55" s="55">
        <f t="shared" si="1"/>
        <v>2202.8699999999953</v>
      </c>
    </row>
    <row r="56" spans="1:10" ht="51" x14ac:dyDescent="0.25">
      <c r="A56" s="41" t="s">
        <v>876</v>
      </c>
      <c r="B56" s="41" t="s">
        <v>891</v>
      </c>
      <c r="C56" s="41" t="s">
        <v>730</v>
      </c>
      <c r="D56" s="41"/>
      <c r="E56" s="41" t="s">
        <v>890</v>
      </c>
      <c r="F56" s="39">
        <v>37914.79</v>
      </c>
      <c r="G56" s="39">
        <v>30377.35</v>
      </c>
      <c r="H56" s="39">
        <v>0</v>
      </c>
      <c r="I56" s="45">
        <f t="shared" si="0"/>
        <v>30377.35</v>
      </c>
      <c r="J56" s="55">
        <f t="shared" si="1"/>
        <v>7537.4400000000023</v>
      </c>
    </row>
    <row r="57" spans="1:10" ht="51" x14ac:dyDescent="0.25">
      <c r="A57" s="41" t="s">
        <v>876</v>
      </c>
      <c r="B57" s="41" t="s">
        <v>889</v>
      </c>
      <c r="C57" s="41" t="s">
        <v>730</v>
      </c>
      <c r="D57" s="41"/>
      <c r="E57" s="41" t="s">
        <v>888</v>
      </c>
      <c r="F57" s="39">
        <v>194963</v>
      </c>
      <c r="G57" s="39">
        <v>194963</v>
      </c>
      <c r="H57" s="39">
        <v>0</v>
      </c>
      <c r="I57" s="45">
        <f t="shared" si="0"/>
        <v>194963</v>
      </c>
      <c r="J57" s="55">
        <f t="shared" si="1"/>
        <v>0</v>
      </c>
    </row>
    <row r="58" spans="1:10" ht="51" x14ac:dyDescent="0.25">
      <c r="A58" s="41" t="s">
        <v>876</v>
      </c>
      <c r="B58" s="41" t="s">
        <v>887</v>
      </c>
      <c r="C58" s="41" t="s">
        <v>886</v>
      </c>
      <c r="D58" s="41"/>
      <c r="E58" s="41" t="s">
        <v>885</v>
      </c>
      <c r="F58" s="39">
        <v>206115</v>
      </c>
      <c r="G58" s="39">
        <v>206115</v>
      </c>
      <c r="H58" s="39">
        <v>0</v>
      </c>
      <c r="I58" s="45">
        <f t="shared" si="0"/>
        <v>206115</v>
      </c>
      <c r="J58" s="55">
        <f t="shared" si="1"/>
        <v>0</v>
      </c>
    </row>
    <row r="59" spans="1:10" ht="51" x14ac:dyDescent="0.25">
      <c r="A59" s="41" t="s">
        <v>876</v>
      </c>
      <c r="B59" s="41" t="s">
        <v>884</v>
      </c>
      <c r="C59" s="41" t="s">
        <v>730</v>
      </c>
      <c r="D59" s="41"/>
      <c r="E59" s="41" t="s">
        <v>883</v>
      </c>
      <c r="F59" s="39">
        <v>113526</v>
      </c>
      <c r="G59" s="39">
        <v>9835.51</v>
      </c>
      <c r="H59" s="39">
        <v>0</v>
      </c>
      <c r="I59" s="45">
        <f t="shared" si="0"/>
        <v>9835.51</v>
      </c>
      <c r="J59" s="55">
        <f t="shared" si="1"/>
        <v>103690.49</v>
      </c>
    </row>
    <row r="60" spans="1:10" ht="25.5" x14ac:dyDescent="0.25">
      <c r="A60" s="41" t="s">
        <v>876</v>
      </c>
      <c r="B60" s="41" t="s">
        <v>882</v>
      </c>
      <c r="C60" s="41" t="s">
        <v>881</v>
      </c>
      <c r="D60" s="41"/>
      <c r="E60" s="41" t="s">
        <v>880</v>
      </c>
      <c r="F60" s="39">
        <v>175000</v>
      </c>
      <c r="G60" s="39">
        <v>8000</v>
      </c>
      <c r="H60" s="39">
        <v>0</v>
      </c>
      <c r="I60" s="45">
        <f t="shared" si="0"/>
        <v>8000</v>
      </c>
      <c r="J60" s="55">
        <f t="shared" si="1"/>
        <v>167000</v>
      </c>
    </row>
    <row r="61" spans="1:10" ht="25.5" x14ac:dyDescent="0.25">
      <c r="A61" s="41" t="s">
        <v>876</v>
      </c>
      <c r="B61" s="41" t="s">
        <v>879</v>
      </c>
      <c r="C61" s="41" t="s">
        <v>878</v>
      </c>
      <c r="D61" s="41"/>
      <c r="E61" s="41" t="s">
        <v>877</v>
      </c>
      <c r="F61" s="39">
        <v>101300</v>
      </c>
      <c r="G61" s="39">
        <v>100298.28</v>
      </c>
      <c r="H61" s="39">
        <v>0</v>
      </c>
      <c r="I61" s="45">
        <f t="shared" si="0"/>
        <v>100298.28</v>
      </c>
      <c r="J61" s="55">
        <f t="shared" si="1"/>
        <v>1001.7200000000012</v>
      </c>
    </row>
    <row r="62" spans="1:10" ht="25.5" x14ac:dyDescent="0.25">
      <c r="A62" s="41" t="s">
        <v>876</v>
      </c>
      <c r="B62" s="41" t="s">
        <v>875</v>
      </c>
      <c r="C62" s="41" t="s">
        <v>874</v>
      </c>
      <c r="D62" s="41"/>
      <c r="E62" s="41" t="s">
        <v>873</v>
      </c>
      <c r="F62" s="39">
        <v>95000</v>
      </c>
      <c r="G62" s="39">
        <v>44043.1</v>
      </c>
      <c r="H62" s="39">
        <v>0</v>
      </c>
      <c r="I62" s="45">
        <f t="shared" si="0"/>
        <v>44043.1</v>
      </c>
      <c r="J62" s="55">
        <f t="shared" si="1"/>
        <v>50956.9</v>
      </c>
    </row>
    <row r="63" spans="1:10" ht="51" x14ac:dyDescent="0.25">
      <c r="A63" s="41" t="s">
        <v>9</v>
      </c>
      <c r="B63" s="41" t="s">
        <v>872</v>
      </c>
      <c r="C63" s="41" t="s">
        <v>183</v>
      </c>
      <c r="D63" s="41"/>
      <c r="E63" s="41" t="s">
        <v>871</v>
      </c>
      <c r="F63" s="39">
        <v>700705</v>
      </c>
      <c r="G63" s="39">
        <v>687311.94</v>
      </c>
      <c r="H63" s="39">
        <v>0</v>
      </c>
      <c r="I63" s="45">
        <f t="shared" si="0"/>
        <v>687311.94</v>
      </c>
      <c r="J63" s="55">
        <f t="shared" si="1"/>
        <v>13393.060000000056</v>
      </c>
    </row>
    <row r="64" spans="1:10" ht="38.25" x14ac:dyDescent="0.25">
      <c r="A64" s="41" t="s">
        <v>9</v>
      </c>
      <c r="B64" s="41" t="s">
        <v>870</v>
      </c>
      <c r="C64" s="41" t="s">
        <v>183</v>
      </c>
      <c r="D64" s="41"/>
      <c r="E64" s="41" t="s">
        <v>869</v>
      </c>
      <c r="F64" s="39">
        <v>510000</v>
      </c>
      <c r="G64" s="39">
        <v>461702.02</v>
      </c>
      <c r="H64" s="39">
        <v>0</v>
      </c>
      <c r="I64" s="45">
        <f t="shared" si="0"/>
        <v>461702.02</v>
      </c>
      <c r="J64" s="55">
        <f t="shared" si="1"/>
        <v>48297.979999999981</v>
      </c>
    </row>
    <row r="65" spans="1:10" ht="25.5" x14ac:dyDescent="0.25">
      <c r="A65" s="41" t="s">
        <v>9</v>
      </c>
      <c r="B65" s="41" t="s">
        <v>868</v>
      </c>
      <c r="C65" s="41" t="s">
        <v>183</v>
      </c>
      <c r="D65" s="41"/>
      <c r="E65" s="41" t="s">
        <v>867</v>
      </c>
      <c r="F65" s="39">
        <v>394087.5</v>
      </c>
      <c r="G65" s="39">
        <v>376802.81</v>
      </c>
      <c r="H65" s="39">
        <v>0</v>
      </c>
      <c r="I65" s="45">
        <f t="shared" si="0"/>
        <v>376802.81</v>
      </c>
      <c r="J65" s="55">
        <f t="shared" si="1"/>
        <v>17284.690000000002</v>
      </c>
    </row>
    <row r="66" spans="1:10" ht="25.5" x14ac:dyDescent="0.25">
      <c r="A66" s="41" t="s">
        <v>9</v>
      </c>
      <c r="B66" s="41" t="s">
        <v>866</v>
      </c>
      <c r="C66" s="41" t="s">
        <v>183</v>
      </c>
      <c r="D66" s="41"/>
      <c r="E66" s="41" t="s">
        <v>865</v>
      </c>
      <c r="F66" s="39">
        <v>270823.09999999998</v>
      </c>
      <c r="G66" s="39">
        <v>247414.72</v>
      </c>
      <c r="H66" s="39">
        <v>0</v>
      </c>
      <c r="I66" s="45">
        <f t="shared" si="0"/>
        <v>247414.72</v>
      </c>
      <c r="J66" s="55">
        <f t="shared" si="1"/>
        <v>23408.379999999976</v>
      </c>
    </row>
    <row r="67" spans="1:10" ht="25.5" x14ac:dyDescent="0.25">
      <c r="A67" s="41" t="s">
        <v>9</v>
      </c>
      <c r="B67" s="41" t="s">
        <v>864</v>
      </c>
      <c r="C67" s="41" t="s">
        <v>183</v>
      </c>
      <c r="D67" s="41"/>
      <c r="E67" s="41" t="s">
        <v>863</v>
      </c>
      <c r="F67" s="39">
        <v>274650.42</v>
      </c>
      <c r="G67" s="39">
        <v>251436.95</v>
      </c>
      <c r="H67" s="39">
        <v>0</v>
      </c>
      <c r="I67" s="45">
        <f t="shared" si="0"/>
        <v>251436.95</v>
      </c>
      <c r="J67" s="55">
        <f t="shared" si="1"/>
        <v>23213.469999999972</v>
      </c>
    </row>
    <row r="68" spans="1:10" ht="51" x14ac:dyDescent="0.25">
      <c r="A68" s="41" t="s">
        <v>9</v>
      </c>
      <c r="B68" s="41" t="s">
        <v>862</v>
      </c>
      <c r="C68" s="41" t="s">
        <v>183</v>
      </c>
      <c r="D68" s="41"/>
      <c r="E68" s="41" t="s">
        <v>861</v>
      </c>
      <c r="F68" s="39">
        <v>438631.35</v>
      </c>
      <c r="G68" s="39">
        <v>438631.34</v>
      </c>
      <c r="H68" s="39">
        <v>0</v>
      </c>
      <c r="I68" s="45">
        <f t="shared" ref="I68:I131" si="2">G68-H68</f>
        <v>438631.34</v>
      </c>
      <c r="J68" s="55">
        <f t="shared" ref="J68:J131" si="3">IF(F68-I68&lt;0,0,F68-I68)</f>
        <v>9.9999999511055648E-3</v>
      </c>
    </row>
    <row r="69" spans="1:10" ht="38.25" x14ac:dyDescent="0.25">
      <c r="A69" s="41" t="s">
        <v>253</v>
      </c>
      <c r="B69" s="41" t="s">
        <v>860</v>
      </c>
      <c r="C69" s="41" t="s">
        <v>183</v>
      </c>
      <c r="D69" s="41"/>
      <c r="E69" s="41" t="s">
        <v>859</v>
      </c>
      <c r="F69" s="39">
        <v>715514.16</v>
      </c>
      <c r="G69" s="39">
        <v>302017.62</v>
      </c>
      <c r="H69" s="39">
        <v>0</v>
      </c>
      <c r="I69" s="45">
        <f t="shared" si="2"/>
        <v>302017.62</v>
      </c>
      <c r="J69" s="55">
        <f t="shared" si="3"/>
        <v>413496.54000000004</v>
      </c>
    </row>
    <row r="70" spans="1:10" ht="38.25" x14ac:dyDescent="0.25">
      <c r="A70" s="41" t="s">
        <v>253</v>
      </c>
      <c r="B70" s="41" t="s">
        <v>858</v>
      </c>
      <c r="C70" s="41" t="s">
        <v>183</v>
      </c>
      <c r="D70" s="41"/>
      <c r="E70" s="41" t="s">
        <v>857</v>
      </c>
      <c r="F70" s="39">
        <v>279707</v>
      </c>
      <c r="G70" s="39">
        <v>279706.36</v>
      </c>
      <c r="H70" s="39">
        <v>0</v>
      </c>
      <c r="I70" s="45">
        <f t="shared" si="2"/>
        <v>279706.36</v>
      </c>
      <c r="J70" s="55">
        <f t="shared" si="3"/>
        <v>0.64000000001396984</v>
      </c>
    </row>
    <row r="71" spans="1:10" ht="51" x14ac:dyDescent="0.25">
      <c r="A71" s="41" t="s">
        <v>255</v>
      </c>
      <c r="B71" s="41" t="s">
        <v>856</v>
      </c>
      <c r="C71" s="41" t="s">
        <v>695</v>
      </c>
      <c r="D71" s="41"/>
      <c r="E71" s="41" t="s">
        <v>855</v>
      </c>
      <c r="F71" s="39">
        <v>156000</v>
      </c>
      <c r="G71" s="39">
        <v>149922.19</v>
      </c>
      <c r="H71" s="39">
        <v>0</v>
      </c>
      <c r="I71" s="45">
        <f t="shared" si="2"/>
        <v>149922.19</v>
      </c>
      <c r="J71" s="55">
        <f t="shared" si="3"/>
        <v>6077.8099999999977</v>
      </c>
    </row>
    <row r="72" spans="1:10" ht="25.5" x14ac:dyDescent="0.25">
      <c r="A72" s="41" t="s">
        <v>257</v>
      </c>
      <c r="B72" s="41" t="s">
        <v>853</v>
      </c>
      <c r="C72" s="41" t="s">
        <v>609</v>
      </c>
      <c r="D72" s="41"/>
      <c r="E72" s="41" t="s">
        <v>854</v>
      </c>
      <c r="F72" s="39">
        <v>2412.8000000000002</v>
      </c>
      <c r="G72" s="39">
        <v>2412.8000000000002</v>
      </c>
      <c r="H72" s="39">
        <v>0</v>
      </c>
      <c r="I72" s="45">
        <f t="shared" si="2"/>
        <v>2412.8000000000002</v>
      </c>
      <c r="J72" s="55">
        <f t="shared" si="3"/>
        <v>0</v>
      </c>
    </row>
    <row r="73" spans="1:10" ht="25.5" x14ac:dyDescent="0.25">
      <c r="A73" s="41" t="s">
        <v>46</v>
      </c>
      <c r="B73" s="41" t="s">
        <v>853</v>
      </c>
      <c r="C73" s="41" t="s">
        <v>609</v>
      </c>
      <c r="D73" s="41"/>
      <c r="E73" s="41" t="s">
        <v>57</v>
      </c>
      <c r="F73" s="39">
        <v>69150</v>
      </c>
      <c r="G73" s="39">
        <v>66444.429999999993</v>
      </c>
      <c r="H73" s="39">
        <v>0</v>
      </c>
      <c r="I73" s="45">
        <f t="shared" si="2"/>
        <v>66444.429999999993</v>
      </c>
      <c r="J73" s="55">
        <f t="shared" si="3"/>
        <v>2705.570000000007</v>
      </c>
    </row>
    <row r="74" spans="1:10" ht="25.5" x14ac:dyDescent="0.25">
      <c r="A74" s="41" t="s">
        <v>46</v>
      </c>
      <c r="B74" s="41" t="s">
        <v>1225</v>
      </c>
      <c r="C74" s="41" t="s">
        <v>1226</v>
      </c>
      <c r="D74" s="41"/>
      <c r="E74" s="41" t="s">
        <v>1227</v>
      </c>
      <c r="F74" s="39">
        <v>3500</v>
      </c>
      <c r="G74" s="39">
        <v>3500</v>
      </c>
      <c r="H74" s="39">
        <v>0</v>
      </c>
      <c r="I74" s="45">
        <f t="shared" si="2"/>
        <v>3500</v>
      </c>
      <c r="J74" s="55">
        <f t="shared" si="3"/>
        <v>0</v>
      </c>
    </row>
    <row r="75" spans="1:10" ht="25.5" x14ac:dyDescent="0.25">
      <c r="A75" s="41" t="s">
        <v>46</v>
      </c>
      <c r="B75" s="41" t="s">
        <v>852</v>
      </c>
      <c r="C75" s="41" t="s">
        <v>851</v>
      </c>
      <c r="D75" s="41"/>
      <c r="E75" s="41" t="s">
        <v>850</v>
      </c>
      <c r="F75" s="39">
        <v>60600</v>
      </c>
      <c r="G75" s="39">
        <v>10368</v>
      </c>
      <c r="H75" s="39">
        <v>0</v>
      </c>
      <c r="I75" s="45">
        <f t="shared" si="2"/>
        <v>10368</v>
      </c>
      <c r="J75" s="55">
        <f t="shared" si="3"/>
        <v>50232</v>
      </c>
    </row>
    <row r="76" spans="1:10" ht="51" x14ac:dyDescent="0.25">
      <c r="A76" s="41" t="s">
        <v>58</v>
      </c>
      <c r="B76" s="41" t="s">
        <v>849</v>
      </c>
      <c r="C76" s="41" t="s">
        <v>609</v>
      </c>
      <c r="D76" s="41"/>
      <c r="E76" s="41" t="s">
        <v>848</v>
      </c>
      <c r="F76" s="39">
        <v>65700</v>
      </c>
      <c r="G76" s="39">
        <v>37662.449999999997</v>
      </c>
      <c r="H76" s="39">
        <v>0</v>
      </c>
      <c r="I76" s="45">
        <f t="shared" si="2"/>
        <v>37662.449999999997</v>
      </c>
      <c r="J76" s="55">
        <f t="shared" si="3"/>
        <v>28037.550000000003</v>
      </c>
    </row>
    <row r="77" spans="1:10" ht="51" x14ac:dyDescent="0.25">
      <c r="A77" s="41" t="s">
        <v>58</v>
      </c>
      <c r="B77" s="41" t="s">
        <v>847</v>
      </c>
      <c r="C77" s="41" t="s">
        <v>183</v>
      </c>
      <c r="D77" s="41"/>
      <c r="E77" s="41" t="s">
        <v>846</v>
      </c>
      <c r="F77" s="39">
        <v>488000</v>
      </c>
      <c r="G77" s="39">
        <v>469664.42</v>
      </c>
      <c r="H77" s="39">
        <v>0</v>
      </c>
      <c r="I77" s="45">
        <f t="shared" si="2"/>
        <v>469664.42</v>
      </c>
      <c r="J77" s="55">
        <f t="shared" si="3"/>
        <v>18335.580000000016</v>
      </c>
    </row>
    <row r="78" spans="1:10" ht="25.5" x14ac:dyDescent="0.25">
      <c r="A78" s="41" t="s">
        <v>58</v>
      </c>
      <c r="B78" s="41" t="s">
        <v>845</v>
      </c>
      <c r="C78" s="41" t="s">
        <v>609</v>
      </c>
      <c r="D78" s="41"/>
      <c r="E78" s="41" t="s">
        <v>843</v>
      </c>
      <c r="F78" s="39">
        <v>52850</v>
      </c>
      <c r="G78" s="39">
        <v>52336.3</v>
      </c>
      <c r="H78" s="39">
        <v>0</v>
      </c>
      <c r="I78" s="45">
        <f t="shared" si="2"/>
        <v>52336.3</v>
      </c>
      <c r="J78" s="55">
        <f t="shared" si="3"/>
        <v>513.69999999999709</v>
      </c>
    </row>
    <row r="79" spans="1:10" ht="38.25" x14ac:dyDescent="0.25">
      <c r="A79" s="41" t="s">
        <v>58</v>
      </c>
      <c r="B79" s="41" t="s">
        <v>844</v>
      </c>
      <c r="C79" s="41" t="s">
        <v>609</v>
      </c>
      <c r="D79" s="41"/>
      <c r="E79" s="41" t="s">
        <v>843</v>
      </c>
      <c r="F79" s="39">
        <v>48290</v>
      </c>
      <c r="G79" s="39">
        <v>42361.85</v>
      </c>
      <c r="H79" s="39">
        <v>0</v>
      </c>
      <c r="I79" s="45">
        <f t="shared" si="2"/>
        <v>42361.85</v>
      </c>
      <c r="J79" s="55">
        <f t="shared" si="3"/>
        <v>5928.1500000000015</v>
      </c>
    </row>
    <row r="80" spans="1:10" ht="38.25" x14ac:dyDescent="0.25">
      <c r="A80" s="41" t="s">
        <v>263</v>
      </c>
      <c r="B80" s="41" t="s">
        <v>842</v>
      </c>
      <c r="C80" s="41" t="s">
        <v>841</v>
      </c>
      <c r="D80" s="41"/>
      <c r="E80" s="41" t="s">
        <v>840</v>
      </c>
      <c r="F80" s="39">
        <v>179744.54</v>
      </c>
      <c r="G80" s="39">
        <v>179744.53</v>
      </c>
      <c r="H80" s="39">
        <v>0</v>
      </c>
      <c r="I80" s="45">
        <f t="shared" si="2"/>
        <v>179744.53</v>
      </c>
      <c r="J80" s="55">
        <f t="shared" si="3"/>
        <v>1.0000000009313226E-2</v>
      </c>
    </row>
    <row r="81" spans="1:10" ht="25.5" x14ac:dyDescent="0.25">
      <c r="A81" s="41" t="s">
        <v>62</v>
      </c>
      <c r="B81" s="41" t="s">
        <v>839</v>
      </c>
      <c r="C81" s="41" t="s">
        <v>609</v>
      </c>
      <c r="D81" s="41"/>
      <c r="E81" s="41" t="s">
        <v>838</v>
      </c>
      <c r="F81" s="39">
        <v>173200</v>
      </c>
      <c r="G81" s="39">
        <v>163030.9</v>
      </c>
      <c r="H81" s="39">
        <v>0</v>
      </c>
      <c r="I81" s="45">
        <f t="shared" si="2"/>
        <v>163030.9</v>
      </c>
      <c r="J81" s="55">
        <f t="shared" si="3"/>
        <v>10169.100000000006</v>
      </c>
    </row>
    <row r="82" spans="1:10" ht="25.5" x14ac:dyDescent="0.25">
      <c r="A82" s="41" t="s">
        <v>70</v>
      </c>
      <c r="B82" s="41" t="s">
        <v>837</v>
      </c>
      <c r="C82" s="41" t="s">
        <v>609</v>
      </c>
      <c r="D82" s="41"/>
      <c r="E82" s="41" t="s">
        <v>73</v>
      </c>
      <c r="F82" s="39">
        <v>49550</v>
      </c>
      <c r="G82" s="39">
        <v>0</v>
      </c>
      <c r="H82" s="39">
        <v>0</v>
      </c>
      <c r="I82" s="45">
        <f t="shared" si="2"/>
        <v>0</v>
      </c>
      <c r="J82" s="55">
        <f t="shared" si="3"/>
        <v>49550</v>
      </c>
    </row>
    <row r="83" spans="1:10" ht="25.5" x14ac:dyDescent="0.25">
      <c r="A83" s="41" t="s">
        <v>265</v>
      </c>
      <c r="B83" s="41" t="s">
        <v>836</v>
      </c>
      <c r="C83" s="41" t="s">
        <v>609</v>
      </c>
      <c r="D83" s="41"/>
      <c r="E83" s="41" t="s">
        <v>835</v>
      </c>
      <c r="F83" s="39">
        <v>19250</v>
      </c>
      <c r="G83" s="39">
        <v>2746.75</v>
      </c>
      <c r="H83" s="39">
        <v>0</v>
      </c>
      <c r="I83" s="45">
        <f t="shared" si="2"/>
        <v>2746.75</v>
      </c>
      <c r="J83" s="55">
        <f t="shared" si="3"/>
        <v>16503.25</v>
      </c>
    </row>
    <row r="84" spans="1:10" ht="51" x14ac:dyDescent="0.25">
      <c r="A84" s="41" t="s">
        <v>265</v>
      </c>
      <c r="B84" s="41" t="s">
        <v>834</v>
      </c>
      <c r="C84" s="41" t="s">
        <v>609</v>
      </c>
      <c r="D84" s="41"/>
      <c r="E84" s="41" t="s">
        <v>833</v>
      </c>
      <c r="F84" s="39">
        <v>18600</v>
      </c>
      <c r="G84" s="39">
        <v>601.4</v>
      </c>
      <c r="H84" s="39">
        <v>0</v>
      </c>
      <c r="I84" s="45">
        <f t="shared" si="2"/>
        <v>601.4</v>
      </c>
      <c r="J84" s="55">
        <f t="shared" si="3"/>
        <v>17998.599999999999</v>
      </c>
    </row>
    <row r="85" spans="1:10" ht="38.25" x14ac:dyDescent="0.25">
      <c r="A85" s="41" t="s">
        <v>265</v>
      </c>
      <c r="B85" s="41" t="s">
        <v>832</v>
      </c>
      <c r="C85" s="41" t="s">
        <v>609</v>
      </c>
      <c r="D85" s="41"/>
      <c r="E85" s="41" t="s">
        <v>831</v>
      </c>
      <c r="F85" s="39">
        <v>18200</v>
      </c>
      <c r="G85" s="39">
        <v>882.2</v>
      </c>
      <c r="H85" s="39">
        <v>0</v>
      </c>
      <c r="I85" s="45">
        <f t="shared" si="2"/>
        <v>882.2</v>
      </c>
      <c r="J85" s="55">
        <f t="shared" si="3"/>
        <v>17317.8</v>
      </c>
    </row>
    <row r="86" spans="1:10" ht="51" x14ac:dyDescent="0.25">
      <c r="A86" s="41" t="s">
        <v>265</v>
      </c>
      <c r="B86" s="41" t="s">
        <v>830</v>
      </c>
      <c r="C86" s="41" t="s">
        <v>609</v>
      </c>
      <c r="D86" s="41"/>
      <c r="E86" s="41" t="s">
        <v>829</v>
      </c>
      <c r="F86" s="39">
        <v>18200</v>
      </c>
      <c r="G86" s="39">
        <v>744.6</v>
      </c>
      <c r="H86" s="39">
        <v>0</v>
      </c>
      <c r="I86" s="45">
        <f t="shared" si="2"/>
        <v>744.6</v>
      </c>
      <c r="J86" s="55">
        <f t="shared" si="3"/>
        <v>17455.400000000001</v>
      </c>
    </row>
    <row r="87" spans="1:10" ht="38.25" x14ac:dyDescent="0.25">
      <c r="A87" s="41" t="s">
        <v>265</v>
      </c>
      <c r="B87" s="41" t="s">
        <v>828</v>
      </c>
      <c r="C87" s="41" t="s">
        <v>691</v>
      </c>
      <c r="D87" s="41"/>
      <c r="E87" s="41" t="s">
        <v>827</v>
      </c>
      <c r="F87" s="39">
        <v>500000</v>
      </c>
      <c r="G87" s="39">
        <v>476919.78</v>
      </c>
      <c r="H87" s="39">
        <v>0</v>
      </c>
      <c r="I87" s="45">
        <f t="shared" si="2"/>
        <v>476919.78</v>
      </c>
      <c r="J87" s="55">
        <f t="shared" si="3"/>
        <v>23080.219999999972</v>
      </c>
    </row>
    <row r="88" spans="1:10" ht="38.25" x14ac:dyDescent="0.25">
      <c r="A88" s="41" t="s">
        <v>265</v>
      </c>
      <c r="B88" s="41" t="s">
        <v>826</v>
      </c>
      <c r="C88" s="41" t="s">
        <v>609</v>
      </c>
      <c r="D88" s="41"/>
      <c r="E88" s="41" t="s">
        <v>825</v>
      </c>
      <c r="F88" s="39">
        <v>55280</v>
      </c>
      <c r="G88" s="39">
        <v>55054.42</v>
      </c>
      <c r="H88" s="39">
        <v>0</v>
      </c>
      <c r="I88" s="45">
        <f t="shared" si="2"/>
        <v>55054.42</v>
      </c>
      <c r="J88" s="55">
        <f t="shared" si="3"/>
        <v>225.58000000000175</v>
      </c>
    </row>
    <row r="89" spans="1:10" ht="38.25" x14ac:dyDescent="0.25">
      <c r="A89" s="41" t="s">
        <v>266</v>
      </c>
      <c r="B89" s="41" t="s">
        <v>824</v>
      </c>
      <c r="C89" s="41" t="s">
        <v>609</v>
      </c>
      <c r="D89" s="41"/>
      <c r="E89" s="41" t="s">
        <v>823</v>
      </c>
      <c r="F89" s="39">
        <v>76204</v>
      </c>
      <c r="G89" s="39">
        <v>20451.8</v>
      </c>
      <c r="H89" s="39">
        <v>0</v>
      </c>
      <c r="I89" s="45">
        <f t="shared" si="2"/>
        <v>20451.8</v>
      </c>
      <c r="J89" s="55">
        <f t="shared" si="3"/>
        <v>55752.2</v>
      </c>
    </row>
    <row r="90" spans="1:10" ht="51" x14ac:dyDescent="0.25">
      <c r="A90" s="41" t="s">
        <v>266</v>
      </c>
      <c r="B90" s="41" t="s">
        <v>822</v>
      </c>
      <c r="C90" s="41" t="s">
        <v>609</v>
      </c>
      <c r="D90" s="41"/>
      <c r="E90" s="41" t="s">
        <v>819</v>
      </c>
      <c r="F90" s="39">
        <v>36980</v>
      </c>
      <c r="G90" s="39">
        <v>36813.599999999999</v>
      </c>
      <c r="H90" s="39">
        <v>0</v>
      </c>
      <c r="I90" s="45">
        <f t="shared" si="2"/>
        <v>36813.599999999999</v>
      </c>
      <c r="J90" s="55">
        <f t="shared" si="3"/>
        <v>166.40000000000146</v>
      </c>
    </row>
    <row r="91" spans="1:10" ht="38.25" x14ac:dyDescent="0.25">
      <c r="A91" s="41" t="s">
        <v>266</v>
      </c>
      <c r="B91" s="41" t="s">
        <v>821</v>
      </c>
      <c r="C91" s="41" t="s">
        <v>609</v>
      </c>
      <c r="D91" s="41"/>
      <c r="E91" s="41" t="s">
        <v>819</v>
      </c>
      <c r="F91" s="39">
        <v>90670</v>
      </c>
      <c r="G91" s="39">
        <v>44988.6</v>
      </c>
      <c r="H91" s="39">
        <v>0</v>
      </c>
      <c r="I91" s="45">
        <f t="shared" si="2"/>
        <v>44988.6</v>
      </c>
      <c r="J91" s="55">
        <f t="shared" si="3"/>
        <v>45681.4</v>
      </c>
    </row>
    <row r="92" spans="1:10" ht="38.25" x14ac:dyDescent="0.25">
      <c r="A92" s="41" t="s">
        <v>266</v>
      </c>
      <c r="B92" s="41" t="s">
        <v>820</v>
      </c>
      <c r="C92" s="41" t="s">
        <v>609</v>
      </c>
      <c r="D92" s="41"/>
      <c r="E92" s="41" t="s">
        <v>819</v>
      </c>
      <c r="F92" s="39">
        <v>51880</v>
      </c>
      <c r="G92" s="39">
        <v>51340.5</v>
      </c>
      <c r="H92" s="39">
        <v>0</v>
      </c>
      <c r="I92" s="45">
        <f t="shared" si="2"/>
        <v>51340.5</v>
      </c>
      <c r="J92" s="55">
        <f t="shared" si="3"/>
        <v>539.5</v>
      </c>
    </row>
    <row r="93" spans="1:10" ht="25.5" x14ac:dyDescent="0.25">
      <c r="A93" s="41" t="s">
        <v>77</v>
      </c>
      <c r="B93" s="41" t="s">
        <v>818</v>
      </c>
      <c r="C93" s="41" t="s">
        <v>609</v>
      </c>
      <c r="D93" s="41"/>
      <c r="E93" s="41" t="s">
        <v>817</v>
      </c>
      <c r="F93" s="39">
        <v>87794</v>
      </c>
      <c r="G93" s="39">
        <v>50189.599999999999</v>
      </c>
      <c r="H93" s="39">
        <v>0</v>
      </c>
      <c r="I93" s="45">
        <f t="shared" si="2"/>
        <v>50189.599999999999</v>
      </c>
      <c r="J93" s="55">
        <f t="shared" si="3"/>
        <v>37604.400000000001</v>
      </c>
    </row>
    <row r="94" spans="1:10" ht="25.5" x14ac:dyDescent="0.25">
      <c r="A94" s="41" t="s">
        <v>77</v>
      </c>
      <c r="B94" s="41" t="s">
        <v>816</v>
      </c>
      <c r="C94" s="41" t="s">
        <v>609</v>
      </c>
      <c r="D94" s="41"/>
      <c r="E94" s="41" t="s">
        <v>815</v>
      </c>
      <c r="F94" s="39">
        <v>61715</v>
      </c>
      <c r="G94" s="39">
        <v>59932.15</v>
      </c>
      <c r="H94" s="39">
        <v>0</v>
      </c>
      <c r="I94" s="45">
        <f t="shared" si="2"/>
        <v>59932.15</v>
      </c>
      <c r="J94" s="55">
        <f t="shared" si="3"/>
        <v>1782.8499999999985</v>
      </c>
    </row>
    <row r="95" spans="1:10" ht="25.5" x14ac:dyDescent="0.25">
      <c r="A95" s="41" t="s">
        <v>77</v>
      </c>
      <c r="B95" s="41" t="s">
        <v>814</v>
      </c>
      <c r="C95" s="41" t="s">
        <v>609</v>
      </c>
      <c r="D95" s="41"/>
      <c r="E95" s="41" t="s">
        <v>813</v>
      </c>
      <c r="F95" s="39">
        <v>66400</v>
      </c>
      <c r="G95" s="39">
        <v>39717.4</v>
      </c>
      <c r="H95" s="39">
        <v>0</v>
      </c>
      <c r="I95" s="45">
        <f t="shared" si="2"/>
        <v>39717.4</v>
      </c>
      <c r="J95" s="55">
        <f t="shared" si="3"/>
        <v>26682.6</v>
      </c>
    </row>
    <row r="96" spans="1:10" ht="25.5" x14ac:dyDescent="0.25">
      <c r="A96" s="41" t="s">
        <v>77</v>
      </c>
      <c r="B96" s="41" t="s">
        <v>812</v>
      </c>
      <c r="C96" s="41" t="s">
        <v>609</v>
      </c>
      <c r="D96" s="41"/>
      <c r="E96" s="41" t="s">
        <v>808</v>
      </c>
      <c r="F96" s="39">
        <v>51700</v>
      </c>
      <c r="G96" s="39">
        <v>51699.86</v>
      </c>
      <c r="H96" s="39">
        <v>0</v>
      </c>
      <c r="I96" s="45">
        <f t="shared" si="2"/>
        <v>51699.86</v>
      </c>
      <c r="J96" s="55">
        <f t="shared" si="3"/>
        <v>0.13999999999941792</v>
      </c>
    </row>
    <row r="97" spans="1:10" ht="38.25" x14ac:dyDescent="0.25">
      <c r="A97" s="41" t="s">
        <v>77</v>
      </c>
      <c r="B97" s="41" t="s">
        <v>811</v>
      </c>
      <c r="C97" s="41" t="s">
        <v>609</v>
      </c>
      <c r="D97" s="41"/>
      <c r="E97" s="41" t="s">
        <v>808</v>
      </c>
      <c r="F97" s="39">
        <v>306595</v>
      </c>
      <c r="G97" s="39">
        <v>299483.15000000002</v>
      </c>
      <c r="H97" s="39">
        <v>0</v>
      </c>
      <c r="I97" s="45">
        <f t="shared" si="2"/>
        <v>299483.15000000002</v>
      </c>
      <c r="J97" s="55">
        <f t="shared" si="3"/>
        <v>7111.8499999999767</v>
      </c>
    </row>
    <row r="98" spans="1:10" ht="38.25" x14ac:dyDescent="0.25">
      <c r="A98" s="41" t="s">
        <v>77</v>
      </c>
      <c r="B98" s="41" t="s">
        <v>810</v>
      </c>
      <c r="C98" s="41" t="s">
        <v>609</v>
      </c>
      <c r="D98" s="41"/>
      <c r="E98" s="41" t="s">
        <v>808</v>
      </c>
      <c r="F98" s="39">
        <v>64175</v>
      </c>
      <c r="G98" s="39">
        <v>64171.43</v>
      </c>
      <c r="H98" s="39">
        <v>0</v>
      </c>
      <c r="I98" s="45">
        <f t="shared" si="2"/>
        <v>64171.43</v>
      </c>
      <c r="J98" s="55">
        <f t="shared" si="3"/>
        <v>3.569999999999709</v>
      </c>
    </row>
    <row r="99" spans="1:10" ht="38.25" x14ac:dyDescent="0.25">
      <c r="A99" s="41" t="s">
        <v>77</v>
      </c>
      <c r="B99" s="41" t="s">
        <v>809</v>
      </c>
      <c r="C99" s="41" t="s">
        <v>609</v>
      </c>
      <c r="D99" s="41"/>
      <c r="E99" s="41" t="s">
        <v>808</v>
      </c>
      <c r="F99" s="39">
        <v>66350</v>
      </c>
      <c r="G99" s="39">
        <v>55064.05</v>
      </c>
      <c r="H99" s="39">
        <v>0</v>
      </c>
      <c r="I99" s="45">
        <f t="shared" si="2"/>
        <v>55064.05</v>
      </c>
      <c r="J99" s="55">
        <f t="shared" si="3"/>
        <v>11285.949999999997</v>
      </c>
    </row>
    <row r="100" spans="1:10" ht="25.5" x14ac:dyDescent="0.25">
      <c r="A100" s="41" t="s">
        <v>85</v>
      </c>
      <c r="B100" s="41" t="s">
        <v>807</v>
      </c>
      <c r="C100" s="41" t="s">
        <v>806</v>
      </c>
      <c r="D100" s="41"/>
      <c r="E100" s="41" t="s">
        <v>805</v>
      </c>
      <c r="F100" s="39">
        <v>46441.19</v>
      </c>
      <c r="G100" s="39">
        <v>46441.19</v>
      </c>
      <c r="H100" s="39">
        <v>0</v>
      </c>
      <c r="I100" s="45">
        <f t="shared" si="2"/>
        <v>46441.19</v>
      </c>
      <c r="J100" s="55">
        <f t="shared" si="3"/>
        <v>0</v>
      </c>
    </row>
    <row r="101" spans="1:10" ht="25.5" x14ac:dyDescent="0.25">
      <c r="A101" s="41" t="s">
        <v>269</v>
      </c>
      <c r="B101" s="41" t="s">
        <v>804</v>
      </c>
      <c r="C101" s="41" t="s">
        <v>803</v>
      </c>
      <c r="D101" s="41"/>
      <c r="E101" s="41" t="s">
        <v>802</v>
      </c>
      <c r="F101" s="39">
        <v>5200</v>
      </c>
      <c r="G101" s="39">
        <v>5200</v>
      </c>
      <c r="H101" s="39">
        <v>0</v>
      </c>
      <c r="I101" s="45">
        <f t="shared" si="2"/>
        <v>5200</v>
      </c>
      <c r="J101" s="55">
        <f t="shared" si="3"/>
        <v>0</v>
      </c>
    </row>
    <row r="102" spans="1:10" ht="38.25" x14ac:dyDescent="0.25">
      <c r="A102" s="41" t="s">
        <v>270</v>
      </c>
      <c r="B102" s="41" t="s">
        <v>801</v>
      </c>
      <c r="C102" s="41" t="s">
        <v>701</v>
      </c>
      <c r="D102" s="41"/>
      <c r="E102" s="41" t="s">
        <v>534</v>
      </c>
      <c r="F102" s="39">
        <v>30850.01</v>
      </c>
      <c r="G102" s="39">
        <v>24909.01</v>
      </c>
      <c r="H102" s="39">
        <v>0</v>
      </c>
      <c r="I102" s="45">
        <f t="shared" si="2"/>
        <v>24909.01</v>
      </c>
      <c r="J102" s="55">
        <f t="shared" si="3"/>
        <v>5941</v>
      </c>
    </row>
    <row r="103" spans="1:10" ht="51" x14ac:dyDescent="0.25">
      <c r="A103" s="41" t="s">
        <v>270</v>
      </c>
      <c r="B103" s="41" t="s">
        <v>800</v>
      </c>
      <c r="C103" s="41" t="s">
        <v>797</v>
      </c>
      <c r="D103" s="41"/>
      <c r="E103" s="41" t="s">
        <v>799</v>
      </c>
      <c r="F103" s="39">
        <v>57450</v>
      </c>
      <c r="G103" s="39">
        <v>56370</v>
      </c>
      <c r="H103" s="39">
        <v>0</v>
      </c>
      <c r="I103" s="45">
        <f t="shared" si="2"/>
        <v>56370</v>
      </c>
      <c r="J103" s="55">
        <f t="shared" si="3"/>
        <v>1080</v>
      </c>
    </row>
    <row r="104" spans="1:10" ht="51" x14ac:dyDescent="0.25">
      <c r="A104" s="41" t="s">
        <v>270</v>
      </c>
      <c r="B104" s="41" t="s">
        <v>798</v>
      </c>
      <c r="C104" s="41" t="s">
        <v>797</v>
      </c>
      <c r="D104" s="41"/>
      <c r="E104" s="41" t="s">
        <v>537</v>
      </c>
      <c r="F104" s="39">
        <v>58800</v>
      </c>
      <c r="G104" s="39">
        <v>58500</v>
      </c>
      <c r="H104" s="39">
        <v>0</v>
      </c>
      <c r="I104" s="45">
        <f t="shared" si="2"/>
        <v>58500</v>
      </c>
      <c r="J104" s="55">
        <f t="shared" si="3"/>
        <v>300</v>
      </c>
    </row>
    <row r="105" spans="1:10" ht="25.5" x14ac:dyDescent="0.25">
      <c r="A105" s="41" t="s">
        <v>270</v>
      </c>
      <c r="B105" s="41" t="s">
        <v>796</v>
      </c>
      <c r="C105" s="41" t="s">
        <v>701</v>
      </c>
      <c r="D105" s="41"/>
      <c r="E105" s="41" t="s">
        <v>795</v>
      </c>
      <c r="F105" s="39">
        <v>348050</v>
      </c>
      <c r="G105" s="39">
        <v>87846.16</v>
      </c>
      <c r="H105" s="39">
        <v>0</v>
      </c>
      <c r="I105" s="45">
        <f t="shared" si="2"/>
        <v>87846.16</v>
      </c>
      <c r="J105" s="55">
        <f t="shared" si="3"/>
        <v>260203.84</v>
      </c>
    </row>
    <row r="106" spans="1:10" ht="38.25" x14ac:dyDescent="0.25">
      <c r="A106" s="41" t="s">
        <v>270</v>
      </c>
      <c r="B106" s="41" t="s">
        <v>791</v>
      </c>
      <c r="C106" s="41" t="s">
        <v>701</v>
      </c>
      <c r="D106" s="41"/>
      <c r="E106" s="41" t="s">
        <v>542</v>
      </c>
      <c r="F106" s="39">
        <v>178900.2</v>
      </c>
      <c r="G106" s="39">
        <v>175311.14</v>
      </c>
      <c r="H106" s="39">
        <v>0</v>
      </c>
      <c r="I106" s="45">
        <f t="shared" si="2"/>
        <v>175311.14</v>
      </c>
      <c r="J106" s="55">
        <f t="shared" si="3"/>
        <v>3589.0599999999977</v>
      </c>
    </row>
    <row r="107" spans="1:10" ht="25.5" x14ac:dyDescent="0.25">
      <c r="A107" s="41" t="s">
        <v>270</v>
      </c>
      <c r="B107" s="41" t="s">
        <v>794</v>
      </c>
      <c r="C107" s="41" t="s">
        <v>701</v>
      </c>
      <c r="D107" s="41"/>
      <c r="E107" s="41" t="s">
        <v>538</v>
      </c>
      <c r="F107" s="39">
        <v>37402.300000000003</v>
      </c>
      <c r="G107" s="39">
        <v>11771.29</v>
      </c>
      <c r="H107" s="39">
        <v>0</v>
      </c>
      <c r="I107" s="45">
        <f t="shared" si="2"/>
        <v>11771.29</v>
      </c>
      <c r="J107" s="55">
        <f t="shared" si="3"/>
        <v>25631.010000000002</v>
      </c>
    </row>
    <row r="108" spans="1:10" ht="25.5" x14ac:dyDescent="0.25">
      <c r="A108" s="41" t="s">
        <v>270</v>
      </c>
      <c r="B108" s="41" t="s">
        <v>793</v>
      </c>
      <c r="C108" s="41" t="s">
        <v>701</v>
      </c>
      <c r="D108" s="41"/>
      <c r="E108" s="41" t="s">
        <v>792</v>
      </c>
      <c r="F108" s="39">
        <v>247215.35999999999</v>
      </c>
      <c r="G108" s="39">
        <v>235585.55</v>
      </c>
      <c r="H108" s="39">
        <v>0</v>
      </c>
      <c r="I108" s="45">
        <f t="shared" si="2"/>
        <v>235585.55</v>
      </c>
      <c r="J108" s="55">
        <f t="shared" si="3"/>
        <v>11629.809999999998</v>
      </c>
    </row>
    <row r="109" spans="1:10" ht="38.25" x14ac:dyDescent="0.25">
      <c r="A109" s="41" t="s">
        <v>270</v>
      </c>
      <c r="B109" s="41" t="s">
        <v>791</v>
      </c>
      <c r="C109" s="41" t="s">
        <v>701</v>
      </c>
      <c r="D109" s="41"/>
      <c r="E109" s="41" t="s">
        <v>541</v>
      </c>
      <c r="F109" s="39">
        <v>23325</v>
      </c>
      <c r="G109" s="39">
        <v>17054.71</v>
      </c>
      <c r="H109" s="39">
        <v>0</v>
      </c>
      <c r="I109" s="45">
        <f t="shared" si="2"/>
        <v>17054.71</v>
      </c>
      <c r="J109" s="55">
        <f t="shared" si="3"/>
        <v>6270.2900000000009</v>
      </c>
    </row>
    <row r="110" spans="1:10" ht="25.5" x14ac:dyDescent="0.25">
      <c r="A110" s="41" t="s">
        <v>270</v>
      </c>
      <c r="B110" s="41" t="s">
        <v>790</v>
      </c>
      <c r="C110" s="41" t="s">
        <v>701</v>
      </c>
      <c r="D110" s="41"/>
      <c r="E110" s="41" t="s">
        <v>789</v>
      </c>
      <c r="F110" s="39">
        <v>136455</v>
      </c>
      <c r="G110" s="39">
        <v>74371.7</v>
      </c>
      <c r="H110" s="39">
        <v>0</v>
      </c>
      <c r="I110" s="45">
        <f t="shared" si="2"/>
        <v>74371.7</v>
      </c>
      <c r="J110" s="55">
        <f t="shared" si="3"/>
        <v>62083.3</v>
      </c>
    </row>
    <row r="111" spans="1:10" ht="63.75" x14ac:dyDescent="0.25">
      <c r="A111" s="41" t="s">
        <v>271</v>
      </c>
      <c r="B111" s="41" t="s">
        <v>773</v>
      </c>
      <c r="C111" s="41" t="s">
        <v>768</v>
      </c>
      <c r="D111" s="41"/>
      <c r="E111" s="41" t="s">
        <v>1033</v>
      </c>
      <c r="F111" s="39">
        <v>179940</v>
      </c>
      <c r="G111" s="39">
        <v>165443.4</v>
      </c>
      <c r="H111" s="39">
        <v>0</v>
      </c>
      <c r="I111" s="45">
        <f t="shared" si="2"/>
        <v>165443.4</v>
      </c>
      <c r="J111" s="55">
        <f t="shared" si="3"/>
        <v>14496.600000000006</v>
      </c>
    </row>
    <row r="112" spans="1:10" ht="38.25" x14ac:dyDescent="0.25">
      <c r="A112" s="41" t="s">
        <v>271</v>
      </c>
      <c r="B112" s="41" t="s">
        <v>788</v>
      </c>
      <c r="C112" s="41" t="s">
        <v>768</v>
      </c>
      <c r="D112" s="41"/>
      <c r="E112" s="41" t="s">
        <v>787</v>
      </c>
      <c r="F112" s="39">
        <v>165000</v>
      </c>
      <c r="G112" s="39">
        <v>17459.47</v>
      </c>
      <c r="H112" s="39">
        <v>0</v>
      </c>
      <c r="I112" s="45">
        <f t="shared" si="2"/>
        <v>17459.47</v>
      </c>
      <c r="J112" s="55">
        <f t="shared" si="3"/>
        <v>147540.53</v>
      </c>
    </row>
    <row r="113" spans="1:10" ht="38.25" x14ac:dyDescent="0.25">
      <c r="A113" s="41" t="s">
        <v>271</v>
      </c>
      <c r="B113" s="41" t="s">
        <v>786</v>
      </c>
      <c r="C113" s="41" t="s">
        <v>768</v>
      </c>
      <c r="D113" s="41"/>
      <c r="E113" s="41" t="s">
        <v>785</v>
      </c>
      <c r="F113" s="39">
        <v>84725</v>
      </c>
      <c r="G113" s="39">
        <v>11537.72</v>
      </c>
      <c r="H113" s="39">
        <v>0</v>
      </c>
      <c r="I113" s="45">
        <f t="shared" si="2"/>
        <v>11537.72</v>
      </c>
      <c r="J113" s="55">
        <f t="shared" si="3"/>
        <v>73187.28</v>
      </c>
    </row>
    <row r="114" spans="1:10" ht="38.25" x14ac:dyDescent="0.25">
      <c r="A114" s="41" t="s">
        <v>271</v>
      </c>
      <c r="B114" s="41" t="s">
        <v>784</v>
      </c>
      <c r="C114" s="41" t="s">
        <v>768</v>
      </c>
      <c r="D114" s="41"/>
      <c r="E114" s="41" t="s">
        <v>783</v>
      </c>
      <c r="F114" s="39">
        <v>162600</v>
      </c>
      <c r="G114" s="39">
        <v>69653.87</v>
      </c>
      <c r="H114" s="39">
        <v>0</v>
      </c>
      <c r="I114" s="45">
        <f t="shared" si="2"/>
        <v>69653.87</v>
      </c>
      <c r="J114" s="55">
        <f t="shared" si="3"/>
        <v>92946.13</v>
      </c>
    </row>
    <row r="115" spans="1:10" ht="38.25" x14ac:dyDescent="0.25">
      <c r="A115" s="41" t="s">
        <v>271</v>
      </c>
      <c r="B115" s="41" t="s">
        <v>782</v>
      </c>
      <c r="C115" s="41" t="s">
        <v>768</v>
      </c>
      <c r="D115" s="41"/>
      <c r="E115" s="41" t="s">
        <v>781</v>
      </c>
      <c r="F115" s="39">
        <v>68000</v>
      </c>
      <c r="G115" s="39">
        <v>38503.9</v>
      </c>
      <c r="H115" s="39">
        <v>0</v>
      </c>
      <c r="I115" s="45">
        <f t="shared" si="2"/>
        <v>38503.9</v>
      </c>
      <c r="J115" s="55">
        <f t="shared" si="3"/>
        <v>29496.1</v>
      </c>
    </row>
    <row r="116" spans="1:10" ht="25.5" x14ac:dyDescent="0.25">
      <c r="A116" s="41" t="s">
        <v>271</v>
      </c>
      <c r="B116" s="41" t="s">
        <v>780</v>
      </c>
      <c r="C116" s="41" t="s">
        <v>768</v>
      </c>
      <c r="D116" s="41"/>
      <c r="E116" s="41" t="s">
        <v>779</v>
      </c>
      <c r="F116" s="39">
        <v>22000</v>
      </c>
      <c r="G116" s="39">
        <v>11317.49</v>
      </c>
      <c r="H116" s="39">
        <v>0</v>
      </c>
      <c r="I116" s="45">
        <f t="shared" si="2"/>
        <v>11317.49</v>
      </c>
      <c r="J116" s="55">
        <f t="shared" si="3"/>
        <v>10682.51</v>
      </c>
    </row>
    <row r="117" spans="1:10" ht="38.25" x14ac:dyDescent="0.25">
      <c r="A117" s="41" t="s">
        <v>271</v>
      </c>
      <c r="B117" s="41" t="s">
        <v>778</v>
      </c>
      <c r="C117" s="41" t="s">
        <v>768</v>
      </c>
      <c r="D117" s="41"/>
      <c r="E117" s="41" t="s">
        <v>777</v>
      </c>
      <c r="F117" s="39">
        <v>85000</v>
      </c>
      <c r="G117" s="39">
        <v>19842.7</v>
      </c>
      <c r="H117" s="39">
        <v>0</v>
      </c>
      <c r="I117" s="45">
        <f t="shared" si="2"/>
        <v>19842.7</v>
      </c>
      <c r="J117" s="55">
        <f t="shared" si="3"/>
        <v>65157.3</v>
      </c>
    </row>
    <row r="118" spans="1:10" ht="63.75" x14ac:dyDescent="0.25">
      <c r="A118" s="41" t="s">
        <v>271</v>
      </c>
      <c r="B118" s="41" t="s">
        <v>776</v>
      </c>
      <c r="C118" s="41" t="s">
        <v>768</v>
      </c>
      <c r="D118" s="41"/>
      <c r="E118" s="41" t="s">
        <v>772</v>
      </c>
      <c r="F118" s="39">
        <v>150000</v>
      </c>
      <c r="G118" s="39">
        <v>114248.06</v>
      </c>
      <c r="H118" s="39">
        <v>0</v>
      </c>
      <c r="I118" s="45">
        <f t="shared" si="2"/>
        <v>114248.06</v>
      </c>
      <c r="J118" s="55">
        <f t="shared" si="3"/>
        <v>35751.94</v>
      </c>
    </row>
    <row r="119" spans="1:10" ht="38.25" x14ac:dyDescent="0.25">
      <c r="A119" s="41" t="s">
        <v>271</v>
      </c>
      <c r="B119" s="41" t="s">
        <v>775</v>
      </c>
      <c r="C119" s="41" t="s">
        <v>768</v>
      </c>
      <c r="D119" s="41"/>
      <c r="E119" s="41" t="s">
        <v>772</v>
      </c>
      <c r="F119" s="39">
        <v>45500</v>
      </c>
      <c r="G119" s="39">
        <v>29125.22</v>
      </c>
      <c r="H119" s="39">
        <v>0</v>
      </c>
      <c r="I119" s="45">
        <f t="shared" si="2"/>
        <v>29125.22</v>
      </c>
      <c r="J119" s="55">
        <f t="shared" si="3"/>
        <v>16374.779999999999</v>
      </c>
    </row>
    <row r="120" spans="1:10" ht="38.25" x14ac:dyDescent="0.25">
      <c r="A120" s="41" t="s">
        <v>271</v>
      </c>
      <c r="B120" s="41" t="s">
        <v>774</v>
      </c>
      <c r="C120" s="41" t="s">
        <v>768</v>
      </c>
      <c r="D120" s="41"/>
      <c r="E120" s="41" t="s">
        <v>772</v>
      </c>
      <c r="F120" s="39">
        <v>67500</v>
      </c>
      <c r="G120" s="39">
        <v>34086.68</v>
      </c>
      <c r="H120" s="39">
        <v>0</v>
      </c>
      <c r="I120" s="45">
        <f t="shared" si="2"/>
        <v>34086.68</v>
      </c>
      <c r="J120" s="55">
        <f t="shared" si="3"/>
        <v>33413.32</v>
      </c>
    </row>
    <row r="121" spans="1:10" ht="38.25" x14ac:dyDescent="0.25">
      <c r="A121" s="41" t="s">
        <v>271</v>
      </c>
      <c r="B121" s="41" t="s">
        <v>771</v>
      </c>
      <c r="C121" s="41" t="s">
        <v>768</v>
      </c>
      <c r="D121" s="41"/>
      <c r="E121" s="41" t="s">
        <v>770</v>
      </c>
      <c r="F121" s="39">
        <v>310000</v>
      </c>
      <c r="G121" s="39">
        <v>90745.67</v>
      </c>
      <c r="H121" s="39">
        <v>0</v>
      </c>
      <c r="I121" s="45">
        <f t="shared" si="2"/>
        <v>90745.67</v>
      </c>
      <c r="J121" s="55">
        <f t="shared" si="3"/>
        <v>219254.33000000002</v>
      </c>
    </row>
    <row r="122" spans="1:10" ht="38.25" x14ac:dyDescent="0.25">
      <c r="A122" s="41" t="s">
        <v>271</v>
      </c>
      <c r="B122" s="41" t="s">
        <v>769</v>
      </c>
      <c r="C122" s="41" t="s">
        <v>768</v>
      </c>
      <c r="D122" s="41"/>
      <c r="E122" s="41" t="s">
        <v>767</v>
      </c>
      <c r="F122" s="39">
        <v>238000</v>
      </c>
      <c r="G122" s="39">
        <v>163596.26</v>
      </c>
      <c r="H122" s="39">
        <v>0</v>
      </c>
      <c r="I122" s="45">
        <f t="shared" si="2"/>
        <v>163596.26</v>
      </c>
      <c r="J122" s="55">
        <f t="shared" si="3"/>
        <v>74403.739999999991</v>
      </c>
    </row>
    <row r="123" spans="1:10" ht="38.25" x14ac:dyDescent="0.25">
      <c r="A123" s="41" t="s">
        <v>99</v>
      </c>
      <c r="B123" s="41" t="s">
        <v>766</v>
      </c>
      <c r="C123" s="41" t="s">
        <v>183</v>
      </c>
      <c r="D123" s="41"/>
      <c r="E123" s="41" t="s">
        <v>765</v>
      </c>
      <c r="F123" s="39">
        <v>287162.15999999997</v>
      </c>
      <c r="G123" s="39">
        <v>287162.15999999997</v>
      </c>
      <c r="H123" s="39">
        <v>0</v>
      </c>
      <c r="I123" s="45">
        <f t="shared" si="2"/>
        <v>287162.15999999997</v>
      </c>
      <c r="J123" s="55">
        <f t="shared" si="3"/>
        <v>0</v>
      </c>
    </row>
    <row r="124" spans="1:10" ht="38.25" x14ac:dyDescent="0.25">
      <c r="A124" s="41" t="s">
        <v>273</v>
      </c>
      <c r="B124" s="41" t="s">
        <v>764</v>
      </c>
      <c r="C124" s="41" t="s">
        <v>609</v>
      </c>
      <c r="D124" s="41"/>
      <c r="E124" s="41" t="s">
        <v>763</v>
      </c>
      <c r="F124" s="39">
        <v>43700</v>
      </c>
      <c r="G124" s="39">
        <v>42953.13</v>
      </c>
      <c r="H124" s="39">
        <v>0</v>
      </c>
      <c r="I124" s="45">
        <f t="shared" si="2"/>
        <v>42953.13</v>
      </c>
      <c r="J124" s="55">
        <f t="shared" si="3"/>
        <v>746.87000000000262</v>
      </c>
    </row>
    <row r="125" spans="1:10" ht="51" x14ac:dyDescent="0.25">
      <c r="A125" s="41" t="s">
        <v>273</v>
      </c>
      <c r="B125" s="41" t="s">
        <v>762</v>
      </c>
      <c r="C125" s="41" t="s">
        <v>609</v>
      </c>
      <c r="D125" s="41"/>
      <c r="E125" s="41" t="s">
        <v>761</v>
      </c>
      <c r="F125" s="39">
        <v>219075</v>
      </c>
      <c r="G125" s="39">
        <v>138672.1</v>
      </c>
      <c r="H125" s="39">
        <v>0</v>
      </c>
      <c r="I125" s="45">
        <f t="shared" si="2"/>
        <v>138672.1</v>
      </c>
      <c r="J125" s="55">
        <f t="shared" si="3"/>
        <v>80402.899999999994</v>
      </c>
    </row>
    <row r="126" spans="1:10" ht="63.75" x14ac:dyDescent="0.25">
      <c r="A126" s="41" t="s">
        <v>107</v>
      </c>
      <c r="B126" s="41" t="s">
        <v>760</v>
      </c>
      <c r="C126" s="41" t="s">
        <v>609</v>
      </c>
      <c r="D126" s="41"/>
      <c r="E126" s="41" t="s">
        <v>519</v>
      </c>
      <c r="F126" s="39">
        <v>243350</v>
      </c>
      <c r="G126" s="39">
        <v>208978.02</v>
      </c>
      <c r="H126" s="39">
        <v>0</v>
      </c>
      <c r="I126" s="45">
        <f t="shared" si="2"/>
        <v>208978.02</v>
      </c>
      <c r="J126" s="55">
        <f t="shared" si="3"/>
        <v>34371.98000000001</v>
      </c>
    </row>
    <row r="127" spans="1:10" ht="38.25" x14ac:dyDescent="0.25">
      <c r="A127" s="41" t="s">
        <v>112</v>
      </c>
      <c r="B127" s="41" t="s">
        <v>759</v>
      </c>
      <c r="C127" s="41" t="s">
        <v>758</v>
      </c>
      <c r="D127" s="41"/>
      <c r="E127" s="41" t="s">
        <v>757</v>
      </c>
      <c r="F127" s="39">
        <v>42774.5</v>
      </c>
      <c r="G127" s="39">
        <v>42774.5</v>
      </c>
      <c r="H127" s="39">
        <v>0</v>
      </c>
      <c r="I127" s="45">
        <f t="shared" si="2"/>
        <v>42774.5</v>
      </c>
      <c r="J127" s="55">
        <f t="shared" si="3"/>
        <v>0</v>
      </c>
    </row>
    <row r="128" spans="1:10" ht="25.5" x14ac:dyDescent="0.25">
      <c r="A128" s="41" t="s">
        <v>118</v>
      </c>
      <c r="B128" s="41" t="s">
        <v>756</v>
      </c>
      <c r="C128" s="41" t="s">
        <v>755</v>
      </c>
      <c r="D128" s="41"/>
      <c r="E128" s="41" t="s">
        <v>754</v>
      </c>
      <c r="F128" s="39">
        <v>70584.789999999994</v>
      </c>
      <c r="G128" s="39">
        <v>57615.62</v>
      </c>
      <c r="H128" s="39">
        <v>0</v>
      </c>
      <c r="I128" s="45">
        <f t="shared" si="2"/>
        <v>57615.62</v>
      </c>
      <c r="J128" s="55">
        <f t="shared" si="3"/>
        <v>12969.169999999991</v>
      </c>
    </row>
    <row r="129" spans="1:10" ht="25.5" x14ac:dyDescent="0.25">
      <c r="A129" s="41" t="s">
        <v>125</v>
      </c>
      <c r="B129" s="41" t="s">
        <v>753</v>
      </c>
      <c r="C129" s="41" t="s">
        <v>609</v>
      </c>
      <c r="D129" s="41"/>
      <c r="E129" s="41" t="s">
        <v>512</v>
      </c>
      <c r="F129" s="39">
        <v>135565</v>
      </c>
      <c r="G129" s="39">
        <v>122506.5</v>
      </c>
      <c r="H129" s="39">
        <v>0</v>
      </c>
      <c r="I129" s="45">
        <f t="shared" si="2"/>
        <v>122506.5</v>
      </c>
      <c r="J129" s="55">
        <f t="shared" si="3"/>
        <v>13058.5</v>
      </c>
    </row>
    <row r="130" spans="1:10" ht="38.25" x14ac:dyDescent="0.25">
      <c r="A130" s="41" t="s">
        <v>129</v>
      </c>
      <c r="B130" s="41" t="s">
        <v>752</v>
      </c>
      <c r="C130" s="41" t="s">
        <v>751</v>
      </c>
      <c r="D130" s="41"/>
      <c r="E130" s="41" t="s">
        <v>750</v>
      </c>
      <c r="F130" s="39">
        <v>104000</v>
      </c>
      <c r="G130" s="39">
        <v>103983.5</v>
      </c>
      <c r="H130" s="39">
        <v>0</v>
      </c>
      <c r="I130" s="45">
        <f t="shared" si="2"/>
        <v>103983.5</v>
      </c>
      <c r="J130" s="55">
        <f t="shared" si="3"/>
        <v>16.5</v>
      </c>
    </row>
    <row r="131" spans="1:10" ht="38.25" x14ac:dyDescent="0.25">
      <c r="A131" s="41" t="s">
        <v>275</v>
      </c>
      <c r="B131" s="41" t="s">
        <v>749</v>
      </c>
      <c r="C131" s="41" t="s">
        <v>609</v>
      </c>
      <c r="D131" s="41"/>
      <c r="E131" s="41" t="s">
        <v>748</v>
      </c>
      <c r="F131" s="39">
        <v>109940</v>
      </c>
      <c r="G131" s="39">
        <v>11372.9</v>
      </c>
      <c r="H131" s="39">
        <v>0</v>
      </c>
      <c r="I131" s="45">
        <f t="shared" si="2"/>
        <v>11372.9</v>
      </c>
      <c r="J131" s="55">
        <f t="shared" si="3"/>
        <v>98567.1</v>
      </c>
    </row>
    <row r="132" spans="1:10" ht="38.25" x14ac:dyDescent="0.25">
      <c r="A132" s="41" t="s">
        <v>275</v>
      </c>
      <c r="B132" s="41" t="s">
        <v>747</v>
      </c>
      <c r="C132" s="41" t="s">
        <v>685</v>
      </c>
      <c r="D132" s="41"/>
      <c r="E132" s="41" t="s">
        <v>746</v>
      </c>
      <c r="F132" s="39">
        <v>120900</v>
      </c>
      <c r="G132" s="39">
        <v>107692</v>
      </c>
      <c r="H132" s="39">
        <v>0</v>
      </c>
      <c r="I132" s="45">
        <f t="shared" ref="I132:I195" si="4">G132-H132</f>
        <v>107692</v>
      </c>
      <c r="J132" s="55">
        <f t="shared" ref="J132:J195" si="5">IF(F132-I132&lt;0,0,F132-I132)</f>
        <v>13208</v>
      </c>
    </row>
    <row r="133" spans="1:10" ht="38.25" x14ac:dyDescent="0.25">
      <c r="A133" s="41" t="s">
        <v>275</v>
      </c>
      <c r="B133" s="41" t="s">
        <v>745</v>
      </c>
      <c r="C133" s="41" t="s">
        <v>685</v>
      </c>
      <c r="D133" s="41"/>
      <c r="E133" s="41" t="s">
        <v>506</v>
      </c>
      <c r="F133" s="39">
        <v>86429</v>
      </c>
      <c r="G133" s="39">
        <v>81343.5</v>
      </c>
      <c r="H133" s="39">
        <v>0</v>
      </c>
      <c r="I133" s="45">
        <f t="shared" si="4"/>
        <v>81343.5</v>
      </c>
      <c r="J133" s="55">
        <f t="shared" si="5"/>
        <v>5085.5</v>
      </c>
    </row>
    <row r="134" spans="1:10" ht="38.25" x14ac:dyDescent="0.25">
      <c r="A134" s="41" t="s">
        <v>275</v>
      </c>
      <c r="B134" s="41" t="s">
        <v>744</v>
      </c>
      <c r="C134" s="41" t="s">
        <v>685</v>
      </c>
      <c r="D134" s="41"/>
      <c r="E134" s="41" t="s">
        <v>743</v>
      </c>
      <c r="F134" s="39">
        <v>88800</v>
      </c>
      <c r="G134" s="39">
        <v>83950</v>
      </c>
      <c r="H134" s="39">
        <v>0</v>
      </c>
      <c r="I134" s="45">
        <f t="shared" si="4"/>
        <v>83950</v>
      </c>
      <c r="J134" s="55">
        <f t="shared" si="5"/>
        <v>4850</v>
      </c>
    </row>
    <row r="135" spans="1:10" ht="25.5" x14ac:dyDescent="0.25">
      <c r="A135" s="41" t="s">
        <v>144</v>
      </c>
      <c r="B135" s="41" t="s">
        <v>742</v>
      </c>
      <c r="C135" s="41" t="s">
        <v>609</v>
      </c>
      <c r="D135" s="41"/>
      <c r="E135" s="41" t="s">
        <v>741</v>
      </c>
      <c r="F135" s="39">
        <v>57500</v>
      </c>
      <c r="G135" s="39">
        <v>56387.3</v>
      </c>
      <c r="H135" s="39">
        <v>0</v>
      </c>
      <c r="I135" s="45">
        <f t="shared" si="4"/>
        <v>56387.3</v>
      </c>
      <c r="J135" s="55">
        <f t="shared" si="5"/>
        <v>1112.6999999999971</v>
      </c>
    </row>
    <row r="136" spans="1:10" ht="25.5" x14ac:dyDescent="0.25">
      <c r="A136" s="41" t="s">
        <v>144</v>
      </c>
      <c r="B136" s="41" t="s">
        <v>739</v>
      </c>
      <c r="C136" s="41" t="s">
        <v>609</v>
      </c>
      <c r="D136" s="41"/>
      <c r="E136" s="41" t="s">
        <v>738</v>
      </c>
      <c r="F136" s="39">
        <v>19427.900000000001</v>
      </c>
      <c r="G136" s="39">
        <v>10692.2</v>
      </c>
      <c r="H136" s="39">
        <v>0</v>
      </c>
      <c r="I136" s="45">
        <f t="shared" si="4"/>
        <v>10692.2</v>
      </c>
      <c r="J136" s="55">
        <f t="shared" si="5"/>
        <v>8735.7000000000007</v>
      </c>
    </row>
    <row r="137" spans="1:10" ht="25.5" x14ac:dyDescent="0.25">
      <c r="A137" s="41" t="s">
        <v>147</v>
      </c>
      <c r="B137" s="41" t="s">
        <v>737</v>
      </c>
      <c r="C137" s="41" t="s">
        <v>736</v>
      </c>
      <c r="D137" s="41"/>
      <c r="E137" s="41" t="s">
        <v>735</v>
      </c>
      <c r="F137" s="39">
        <v>1394338.05</v>
      </c>
      <c r="G137" s="39">
        <v>1167245.8999999999</v>
      </c>
      <c r="H137" s="39">
        <v>0</v>
      </c>
      <c r="I137" s="45">
        <f t="shared" si="4"/>
        <v>1167245.8999999999</v>
      </c>
      <c r="J137" s="55">
        <f t="shared" si="5"/>
        <v>227092.15000000014</v>
      </c>
    </row>
    <row r="138" spans="1:10" ht="38.25" x14ac:dyDescent="0.25">
      <c r="A138" s="41" t="s">
        <v>280</v>
      </c>
      <c r="B138" s="41" t="s">
        <v>734</v>
      </c>
      <c r="C138" s="41" t="s">
        <v>733</v>
      </c>
      <c r="D138" s="41"/>
      <c r="E138" s="41" t="s">
        <v>732</v>
      </c>
      <c r="F138" s="39">
        <v>1044842.45</v>
      </c>
      <c r="G138" s="39">
        <v>901568.32</v>
      </c>
      <c r="H138" s="39">
        <v>0</v>
      </c>
      <c r="I138" s="45">
        <f t="shared" si="4"/>
        <v>901568.32</v>
      </c>
      <c r="J138" s="55">
        <f t="shared" si="5"/>
        <v>143274.13</v>
      </c>
    </row>
    <row r="139" spans="1:10" ht="51" x14ac:dyDescent="0.25">
      <c r="A139" s="41" t="s">
        <v>281</v>
      </c>
      <c r="B139" s="41" t="s">
        <v>731</v>
      </c>
      <c r="C139" s="41" t="s">
        <v>730</v>
      </c>
      <c r="D139" s="41"/>
      <c r="E139" s="41" t="s">
        <v>729</v>
      </c>
      <c r="F139" s="39">
        <v>37500</v>
      </c>
      <c r="G139" s="39">
        <v>0</v>
      </c>
      <c r="H139" s="39">
        <v>0</v>
      </c>
      <c r="I139" s="45">
        <f t="shared" si="4"/>
        <v>0</v>
      </c>
      <c r="J139" s="55">
        <f t="shared" si="5"/>
        <v>37500</v>
      </c>
    </row>
    <row r="140" spans="1:10" ht="38.25" x14ac:dyDescent="0.25">
      <c r="A140" s="41" t="s">
        <v>281</v>
      </c>
      <c r="B140" s="41" t="s">
        <v>728</v>
      </c>
      <c r="C140" s="41" t="s">
        <v>722</v>
      </c>
      <c r="D140" s="41"/>
      <c r="E140" s="41" t="s">
        <v>727</v>
      </c>
      <c r="F140" s="39">
        <v>139663.75</v>
      </c>
      <c r="G140" s="39">
        <v>139824.25</v>
      </c>
      <c r="H140" s="39">
        <v>0</v>
      </c>
      <c r="I140" s="45">
        <f t="shared" si="4"/>
        <v>139824.25</v>
      </c>
      <c r="J140" s="55">
        <f t="shared" si="5"/>
        <v>0</v>
      </c>
    </row>
    <row r="141" spans="1:10" ht="51" x14ac:dyDescent="0.25">
      <c r="A141" s="41" t="s">
        <v>281</v>
      </c>
      <c r="B141" s="41" t="s">
        <v>726</v>
      </c>
      <c r="C141" s="41" t="s">
        <v>697</v>
      </c>
      <c r="D141" s="41"/>
      <c r="E141" s="41" t="s">
        <v>725</v>
      </c>
      <c r="F141" s="39">
        <v>564000</v>
      </c>
      <c r="G141" s="39">
        <v>542479.23</v>
      </c>
      <c r="H141" s="39">
        <v>0</v>
      </c>
      <c r="I141" s="45">
        <f t="shared" si="4"/>
        <v>542479.23</v>
      </c>
      <c r="J141" s="55">
        <f t="shared" si="5"/>
        <v>21520.770000000019</v>
      </c>
    </row>
    <row r="142" spans="1:10" ht="38.25" x14ac:dyDescent="0.25">
      <c r="A142" s="41" t="s">
        <v>281</v>
      </c>
      <c r="B142" s="41" t="s">
        <v>724</v>
      </c>
      <c r="C142" s="41" t="s">
        <v>695</v>
      </c>
      <c r="D142" s="41"/>
      <c r="E142" s="41" t="s">
        <v>721</v>
      </c>
      <c r="F142" s="39">
        <v>70000</v>
      </c>
      <c r="G142" s="39">
        <v>62899.11</v>
      </c>
      <c r="H142" s="39">
        <v>0</v>
      </c>
      <c r="I142" s="45">
        <f t="shared" si="4"/>
        <v>62899.11</v>
      </c>
      <c r="J142" s="55">
        <f t="shared" si="5"/>
        <v>7100.8899999999994</v>
      </c>
    </row>
    <row r="143" spans="1:10" ht="38.25" x14ac:dyDescent="0.25">
      <c r="A143" s="41" t="s">
        <v>281</v>
      </c>
      <c r="B143" s="41" t="s">
        <v>723</v>
      </c>
      <c r="C143" s="41" t="s">
        <v>722</v>
      </c>
      <c r="D143" s="41"/>
      <c r="E143" s="41" t="s">
        <v>721</v>
      </c>
      <c r="F143" s="39">
        <v>21000</v>
      </c>
      <c r="G143" s="39">
        <v>19007.25</v>
      </c>
      <c r="H143" s="39">
        <v>0</v>
      </c>
      <c r="I143" s="45">
        <f t="shared" si="4"/>
        <v>19007.25</v>
      </c>
      <c r="J143" s="55">
        <f t="shared" si="5"/>
        <v>1992.75</v>
      </c>
    </row>
    <row r="144" spans="1:10" ht="25.5" x14ac:dyDescent="0.25">
      <c r="A144" s="41" t="s">
        <v>282</v>
      </c>
      <c r="B144" s="41" t="s">
        <v>720</v>
      </c>
      <c r="C144" s="41" t="s">
        <v>719</v>
      </c>
      <c r="D144" s="41"/>
      <c r="E144" s="41" t="s">
        <v>718</v>
      </c>
      <c r="F144" s="39">
        <v>517585</v>
      </c>
      <c r="G144" s="39">
        <v>517584.55</v>
      </c>
      <c r="H144" s="39">
        <v>0</v>
      </c>
      <c r="I144" s="45">
        <f t="shared" si="4"/>
        <v>517584.55</v>
      </c>
      <c r="J144" s="55">
        <f t="shared" si="5"/>
        <v>0.45000000001164153</v>
      </c>
    </row>
    <row r="145" spans="1:10" ht="25.5" x14ac:dyDescent="0.25">
      <c r="A145" s="41" t="s">
        <v>153</v>
      </c>
      <c r="B145" s="41" t="s">
        <v>717</v>
      </c>
      <c r="C145" s="41" t="s">
        <v>716</v>
      </c>
      <c r="D145" s="41"/>
      <c r="E145" s="41" t="s">
        <v>715</v>
      </c>
      <c r="F145" s="39">
        <v>11200</v>
      </c>
      <c r="G145" s="39">
        <v>8800</v>
      </c>
      <c r="H145" s="39">
        <v>0</v>
      </c>
      <c r="I145" s="45">
        <f t="shared" si="4"/>
        <v>8800</v>
      </c>
      <c r="J145" s="55">
        <f t="shared" si="5"/>
        <v>2400</v>
      </c>
    </row>
    <row r="146" spans="1:10" ht="38.25" x14ac:dyDescent="0.25">
      <c r="A146" s="41" t="s">
        <v>153</v>
      </c>
      <c r="B146" s="41" t="s">
        <v>714</v>
      </c>
      <c r="C146" s="41" t="s">
        <v>609</v>
      </c>
      <c r="D146" s="41"/>
      <c r="E146" s="41" t="s">
        <v>713</v>
      </c>
      <c r="F146" s="39">
        <v>91100</v>
      </c>
      <c r="G146" s="39">
        <v>42990.9</v>
      </c>
      <c r="H146" s="39">
        <v>0</v>
      </c>
      <c r="I146" s="45">
        <f t="shared" si="4"/>
        <v>42990.9</v>
      </c>
      <c r="J146" s="55">
        <f t="shared" si="5"/>
        <v>48109.1</v>
      </c>
    </row>
    <row r="147" spans="1:10" ht="38.25" x14ac:dyDescent="0.25">
      <c r="A147" s="41" t="s">
        <v>153</v>
      </c>
      <c r="B147" s="41" t="s">
        <v>712</v>
      </c>
      <c r="C147" s="41" t="s">
        <v>609</v>
      </c>
      <c r="D147" s="41"/>
      <c r="E147" s="41" t="s">
        <v>711</v>
      </c>
      <c r="F147" s="39">
        <v>33500</v>
      </c>
      <c r="G147" s="39">
        <v>26172.55</v>
      </c>
      <c r="H147" s="39">
        <v>0</v>
      </c>
      <c r="I147" s="45">
        <f t="shared" si="4"/>
        <v>26172.55</v>
      </c>
      <c r="J147" s="55">
        <f t="shared" si="5"/>
        <v>7327.4500000000007</v>
      </c>
    </row>
    <row r="148" spans="1:10" ht="38.25" x14ac:dyDescent="0.25">
      <c r="A148" s="41" t="s">
        <v>153</v>
      </c>
      <c r="B148" s="41" t="s">
        <v>710</v>
      </c>
      <c r="C148" s="41" t="s">
        <v>609</v>
      </c>
      <c r="D148" s="41"/>
      <c r="E148" s="41" t="s">
        <v>709</v>
      </c>
      <c r="F148" s="39">
        <v>31100</v>
      </c>
      <c r="G148" s="39">
        <v>24267</v>
      </c>
      <c r="H148" s="39">
        <v>0</v>
      </c>
      <c r="I148" s="45">
        <f t="shared" si="4"/>
        <v>24267</v>
      </c>
      <c r="J148" s="55">
        <f t="shared" si="5"/>
        <v>6833</v>
      </c>
    </row>
    <row r="149" spans="1:10" ht="38.25" x14ac:dyDescent="0.25">
      <c r="A149" s="41" t="s">
        <v>156</v>
      </c>
      <c r="B149" s="41" t="s">
        <v>708</v>
      </c>
      <c r="C149" s="41" t="s">
        <v>707</v>
      </c>
      <c r="D149" s="41"/>
      <c r="E149" s="41" t="s">
        <v>706</v>
      </c>
      <c r="F149" s="39">
        <v>153000</v>
      </c>
      <c r="G149" s="39">
        <v>92285.61</v>
      </c>
      <c r="H149" s="39">
        <v>0</v>
      </c>
      <c r="I149" s="45">
        <f t="shared" si="4"/>
        <v>92285.61</v>
      </c>
      <c r="J149" s="55">
        <f t="shared" si="5"/>
        <v>60714.39</v>
      </c>
    </row>
    <row r="150" spans="1:10" ht="51" x14ac:dyDescent="0.25">
      <c r="A150" s="41" t="s">
        <v>156</v>
      </c>
      <c r="B150" s="41" t="s">
        <v>705</v>
      </c>
      <c r="C150" s="41" t="s">
        <v>704</v>
      </c>
      <c r="D150" s="41"/>
      <c r="E150" s="41" t="s">
        <v>469</v>
      </c>
      <c r="F150" s="39">
        <v>213032</v>
      </c>
      <c r="G150" s="39">
        <v>165284.88</v>
      </c>
      <c r="H150" s="39">
        <v>0</v>
      </c>
      <c r="I150" s="45">
        <f t="shared" si="4"/>
        <v>165284.88</v>
      </c>
      <c r="J150" s="55">
        <f t="shared" si="5"/>
        <v>47747.119999999995</v>
      </c>
    </row>
    <row r="151" spans="1:10" ht="38.25" x14ac:dyDescent="0.25">
      <c r="A151" s="41" t="s">
        <v>156</v>
      </c>
      <c r="B151" s="41" t="s">
        <v>703</v>
      </c>
      <c r="C151" s="41" t="s">
        <v>609</v>
      </c>
      <c r="D151" s="41"/>
      <c r="E151" s="41" t="s">
        <v>469</v>
      </c>
      <c r="F151" s="39">
        <v>159500</v>
      </c>
      <c r="G151" s="39">
        <v>135697.60000000001</v>
      </c>
      <c r="H151" s="39">
        <v>0</v>
      </c>
      <c r="I151" s="45">
        <f t="shared" si="4"/>
        <v>135697.60000000001</v>
      </c>
      <c r="J151" s="55">
        <f t="shared" si="5"/>
        <v>23802.399999999994</v>
      </c>
    </row>
    <row r="152" spans="1:10" ht="25.5" x14ac:dyDescent="0.25">
      <c r="A152" s="41" t="s">
        <v>159</v>
      </c>
      <c r="B152" s="41" t="s">
        <v>702</v>
      </c>
      <c r="C152" s="41" t="s">
        <v>701</v>
      </c>
      <c r="D152" s="41"/>
      <c r="E152" s="41" t="s">
        <v>453</v>
      </c>
      <c r="F152" s="39">
        <v>64400</v>
      </c>
      <c r="G152" s="39">
        <v>54357.49</v>
      </c>
      <c r="H152" s="39">
        <v>0</v>
      </c>
      <c r="I152" s="45">
        <f t="shared" si="4"/>
        <v>54357.49</v>
      </c>
      <c r="J152" s="55">
        <f t="shared" si="5"/>
        <v>10042.510000000002</v>
      </c>
    </row>
    <row r="153" spans="1:10" ht="25.5" x14ac:dyDescent="0.25">
      <c r="A153" s="41" t="s">
        <v>285</v>
      </c>
      <c r="B153" s="41" t="s">
        <v>1228</v>
      </c>
      <c r="C153" s="41" t="s">
        <v>1229</v>
      </c>
      <c r="D153" s="41"/>
      <c r="E153" s="41" t="s">
        <v>1230</v>
      </c>
      <c r="F153" s="39">
        <v>639227.5</v>
      </c>
      <c r="G153" s="39">
        <v>639227.5</v>
      </c>
      <c r="H153" s="39">
        <v>0</v>
      </c>
      <c r="I153" s="45">
        <f t="shared" si="4"/>
        <v>639227.5</v>
      </c>
      <c r="J153" s="55">
        <f t="shared" si="5"/>
        <v>0</v>
      </c>
    </row>
    <row r="154" spans="1:10" ht="25.5" x14ac:dyDescent="0.25">
      <c r="A154" s="41" t="s">
        <v>286</v>
      </c>
      <c r="B154" s="41" t="s">
        <v>700</v>
      </c>
      <c r="C154" s="41" t="s">
        <v>695</v>
      </c>
      <c r="D154" s="41"/>
      <c r="E154" s="41" t="s">
        <v>699</v>
      </c>
      <c r="F154" s="39">
        <v>80970.67</v>
      </c>
      <c r="G154" s="39">
        <v>80970.67</v>
      </c>
      <c r="H154" s="39">
        <v>0</v>
      </c>
      <c r="I154" s="45">
        <f t="shared" si="4"/>
        <v>80970.67</v>
      </c>
      <c r="J154" s="55">
        <f t="shared" si="5"/>
        <v>0</v>
      </c>
    </row>
    <row r="155" spans="1:10" ht="51" x14ac:dyDescent="0.25">
      <c r="A155" s="41" t="s">
        <v>286</v>
      </c>
      <c r="B155" s="41" t="s">
        <v>698</v>
      </c>
      <c r="C155" s="41" t="s">
        <v>697</v>
      </c>
      <c r="D155" s="41"/>
      <c r="E155" s="41" t="s">
        <v>694</v>
      </c>
      <c r="F155" s="39">
        <v>220000</v>
      </c>
      <c r="G155" s="39">
        <v>217311.39</v>
      </c>
      <c r="H155" s="39">
        <v>0</v>
      </c>
      <c r="I155" s="45">
        <f t="shared" si="4"/>
        <v>217311.39</v>
      </c>
      <c r="J155" s="55">
        <f t="shared" si="5"/>
        <v>2688.609999999986</v>
      </c>
    </row>
    <row r="156" spans="1:10" ht="51" x14ac:dyDescent="0.25">
      <c r="A156" s="41" t="s">
        <v>286</v>
      </c>
      <c r="B156" s="41" t="s">
        <v>696</v>
      </c>
      <c r="C156" s="41" t="s">
        <v>695</v>
      </c>
      <c r="D156" s="41"/>
      <c r="E156" s="41" t="s">
        <v>694</v>
      </c>
      <c r="F156" s="39">
        <v>120100</v>
      </c>
      <c r="G156" s="39">
        <v>120022.67</v>
      </c>
      <c r="H156" s="39">
        <v>0</v>
      </c>
      <c r="I156" s="45">
        <f t="shared" si="4"/>
        <v>120022.67</v>
      </c>
      <c r="J156" s="55">
        <f t="shared" si="5"/>
        <v>77.330000000001746</v>
      </c>
    </row>
    <row r="157" spans="1:10" ht="38.25" x14ac:dyDescent="0.25">
      <c r="A157" s="41" t="s">
        <v>286</v>
      </c>
      <c r="B157" s="41" t="s">
        <v>693</v>
      </c>
      <c r="C157" s="41" t="s">
        <v>609</v>
      </c>
      <c r="D157" s="41"/>
      <c r="E157" s="41" t="s">
        <v>690</v>
      </c>
      <c r="F157" s="39">
        <v>146340</v>
      </c>
      <c r="G157" s="39">
        <v>146031.4</v>
      </c>
      <c r="H157" s="39">
        <v>0</v>
      </c>
      <c r="I157" s="45">
        <f t="shared" si="4"/>
        <v>146031.4</v>
      </c>
      <c r="J157" s="55">
        <f t="shared" si="5"/>
        <v>308.60000000000582</v>
      </c>
    </row>
    <row r="158" spans="1:10" ht="38.25" x14ac:dyDescent="0.25">
      <c r="A158" s="41" t="s">
        <v>286</v>
      </c>
      <c r="B158" s="41" t="s">
        <v>692</v>
      </c>
      <c r="C158" s="41" t="s">
        <v>691</v>
      </c>
      <c r="D158" s="41"/>
      <c r="E158" s="41" t="s">
        <v>690</v>
      </c>
      <c r="F158" s="39">
        <v>279352.65999999997</v>
      </c>
      <c r="G158" s="39">
        <v>279352.65999999997</v>
      </c>
      <c r="H158" s="39">
        <v>0</v>
      </c>
      <c r="I158" s="45">
        <f t="shared" si="4"/>
        <v>279352.65999999997</v>
      </c>
      <c r="J158" s="55">
        <f t="shared" si="5"/>
        <v>0</v>
      </c>
    </row>
    <row r="159" spans="1:10" ht="25.5" x14ac:dyDescent="0.25">
      <c r="A159" s="41" t="s">
        <v>165</v>
      </c>
      <c r="B159" s="41" t="s">
        <v>689</v>
      </c>
      <c r="C159" s="41" t="s">
        <v>688</v>
      </c>
      <c r="D159" s="41"/>
      <c r="E159" s="41" t="s">
        <v>687</v>
      </c>
      <c r="F159" s="39">
        <v>75757</v>
      </c>
      <c r="G159" s="39">
        <v>68277.59</v>
      </c>
      <c r="H159" s="39">
        <v>0</v>
      </c>
      <c r="I159" s="45">
        <f t="shared" si="4"/>
        <v>68277.59</v>
      </c>
      <c r="J159" s="55">
        <f t="shared" si="5"/>
        <v>7479.4100000000035</v>
      </c>
    </row>
    <row r="160" spans="1:10" ht="51" x14ac:dyDescent="0.25">
      <c r="A160" s="41" t="s">
        <v>188</v>
      </c>
      <c r="B160" s="41" t="s">
        <v>686</v>
      </c>
      <c r="C160" s="41" t="s">
        <v>685</v>
      </c>
      <c r="D160" s="41"/>
      <c r="E160" s="41" t="s">
        <v>684</v>
      </c>
      <c r="F160" s="39">
        <v>4697420</v>
      </c>
      <c r="G160" s="39">
        <v>4697419.75</v>
      </c>
      <c r="H160" s="39">
        <v>0</v>
      </c>
      <c r="I160" s="45">
        <f t="shared" si="4"/>
        <v>4697419.75</v>
      </c>
      <c r="J160" s="55">
        <f t="shared" si="5"/>
        <v>0.25</v>
      </c>
    </row>
    <row r="161" spans="1:10" ht="51" x14ac:dyDescent="0.25">
      <c r="A161" s="41" t="s">
        <v>188</v>
      </c>
      <c r="B161" s="41" t="s">
        <v>683</v>
      </c>
      <c r="C161" s="41" t="s">
        <v>682</v>
      </c>
      <c r="D161" s="41"/>
      <c r="E161" s="41" t="s">
        <v>414</v>
      </c>
      <c r="F161" s="39">
        <v>450000</v>
      </c>
      <c r="G161" s="39">
        <v>68663.34</v>
      </c>
      <c r="H161" s="39">
        <v>0</v>
      </c>
      <c r="I161" s="45">
        <f t="shared" si="4"/>
        <v>68663.34</v>
      </c>
      <c r="J161" s="55">
        <f t="shared" si="5"/>
        <v>381336.66000000003</v>
      </c>
    </row>
    <row r="162" spans="1:10" ht="38.25" x14ac:dyDescent="0.25">
      <c r="A162" s="41" t="s">
        <v>188</v>
      </c>
      <c r="B162" s="41" t="s">
        <v>681</v>
      </c>
      <c r="C162" s="41" t="s">
        <v>680</v>
      </c>
      <c r="D162" s="41"/>
      <c r="E162" s="41" t="s">
        <v>668</v>
      </c>
      <c r="F162" s="39">
        <v>141088.92000000001</v>
      </c>
      <c r="G162" s="39">
        <v>141088.92000000001</v>
      </c>
      <c r="H162" s="39">
        <v>0</v>
      </c>
      <c r="I162" s="45">
        <f t="shared" si="4"/>
        <v>141088.92000000001</v>
      </c>
      <c r="J162" s="55">
        <f t="shared" si="5"/>
        <v>0</v>
      </c>
    </row>
    <row r="163" spans="1:10" ht="25.5" x14ac:dyDescent="0.25">
      <c r="A163" s="41" t="s">
        <v>188</v>
      </c>
      <c r="B163" s="41" t="s">
        <v>679</v>
      </c>
      <c r="C163" s="41" t="s">
        <v>666</v>
      </c>
      <c r="D163" s="41"/>
      <c r="E163" s="41" t="s">
        <v>668</v>
      </c>
      <c r="F163" s="39">
        <v>410</v>
      </c>
      <c r="G163" s="39">
        <v>410</v>
      </c>
      <c r="H163" s="39">
        <v>0</v>
      </c>
      <c r="I163" s="45">
        <f t="shared" si="4"/>
        <v>410</v>
      </c>
      <c r="J163" s="55">
        <f t="shared" si="5"/>
        <v>0</v>
      </c>
    </row>
    <row r="164" spans="1:10" ht="38.25" x14ac:dyDescent="0.25">
      <c r="A164" s="41" t="s">
        <v>188</v>
      </c>
      <c r="B164" s="41" t="s">
        <v>678</v>
      </c>
      <c r="C164" s="41" t="s">
        <v>677</v>
      </c>
      <c r="D164" s="41"/>
      <c r="E164" s="41" t="s">
        <v>668</v>
      </c>
      <c r="F164" s="39">
        <v>112810.4</v>
      </c>
      <c r="G164" s="39">
        <v>112810.4</v>
      </c>
      <c r="H164" s="39">
        <v>0</v>
      </c>
      <c r="I164" s="45">
        <f t="shared" si="4"/>
        <v>112810.4</v>
      </c>
      <c r="J164" s="55">
        <f t="shared" si="5"/>
        <v>0</v>
      </c>
    </row>
    <row r="165" spans="1:10" ht="38.25" x14ac:dyDescent="0.25">
      <c r="A165" s="41" t="s">
        <v>188</v>
      </c>
      <c r="B165" s="41" t="s">
        <v>676</v>
      </c>
      <c r="C165" s="41" t="s">
        <v>675</v>
      </c>
      <c r="D165" s="41"/>
      <c r="E165" s="41" t="s">
        <v>668</v>
      </c>
      <c r="F165" s="39">
        <v>9375.7000000000007</v>
      </c>
      <c r="G165" s="39">
        <v>9375.7000000000007</v>
      </c>
      <c r="H165" s="39">
        <v>0</v>
      </c>
      <c r="I165" s="45">
        <f t="shared" si="4"/>
        <v>9375.7000000000007</v>
      </c>
      <c r="J165" s="55">
        <f t="shared" si="5"/>
        <v>0</v>
      </c>
    </row>
    <row r="166" spans="1:10" ht="25.5" x14ac:dyDescent="0.25">
      <c r="A166" s="41" t="s">
        <v>188</v>
      </c>
      <c r="B166" s="41" t="s">
        <v>674</v>
      </c>
      <c r="C166" s="41" t="s">
        <v>673</v>
      </c>
      <c r="D166" s="41"/>
      <c r="E166" s="41" t="s">
        <v>668</v>
      </c>
      <c r="F166" s="39">
        <v>825</v>
      </c>
      <c r="G166" s="39">
        <v>825</v>
      </c>
      <c r="H166" s="39">
        <v>0</v>
      </c>
      <c r="I166" s="45">
        <f t="shared" si="4"/>
        <v>825</v>
      </c>
      <c r="J166" s="55">
        <f t="shared" si="5"/>
        <v>0</v>
      </c>
    </row>
    <row r="167" spans="1:10" ht="25.5" x14ac:dyDescent="0.25">
      <c r="A167" s="41" t="s">
        <v>188</v>
      </c>
      <c r="B167" s="41" t="s">
        <v>672</v>
      </c>
      <c r="C167" s="41" t="s">
        <v>671</v>
      </c>
      <c r="D167" s="41"/>
      <c r="E167" s="41" t="s">
        <v>668</v>
      </c>
      <c r="F167" s="39">
        <v>16800</v>
      </c>
      <c r="G167" s="39">
        <v>16800</v>
      </c>
      <c r="H167" s="39">
        <v>0</v>
      </c>
      <c r="I167" s="45">
        <f t="shared" si="4"/>
        <v>16800</v>
      </c>
      <c r="J167" s="55">
        <f t="shared" si="5"/>
        <v>0</v>
      </c>
    </row>
    <row r="168" spans="1:10" ht="25.5" x14ac:dyDescent="0.25">
      <c r="A168" s="41" t="s">
        <v>188</v>
      </c>
      <c r="B168" s="41" t="s">
        <v>670</v>
      </c>
      <c r="C168" s="41" t="s">
        <v>669</v>
      </c>
      <c r="D168" s="41"/>
      <c r="E168" s="41" t="s">
        <v>668</v>
      </c>
      <c r="F168" s="39">
        <v>6930</v>
      </c>
      <c r="G168" s="39">
        <v>6930</v>
      </c>
      <c r="H168" s="39">
        <v>0</v>
      </c>
      <c r="I168" s="45">
        <f t="shared" si="4"/>
        <v>6930</v>
      </c>
      <c r="J168" s="55">
        <f t="shared" si="5"/>
        <v>0</v>
      </c>
    </row>
    <row r="169" spans="1:10" ht="25.5" x14ac:dyDescent="0.25">
      <c r="A169" s="41" t="s">
        <v>188</v>
      </c>
      <c r="B169" s="41" t="s">
        <v>667</v>
      </c>
      <c r="C169" s="41" t="s">
        <v>666</v>
      </c>
      <c r="D169" s="41"/>
      <c r="E169" s="41" t="s">
        <v>661</v>
      </c>
      <c r="F169" s="39">
        <v>50</v>
      </c>
      <c r="G169" s="39">
        <v>50</v>
      </c>
      <c r="H169" s="39">
        <v>0</v>
      </c>
      <c r="I169" s="45">
        <f t="shared" si="4"/>
        <v>50</v>
      </c>
      <c r="J169" s="55">
        <f t="shared" si="5"/>
        <v>0</v>
      </c>
    </row>
    <row r="170" spans="1:10" ht="25.5" x14ac:dyDescent="0.25">
      <c r="A170" s="41" t="s">
        <v>188</v>
      </c>
      <c r="B170" s="41" t="s">
        <v>665</v>
      </c>
      <c r="C170" s="41" t="s">
        <v>664</v>
      </c>
      <c r="D170" s="41"/>
      <c r="E170" s="41" t="s">
        <v>661</v>
      </c>
      <c r="F170" s="39">
        <v>976</v>
      </c>
      <c r="G170" s="39">
        <v>975</v>
      </c>
      <c r="H170" s="39">
        <v>0</v>
      </c>
      <c r="I170" s="45">
        <f t="shared" si="4"/>
        <v>975</v>
      </c>
      <c r="J170" s="55">
        <f t="shared" si="5"/>
        <v>1</v>
      </c>
    </row>
    <row r="171" spans="1:10" ht="25.5" x14ac:dyDescent="0.25">
      <c r="A171" s="41" t="s">
        <v>188</v>
      </c>
      <c r="B171" s="41" t="s">
        <v>663</v>
      </c>
      <c r="C171" s="41" t="s">
        <v>662</v>
      </c>
      <c r="D171" s="41"/>
      <c r="E171" s="41" t="s">
        <v>661</v>
      </c>
      <c r="F171" s="39">
        <v>50</v>
      </c>
      <c r="G171" s="39">
        <v>50</v>
      </c>
      <c r="H171" s="39">
        <v>0</v>
      </c>
      <c r="I171" s="45">
        <f t="shared" si="4"/>
        <v>50</v>
      </c>
      <c r="J171" s="55">
        <f t="shared" si="5"/>
        <v>0</v>
      </c>
    </row>
    <row r="172" spans="1:10" ht="38.25" x14ac:dyDescent="0.25">
      <c r="A172" s="41" t="s">
        <v>188</v>
      </c>
      <c r="B172" s="41" t="s">
        <v>660</v>
      </c>
      <c r="C172" s="41" t="s">
        <v>659</v>
      </c>
      <c r="D172" s="41"/>
      <c r="E172" s="41" t="s">
        <v>633</v>
      </c>
      <c r="F172" s="39">
        <v>14650</v>
      </c>
      <c r="G172" s="39">
        <v>14650</v>
      </c>
      <c r="H172" s="39">
        <v>0</v>
      </c>
      <c r="I172" s="45">
        <f t="shared" si="4"/>
        <v>14650</v>
      </c>
      <c r="J172" s="55">
        <f t="shared" si="5"/>
        <v>0</v>
      </c>
    </row>
    <row r="173" spans="1:10" ht="38.25" x14ac:dyDescent="0.25">
      <c r="A173" s="41" t="s">
        <v>188</v>
      </c>
      <c r="B173" s="41" t="s">
        <v>658</v>
      </c>
      <c r="C173" s="41" t="s">
        <v>657</v>
      </c>
      <c r="D173" s="41"/>
      <c r="E173" s="41" t="s">
        <v>633</v>
      </c>
      <c r="F173" s="39">
        <v>15800</v>
      </c>
      <c r="G173" s="39">
        <v>15800</v>
      </c>
      <c r="H173" s="39">
        <v>0</v>
      </c>
      <c r="I173" s="45">
        <f t="shared" si="4"/>
        <v>15800</v>
      </c>
      <c r="J173" s="55">
        <f t="shared" si="5"/>
        <v>0</v>
      </c>
    </row>
    <row r="174" spans="1:10" ht="38.25" x14ac:dyDescent="0.25">
      <c r="A174" s="41" t="s">
        <v>188</v>
      </c>
      <c r="B174" s="41" t="s">
        <v>656</v>
      </c>
      <c r="C174" s="41" t="s">
        <v>655</v>
      </c>
      <c r="D174" s="41"/>
      <c r="E174" s="41" t="s">
        <v>633</v>
      </c>
      <c r="F174" s="39">
        <v>4350</v>
      </c>
      <c r="G174" s="39">
        <v>4350</v>
      </c>
      <c r="H174" s="39">
        <v>0</v>
      </c>
      <c r="I174" s="45">
        <f t="shared" si="4"/>
        <v>4350</v>
      </c>
      <c r="J174" s="55">
        <f t="shared" si="5"/>
        <v>0</v>
      </c>
    </row>
    <row r="175" spans="1:10" ht="51" x14ac:dyDescent="0.25">
      <c r="A175" s="41" t="s">
        <v>188</v>
      </c>
      <c r="B175" s="41" t="s">
        <v>654</v>
      </c>
      <c r="C175" s="41" t="s">
        <v>653</v>
      </c>
      <c r="D175" s="41"/>
      <c r="E175" s="41" t="s">
        <v>633</v>
      </c>
      <c r="F175" s="39">
        <v>5745</v>
      </c>
      <c r="G175" s="39">
        <v>5745</v>
      </c>
      <c r="H175" s="39">
        <v>0</v>
      </c>
      <c r="I175" s="45">
        <f t="shared" si="4"/>
        <v>5745</v>
      </c>
      <c r="J175" s="55">
        <f t="shared" si="5"/>
        <v>0</v>
      </c>
    </row>
    <row r="176" spans="1:10" ht="38.25" x14ac:dyDescent="0.25">
      <c r="A176" s="41" t="s">
        <v>188</v>
      </c>
      <c r="B176" s="41" t="s">
        <v>652</v>
      </c>
      <c r="C176" s="41" t="s">
        <v>651</v>
      </c>
      <c r="D176" s="41"/>
      <c r="E176" s="41" t="s">
        <v>633</v>
      </c>
      <c r="F176" s="39">
        <v>2985</v>
      </c>
      <c r="G176" s="39">
        <v>2985</v>
      </c>
      <c r="H176" s="39">
        <v>0</v>
      </c>
      <c r="I176" s="45">
        <f t="shared" si="4"/>
        <v>2985</v>
      </c>
      <c r="J176" s="55">
        <f t="shared" si="5"/>
        <v>0</v>
      </c>
    </row>
    <row r="177" spans="1:10" ht="38.25" x14ac:dyDescent="0.25">
      <c r="A177" s="41" t="s">
        <v>188</v>
      </c>
      <c r="B177" s="41" t="s">
        <v>650</v>
      </c>
      <c r="C177" s="41" t="s">
        <v>649</v>
      </c>
      <c r="D177" s="41"/>
      <c r="E177" s="41" t="s">
        <v>633</v>
      </c>
      <c r="F177" s="39">
        <v>5840</v>
      </c>
      <c r="G177" s="39">
        <v>5840</v>
      </c>
      <c r="H177" s="39">
        <v>0</v>
      </c>
      <c r="I177" s="45">
        <f t="shared" si="4"/>
        <v>5840</v>
      </c>
      <c r="J177" s="55">
        <f t="shared" si="5"/>
        <v>0</v>
      </c>
    </row>
    <row r="178" spans="1:10" ht="38.25" x14ac:dyDescent="0.25">
      <c r="A178" s="41" t="s">
        <v>188</v>
      </c>
      <c r="B178" s="41" t="s">
        <v>648</v>
      </c>
      <c r="C178" s="41" t="s">
        <v>645</v>
      </c>
      <c r="D178" s="41"/>
      <c r="E178" s="41" t="s">
        <v>633</v>
      </c>
      <c r="F178" s="39">
        <v>360</v>
      </c>
      <c r="G178" s="39">
        <v>360</v>
      </c>
      <c r="H178" s="39">
        <v>0</v>
      </c>
      <c r="I178" s="45">
        <f t="shared" si="4"/>
        <v>360</v>
      </c>
      <c r="J178" s="55">
        <f t="shared" si="5"/>
        <v>0</v>
      </c>
    </row>
    <row r="179" spans="1:10" ht="38.25" x14ac:dyDescent="0.25">
      <c r="A179" s="41" t="s">
        <v>188</v>
      </c>
      <c r="B179" s="41" t="s">
        <v>647</v>
      </c>
      <c r="C179" s="41" t="s">
        <v>645</v>
      </c>
      <c r="D179" s="41"/>
      <c r="E179" s="41" t="s">
        <v>633</v>
      </c>
      <c r="F179" s="39">
        <v>700</v>
      </c>
      <c r="G179" s="39">
        <v>700</v>
      </c>
      <c r="H179" s="39">
        <v>0</v>
      </c>
      <c r="I179" s="45">
        <f t="shared" si="4"/>
        <v>700</v>
      </c>
      <c r="J179" s="55">
        <f t="shared" si="5"/>
        <v>0</v>
      </c>
    </row>
    <row r="180" spans="1:10" ht="38.25" x14ac:dyDescent="0.25">
      <c r="A180" s="41" t="s">
        <v>188</v>
      </c>
      <c r="B180" s="41" t="s">
        <v>646</v>
      </c>
      <c r="C180" s="41" t="s">
        <v>645</v>
      </c>
      <c r="D180" s="41"/>
      <c r="E180" s="41" t="s">
        <v>633</v>
      </c>
      <c r="F180" s="39">
        <v>100</v>
      </c>
      <c r="G180" s="39">
        <v>100</v>
      </c>
      <c r="H180" s="39">
        <v>0</v>
      </c>
      <c r="I180" s="45">
        <f t="shared" si="4"/>
        <v>100</v>
      </c>
      <c r="J180" s="55">
        <f t="shared" si="5"/>
        <v>0</v>
      </c>
    </row>
    <row r="181" spans="1:10" ht="38.25" x14ac:dyDescent="0.25">
      <c r="A181" s="41" t="s">
        <v>188</v>
      </c>
      <c r="B181" s="41" t="s">
        <v>644</v>
      </c>
      <c r="C181" s="41" t="s">
        <v>643</v>
      </c>
      <c r="D181" s="41"/>
      <c r="E181" s="41" t="s">
        <v>633</v>
      </c>
      <c r="F181" s="39">
        <v>425</v>
      </c>
      <c r="G181" s="39">
        <v>425</v>
      </c>
      <c r="H181" s="39">
        <v>0</v>
      </c>
      <c r="I181" s="45">
        <f t="shared" si="4"/>
        <v>425</v>
      </c>
      <c r="J181" s="55">
        <f t="shared" si="5"/>
        <v>0</v>
      </c>
    </row>
    <row r="182" spans="1:10" ht="38.25" x14ac:dyDescent="0.25">
      <c r="A182" s="41" t="s">
        <v>188</v>
      </c>
      <c r="B182" s="41" t="s">
        <v>642</v>
      </c>
      <c r="C182" s="41" t="s">
        <v>641</v>
      </c>
      <c r="D182" s="41"/>
      <c r="E182" s="41" t="s">
        <v>633</v>
      </c>
      <c r="F182" s="39">
        <v>6000</v>
      </c>
      <c r="G182" s="39">
        <v>6000</v>
      </c>
      <c r="H182" s="39">
        <v>0</v>
      </c>
      <c r="I182" s="45">
        <f t="shared" si="4"/>
        <v>6000</v>
      </c>
      <c r="J182" s="55">
        <f t="shared" si="5"/>
        <v>0</v>
      </c>
    </row>
    <row r="183" spans="1:10" ht="38.25" x14ac:dyDescent="0.25">
      <c r="A183" s="41" t="s">
        <v>188</v>
      </c>
      <c r="B183" s="41" t="s">
        <v>640</v>
      </c>
      <c r="C183" s="41" t="s">
        <v>639</v>
      </c>
      <c r="D183" s="41"/>
      <c r="E183" s="41" t="s">
        <v>633</v>
      </c>
      <c r="F183" s="39">
        <v>1445</v>
      </c>
      <c r="G183" s="39">
        <v>1445</v>
      </c>
      <c r="H183" s="39">
        <v>0</v>
      </c>
      <c r="I183" s="45">
        <f t="shared" si="4"/>
        <v>1445</v>
      </c>
      <c r="J183" s="55">
        <f t="shared" si="5"/>
        <v>0</v>
      </c>
    </row>
    <row r="184" spans="1:10" ht="38.25" x14ac:dyDescent="0.25">
      <c r="A184" s="41" t="s">
        <v>188</v>
      </c>
      <c r="B184" s="41" t="s">
        <v>638</v>
      </c>
      <c r="C184" s="41" t="s">
        <v>636</v>
      </c>
      <c r="D184" s="41"/>
      <c r="E184" s="41" t="s">
        <v>633</v>
      </c>
      <c r="F184" s="39">
        <v>335</v>
      </c>
      <c r="G184" s="39">
        <v>335</v>
      </c>
      <c r="H184" s="39">
        <v>0</v>
      </c>
      <c r="I184" s="45">
        <f t="shared" si="4"/>
        <v>335</v>
      </c>
      <c r="J184" s="55">
        <f t="shared" si="5"/>
        <v>0</v>
      </c>
    </row>
    <row r="185" spans="1:10" ht="38.25" x14ac:dyDescent="0.25">
      <c r="A185" s="41" t="s">
        <v>188</v>
      </c>
      <c r="B185" s="41" t="s">
        <v>637</v>
      </c>
      <c r="C185" s="41" t="s">
        <v>636</v>
      </c>
      <c r="D185" s="41"/>
      <c r="E185" s="41" t="s">
        <v>633</v>
      </c>
      <c r="F185" s="39">
        <v>243</v>
      </c>
      <c r="G185" s="39">
        <v>243</v>
      </c>
      <c r="H185" s="39">
        <v>0</v>
      </c>
      <c r="I185" s="45">
        <f t="shared" si="4"/>
        <v>243</v>
      </c>
      <c r="J185" s="55">
        <f t="shared" si="5"/>
        <v>0</v>
      </c>
    </row>
    <row r="186" spans="1:10" ht="38.25" x14ac:dyDescent="0.25">
      <c r="A186" s="41" t="s">
        <v>188</v>
      </c>
      <c r="B186" s="41" t="s">
        <v>635</v>
      </c>
      <c r="C186" s="41" t="s">
        <v>634</v>
      </c>
      <c r="D186" s="41"/>
      <c r="E186" s="41" t="s">
        <v>633</v>
      </c>
      <c r="F186" s="39">
        <v>50</v>
      </c>
      <c r="G186" s="39">
        <v>50</v>
      </c>
      <c r="H186" s="39">
        <v>0</v>
      </c>
      <c r="I186" s="45">
        <f t="shared" si="4"/>
        <v>50</v>
      </c>
      <c r="J186" s="55">
        <f t="shared" si="5"/>
        <v>0</v>
      </c>
    </row>
    <row r="187" spans="1:10" ht="25.5" x14ac:dyDescent="0.25">
      <c r="A187" s="41" t="s">
        <v>194</v>
      </c>
      <c r="B187" s="41" t="s">
        <v>632</v>
      </c>
      <c r="C187" s="41" t="s">
        <v>609</v>
      </c>
      <c r="D187" s="41"/>
      <c r="E187" s="41" t="s">
        <v>631</v>
      </c>
      <c r="F187" s="39">
        <v>100365</v>
      </c>
      <c r="G187" s="39">
        <v>98789.7</v>
      </c>
      <c r="H187" s="39">
        <v>0</v>
      </c>
      <c r="I187" s="45">
        <f t="shared" si="4"/>
        <v>98789.7</v>
      </c>
      <c r="J187" s="55">
        <f t="shared" si="5"/>
        <v>1575.3000000000029</v>
      </c>
    </row>
    <row r="188" spans="1:10" ht="25.5" x14ac:dyDescent="0.25">
      <c r="A188" s="41" t="s">
        <v>220</v>
      </c>
      <c r="B188" s="41" t="s">
        <v>630</v>
      </c>
      <c r="C188" s="41" t="s">
        <v>183</v>
      </c>
      <c r="D188" s="41"/>
      <c r="E188" s="41" t="s">
        <v>629</v>
      </c>
      <c r="F188" s="39">
        <v>724530</v>
      </c>
      <c r="G188" s="39">
        <v>672170.18</v>
      </c>
      <c r="H188" s="39">
        <v>0</v>
      </c>
      <c r="I188" s="45">
        <f t="shared" si="4"/>
        <v>672170.18</v>
      </c>
      <c r="J188" s="55">
        <f t="shared" si="5"/>
        <v>52359.819999999949</v>
      </c>
    </row>
    <row r="189" spans="1:10" ht="38.25" x14ac:dyDescent="0.25">
      <c r="A189" s="41" t="s">
        <v>220</v>
      </c>
      <c r="B189" s="41" t="s">
        <v>628</v>
      </c>
      <c r="C189" s="41" t="s">
        <v>183</v>
      </c>
      <c r="D189" s="41"/>
      <c r="E189" s="41" t="s">
        <v>627</v>
      </c>
      <c r="F189" s="39">
        <v>395011</v>
      </c>
      <c r="G189" s="39">
        <v>395010.34</v>
      </c>
      <c r="H189" s="39">
        <v>0</v>
      </c>
      <c r="I189" s="45">
        <f t="shared" si="4"/>
        <v>395010.34</v>
      </c>
      <c r="J189" s="55">
        <f t="shared" si="5"/>
        <v>0.65999999997438863</v>
      </c>
    </row>
    <row r="190" spans="1:10" ht="25.5" x14ac:dyDescent="0.25">
      <c r="A190" s="41" t="s">
        <v>220</v>
      </c>
      <c r="B190" s="41" t="s">
        <v>626</v>
      </c>
      <c r="C190" s="41" t="s">
        <v>609</v>
      </c>
      <c r="D190" s="41"/>
      <c r="E190" s="41" t="s">
        <v>225</v>
      </c>
      <c r="F190" s="39">
        <v>19580</v>
      </c>
      <c r="G190" s="39">
        <v>641.6</v>
      </c>
      <c r="H190" s="39">
        <v>0</v>
      </c>
      <c r="I190" s="45">
        <f t="shared" si="4"/>
        <v>641.6</v>
      </c>
      <c r="J190" s="55">
        <f t="shared" si="5"/>
        <v>18938.400000000001</v>
      </c>
    </row>
    <row r="191" spans="1:10" ht="25.5" x14ac:dyDescent="0.25">
      <c r="A191" s="41" t="s">
        <v>226</v>
      </c>
      <c r="B191" s="41" t="s">
        <v>625</v>
      </c>
      <c r="C191" s="41" t="s">
        <v>609</v>
      </c>
      <c r="D191" s="41"/>
      <c r="E191" s="41" t="s">
        <v>624</v>
      </c>
      <c r="F191" s="39">
        <v>50230</v>
      </c>
      <c r="G191" s="39">
        <v>3591.5</v>
      </c>
      <c r="H191" s="39">
        <v>0</v>
      </c>
      <c r="I191" s="45">
        <f t="shared" si="4"/>
        <v>3591.5</v>
      </c>
      <c r="J191" s="55">
        <f t="shared" si="5"/>
        <v>46638.5</v>
      </c>
    </row>
    <row r="192" spans="1:10" ht="25.5" x14ac:dyDescent="0.25">
      <c r="A192" s="41" t="s">
        <v>226</v>
      </c>
      <c r="B192" s="41" t="s">
        <v>623</v>
      </c>
      <c r="C192" s="41" t="s">
        <v>609</v>
      </c>
      <c r="D192" s="41"/>
      <c r="E192" s="41" t="s">
        <v>622</v>
      </c>
      <c r="F192" s="39">
        <v>45130</v>
      </c>
      <c r="G192" s="39">
        <v>0</v>
      </c>
      <c r="H192" s="39">
        <v>0</v>
      </c>
      <c r="I192" s="45">
        <f t="shared" si="4"/>
        <v>0</v>
      </c>
      <c r="J192" s="55">
        <f t="shared" si="5"/>
        <v>45130</v>
      </c>
    </row>
    <row r="193" spans="1:10" ht="38.25" x14ac:dyDescent="0.25">
      <c r="A193" s="41" t="s">
        <v>234</v>
      </c>
      <c r="B193" s="41" t="s">
        <v>621</v>
      </c>
      <c r="C193" s="41" t="s">
        <v>609</v>
      </c>
      <c r="D193" s="41"/>
      <c r="E193" s="41" t="s">
        <v>619</v>
      </c>
      <c r="F193" s="39">
        <v>13140</v>
      </c>
      <c r="G193" s="39">
        <v>11866</v>
      </c>
      <c r="H193" s="39">
        <v>0</v>
      </c>
      <c r="I193" s="45">
        <f t="shared" si="4"/>
        <v>11866</v>
      </c>
      <c r="J193" s="55">
        <f t="shared" si="5"/>
        <v>1274</v>
      </c>
    </row>
    <row r="194" spans="1:10" ht="25.5" x14ac:dyDescent="0.25">
      <c r="A194" s="41" t="s">
        <v>234</v>
      </c>
      <c r="B194" s="41" t="s">
        <v>620</v>
      </c>
      <c r="C194" s="41" t="s">
        <v>609</v>
      </c>
      <c r="D194" s="41"/>
      <c r="E194" s="41" t="s">
        <v>619</v>
      </c>
      <c r="F194" s="39">
        <v>20890</v>
      </c>
      <c r="G194" s="39">
        <v>19845.5</v>
      </c>
      <c r="H194" s="39">
        <v>0</v>
      </c>
      <c r="I194" s="45">
        <f t="shared" si="4"/>
        <v>19845.5</v>
      </c>
      <c r="J194" s="55">
        <f t="shared" si="5"/>
        <v>1044.5</v>
      </c>
    </row>
    <row r="195" spans="1:10" ht="51" x14ac:dyDescent="0.25">
      <c r="A195" s="41" t="s">
        <v>234</v>
      </c>
      <c r="B195" s="41" t="s">
        <v>618</v>
      </c>
      <c r="C195" s="41" t="s">
        <v>617</v>
      </c>
      <c r="D195" s="41"/>
      <c r="E195" s="41" t="s">
        <v>616</v>
      </c>
      <c r="F195" s="39">
        <v>55167.72</v>
      </c>
      <c r="G195" s="39">
        <v>54186.84</v>
      </c>
      <c r="H195" s="39">
        <v>0</v>
      </c>
      <c r="I195" s="45">
        <f t="shared" si="4"/>
        <v>54186.84</v>
      </c>
      <c r="J195" s="55">
        <f t="shared" si="5"/>
        <v>980.88000000000466</v>
      </c>
    </row>
    <row r="196" spans="1:10" ht="51" x14ac:dyDescent="0.25">
      <c r="A196" s="41" t="s">
        <v>238</v>
      </c>
      <c r="B196" s="41" t="s">
        <v>615</v>
      </c>
      <c r="C196" s="41" t="s">
        <v>609</v>
      </c>
      <c r="D196" s="41"/>
      <c r="E196" s="41" t="s">
        <v>614</v>
      </c>
      <c r="F196" s="39">
        <v>79810</v>
      </c>
      <c r="G196" s="39">
        <v>76797.8</v>
      </c>
      <c r="H196" s="39">
        <v>0</v>
      </c>
      <c r="I196" s="45">
        <f t="shared" ref="I196:I198" si="6">G196-H196</f>
        <v>76797.8</v>
      </c>
      <c r="J196" s="55">
        <f t="shared" ref="J196:J198" si="7">IF(F196-I196&lt;0,0,F196-I196)</f>
        <v>3012.1999999999971</v>
      </c>
    </row>
    <row r="197" spans="1:10" ht="25.5" x14ac:dyDescent="0.25">
      <c r="A197" s="41" t="s">
        <v>247</v>
      </c>
      <c r="B197" s="41" t="s">
        <v>613</v>
      </c>
      <c r="C197" s="41" t="s">
        <v>612</v>
      </c>
      <c r="D197" s="41"/>
      <c r="E197" s="41" t="s">
        <v>611</v>
      </c>
      <c r="F197" s="39">
        <v>310000</v>
      </c>
      <c r="G197" s="39">
        <v>284510.68</v>
      </c>
      <c r="H197" s="39">
        <v>0</v>
      </c>
      <c r="I197" s="45">
        <f t="shared" si="6"/>
        <v>284510.68</v>
      </c>
      <c r="J197" s="55">
        <f t="shared" si="7"/>
        <v>25489.320000000007</v>
      </c>
    </row>
    <row r="198" spans="1:10" ht="25.5" x14ac:dyDescent="0.25">
      <c r="A198" s="41" t="s">
        <v>250</v>
      </c>
      <c r="B198" s="41" t="s">
        <v>610</v>
      </c>
      <c r="C198" s="41" t="s">
        <v>609</v>
      </c>
      <c r="D198" s="41"/>
      <c r="E198" s="41" t="s">
        <v>608</v>
      </c>
      <c r="F198" s="39">
        <v>26000</v>
      </c>
      <c r="G198" s="39">
        <v>24838.799999999999</v>
      </c>
      <c r="H198" s="39">
        <v>0</v>
      </c>
      <c r="I198" s="45">
        <f t="shared" si="6"/>
        <v>24838.799999999999</v>
      </c>
      <c r="J198" s="55">
        <f t="shared" si="7"/>
        <v>1161.2000000000007</v>
      </c>
    </row>
    <row r="199" spans="1:10" ht="15" x14ac:dyDescent="0.25">
      <c r="A199" s="9"/>
      <c r="B199" s="9"/>
      <c r="C199" s="9"/>
      <c r="D199" s="9"/>
      <c r="E199" s="9"/>
      <c r="F199" s="8"/>
      <c r="G199" s="8"/>
      <c r="H199" s="8"/>
      <c r="J199" s="55"/>
    </row>
  </sheetData>
  <autoFilter ref="A2:H199" xr:uid="{00000000-0001-0000-00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C47C-BFFD-4F2F-A08D-7970F3810012}">
  <dimension ref="A3:B147"/>
  <sheetViews>
    <sheetView topLeftCell="A42" workbookViewId="0">
      <selection activeCell="H151" sqref="H151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7" t="s">
        <v>1001</v>
      </c>
      <c r="B3" t="s">
        <v>1003</v>
      </c>
    </row>
    <row r="4" spans="1:2" x14ac:dyDescent="0.2">
      <c r="A4" s="28" t="s">
        <v>876</v>
      </c>
      <c r="B4" s="29">
        <v>6272045.8000000026</v>
      </c>
    </row>
    <row r="5" spans="1:2" x14ac:dyDescent="0.2">
      <c r="A5" s="28" t="s">
        <v>9</v>
      </c>
      <c r="B5" s="29">
        <v>310287.58999999991</v>
      </c>
    </row>
    <row r="6" spans="1:2" x14ac:dyDescent="0.2">
      <c r="A6" s="28" t="s">
        <v>598</v>
      </c>
      <c r="B6" s="29">
        <v>26857.65</v>
      </c>
    </row>
    <row r="7" spans="1:2" x14ac:dyDescent="0.2">
      <c r="A7" s="28" t="s">
        <v>253</v>
      </c>
      <c r="B7" s="29">
        <v>413497.18000000005</v>
      </c>
    </row>
    <row r="8" spans="1:2" x14ac:dyDescent="0.2">
      <c r="A8" s="28" t="s">
        <v>595</v>
      </c>
      <c r="B8" s="29">
        <v>92340.09</v>
      </c>
    </row>
    <row r="9" spans="1:2" x14ac:dyDescent="0.2">
      <c r="A9" s="28" t="s">
        <v>255</v>
      </c>
      <c r="B9" s="29">
        <v>6077.8099999999977</v>
      </c>
    </row>
    <row r="10" spans="1:2" x14ac:dyDescent="0.2">
      <c r="A10" s="28" t="s">
        <v>591</v>
      </c>
      <c r="B10" s="29">
        <v>155854.71</v>
      </c>
    </row>
    <row r="11" spans="1:2" x14ac:dyDescent="0.2">
      <c r="A11" s="28" t="s">
        <v>13</v>
      </c>
      <c r="B11" s="29">
        <v>0</v>
      </c>
    </row>
    <row r="12" spans="1:2" x14ac:dyDescent="0.2">
      <c r="A12" s="28" t="s">
        <v>17</v>
      </c>
      <c r="B12" s="29">
        <v>3783514.3099999996</v>
      </c>
    </row>
    <row r="13" spans="1:2" x14ac:dyDescent="0.2">
      <c r="A13" s="28" t="s">
        <v>588</v>
      </c>
      <c r="B13" s="29">
        <v>173020.53</v>
      </c>
    </row>
    <row r="14" spans="1:2" x14ac:dyDescent="0.2">
      <c r="A14" s="28" t="s">
        <v>21</v>
      </c>
      <c r="B14" s="29">
        <v>44798.23</v>
      </c>
    </row>
    <row r="15" spans="1:2" x14ac:dyDescent="0.2">
      <c r="A15" s="28" t="s">
        <v>585</v>
      </c>
      <c r="B15" s="29">
        <v>438702.36</v>
      </c>
    </row>
    <row r="16" spans="1:2" x14ac:dyDescent="0.2">
      <c r="A16" s="28" t="s">
        <v>257</v>
      </c>
      <c r="B16" s="29">
        <v>0</v>
      </c>
    </row>
    <row r="17" spans="1:2" x14ac:dyDescent="0.2">
      <c r="A17" s="28" t="s">
        <v>582</v>
      </c>
      <c r="B17" s="29">
        <v>131675.85</v>
      </c>
    </row>
    <row r="18" spans="1:2" x14ac:dyDescent="0.2">
      <c r="A18" s="28" t="s">
        <v>579</v>
      </c>
      <c r="B18" s="29">
        <v>154913.35999999999</v>
      </c>
    </row>
    <row r="19" spans="1:2" x14ac:dyDescent="0.2">
      <c r="A19" s="28" t="s">
        <v>25</v>
      </c>
      <c r="B19" s="29">
        <v>215716.32</v>
      </c>
    </row>
    <row r="20" spans="1:2" x14ac:dyDescent="0.2">
      <c r="A20" s="28" t="s">
        <v>575</v>
      </c>
      <c r="B20" s="29">
        <v>9486.84</v>
      </c>
    </row>
    <row r="21" spans="1:2" x14ac:dyDescent="0.2">
      <c r="A21" s="28" t="s">
        <v>29</v>
      </c>
      <c r="B21" s="29">
        <v>22981.13</v>
      </c>
    </row>
    <row r="22" spans="1:2" x14ac:dyDescent="0.2">
      <c r="A22" s="28" t="s">
        <v>569</v>
      </c>
      <c r="B22" s="29">
        <v>65574.16</v>
      </c>
    </row>
    <row r="23" spans="1:2" x14ac:dyDescent="0.2">
      <c r="A23" s="28" t="s">
        <v>32</v>
      </c>
      <c r="B23" s="29">
        <v>845612.47</v>
      </c>
    </row>
    <row r="24" spans="1:2" x14ac:dyDescent="0.2">
      <c r="A24" s="28" t="s">
        <v>262</v>
      </c>
      <c r="B24" s="29">
        <v>44722.57</v>
      </c>
    </row>
    <row r="25" spans="1:2" x14ac:dyDescent="0.2">
      <c r="A25" s="28" t="s">
        <v>567</v>
      </c>
      <c r="B25" s="29">
        <v>85167.43</v>
      </c>
    </row>
    <row r="26" spans="1:2" x14ac:dyDescent="0.2">
      <c r="A26" s="28" t="s">
        <v>39</v>
      </c>
      <c r="B26" s="29">
        <v>1720785.3599999999</v>
      </c>
    </row>
    <row r="27" spans="1:2" x14ac:dyDescent="0.2">
      <c r="A27" s="28" t="s">
        <v>46</v>
      </c>
      <c r="B27" s="29">
        <v>382087.47</v>
      </c>
    </row>
    <row r="28" spans="1:2" x14ac:dyDescent="0.2">
      <c r="A28" s="28" t="s">
        <v>58</v>
      </c>
      <c r="B28" s="29">
        <v>942925.66</v>
      </c>
    </row>
    <row r="29" spans="1:2" x14ac:dyDescent="0.2">
      <c r="A29" s="28" t="s">
        <v>564</v>
      </c>
      <c r="B29" s="29">
        <v>69653.37</v>
      </c>
    </row>
    <row r="30" spans="1:2" x14ac:dyDescent="0.2">
      <c r="A30" s="28" t="s">
        <v>263</v>
      </c>
      <c r="B30" s="29">
        <v>3167119.4699999997</v>
      </c>
    </row>
    <row r="31" spans="1:2" x14ac:dyDescent="0.2">
      <c r="A31" s="28" t="s">
        <v>264</v>
      </c>
      <c r="B31" s="29">
        <v>676650.05</v>
      </c>
    </row>
    <row r="32" spans="1:2" x14ac:dyDescent="0.2">
      <c r="A32" s="28" t="s">
        <v>559</v>
      </c>
      <c r="B32" s="29">
        <v>71024.700000000012</v>
      </c>
    </row>
    <row r="33" spans="1:2" x14ac:dyDescent="0.2">
      <c r="A33" s="28" t="s">
        <v>62</v>
      </c>
      <c r="B33" s="29">
        <v>1597310.85</v>
      </c>
    </row>
    <row r="34" spans="1:2" x14ac:dyDescent="0.2">
      <c r="A34" s="28" t="s">
        <v>556</v>
      </c>
      <c r="B34" s="29">
        <v>0</v>
      </c>
    </row>
    <row r="35" spans="1:2" x14ac:dyDescent="0.2">
      <c r="A35" s="28" t="s">
        <v>70</v>
      </c>
      <c r="B35" s="29">
        <v>365640.66</v>
      </c>
    </row>
    <row r="36" spans="1:2" x14ac:dyDescent="0.2">
      <c r="A36" s="28" t="s">
        <v>553</v>
      </c>
      <c r="B36" s="29">
        <v>272320.35000000003</v>
      </c>
    </row>
    <row r="37" spans="1:2" x14ac:dyDescent="0.2">
      <c r="A37" s="28" t="s">
        <v>74</v>
      </c>
      <c r="B37" s="29">
        <v>3449080.27</v>
      </c>
    </row>
    <row r="38" spans="1:2" x14ac:dyDescent="0.2">
      <c r="A38" s="28" t="s">
        <v>265</v>
      </c>
      <c r="B38" s="29">
        <v>328224.89999999997</v>
      </c>
    </row>
    <row r="39" spans="1:2" x14ac:dyDescent="0.2">
      <c r="A39" s="28" t="s">
        <v>266</v>
      </c>
      <c r="B39" s="29">
        <v>102139.5</v>
      </c>
    </row>
    <row r="40" spans="1:2" x14ac:dyDescent="0.2">
      <c r="A40" s="28" t="s">
        <v>77</v>
      </c>
      <c r="B40" s="29">
        <v>84471.359999999971</v>
      </c>
    </row>
    <row r="41" spans="1:2" x14ac:dyDescent="0.2">
      <c r="A41" s="28" t="s">
        <v>551</v>
      </c>
      <c r="B41" s="29">
        <v>22039.47</v>
      </c>
    </row>
    <row r="42" spans="1:2" x14ac:dyDescent="0.2">
      <c r="A42" s="28" t="s">
        <v>81</v>
      </c>
      <c r="B42" s="29">
        <v>171764.9</v>
      </c>
    </row>
    <row r="43" spans="1:2" x14ac:dyDescent="0.2">
      <c r="A43" s="28" t="s">
        <v>546</v>
      </c>
      <c r="B43" s="29">
        <v>41712.089999999997</v>
      </c>
    </row>
    <row r="44" spans="1:2" x14ac:dyDescent="0.2">
      <c r="A44" s="28" t="s">
        <v>85</v>
      </c>
      <c r="B44" s="29">
        <v>4461964.3099999996</v>
      </c>
    </row>
    <row r="45" spans="1:2" x14ac:dyDescent="0.2">
      <c r="A45" s="28" t="s">
        <v>545</v>
      </c>
      <c r="B45" s="29">
        <v>71042.52</v>
      </c>
    </row>
    <row r="46" spans="1:2" x14ac:dyDescent="0.2">
      <c r="A46" s="28" t="s">
        <v>91</v>
      </c>
      <c r="B46" s="29">
        <v>1880494.78</v>
      </c>
    </row>
    <row r="47" spans="1:2" x14ac:dyDescent="0.2">
      <c r="A47" s="28" t="s">
        <v>269</v>
      </c>
      <c r="B47" s="29">
        <v>0</v>
      </c>
    </row>
    <row r="48" spans="1:2" x14ac:dyDescent="0.2">
      <c r="A48" s="28" t="s">
        <v>97</v>
      </c>
      <c r="B48" s="29">
        <v>0</v>
      </c>
    </row>
    <row r="49" spans="1:2" x14ac:dyDescent="0.2">
      <c r="A49" s="28" t="s">
        <v>531</v>
      </c>
      <c r="B49" s="29">
        <v>1522830.5799999998</v>
      </c>
    </row>
    <row r="50" spans="1:2" x14ac:dyDescent="0.2">
      <c r="A50" s="28" t="s">
        <v>270</v>
      </c>
      <c r="B50" s="29">
        <v>2239493.8099999996</v>
      </c>
    </row>
    <row r="51" spans="1:2" x14ac:dyDescent="0.2">
      <c r="A51" s="28" t="s">
        <v>271</v>
      </c>
      <c r="B51" s="29">
        <v>2752244.0999999987</v>
      </c>
    </row>
    <row r="52" spans="1:2" x14ac:dyDescent="0.2">
      <c r="A52" s="28" t="s">
        <v>527</v>
      </c>
      <c r="B52" s="29">
        <v>262089.03999999998</v>
      </c>
    </row>
    <row r="53" spans="1:2" x14ac:dyDescent="0.2">
      <c r="A53" s="28" t="s">
        <v>272</v>
      </c>
      <c r="B53" s="29">
        <v>88561.87</v>
      </c>
    </row>
    <row r="54" spans="1:2" x14ac:dyDescent="0.2">
      <c r="A54" s="28" t="s">
        <v>523</v>
      </c>
      <c r="B54" s="29">
        <v>104143.57</v>
      </c>
    </row>
    <row r="55" spans="1:2" x14ac:dyDescent="0.2">
      <c r="A55" s="28" t="s">
        <v>99</v>
      </c>
      <c r="B55" s="29">
        <v>345320.9</v>
      </c>
    </row>
    <row r="56" spans="1:2" x14ac:dyDescent="0.2">
      <c r="A56" s="28" t="s">
        <v>521</v>
      </c>
      <c r="B56" s="29">
        <v>11562.18</v>
      </c>
    </row>
    <row r="57" spans="1:2" x14ac:dyDescent="0.2">
      <c r="A57" s="28" t="s">
        <v>273</v>
      </c>
      <c r="B57" s="29">
        <v>81149.76999999999</v>
      </c>
    </row>
    <row r="58" spans="1:2" x14ac:dyDescent="0.2">
      <c r="A58" s="28" t="s">
        <v>103</v>
      </c>
      <c r="B58" s="29">
        <v>1347319.49</v>
      </c>
    </row>
    <row r="59" spans="1:2" x14ac:dyDescent="0.2">
      <c r="A59" s="28" t="s">
        <v>518</v>
      </c>
      <c r="B59" s="29">
        <v>77938.34</v>
      </c>
    </row>
    <row r="60" spans="1:2" x14ac:dyDescent="0.2">
      <c r="A60" s="28" t="s">
        <v>107</v>
      </c>
      <c r="B60" s="29">
        <v>262655.40000000002</v>
      </c>
    </row>
    <row r="61" spans="1:2" x14ac:dyDescent="0.2">
      <c r="A61" s="28" t="s">
        <v>515</v>
      </c>
      <c r="B61" s="29">
        <v>19485.04</v>
      </c>
    </row>
    <row r="62" spans="1:2" x14ac:dyDescent="0.2">
      <c r="A62" s="28" t="s">
        <v>112</v>
      </c>
      <c r="B62" s="29">
        <v>0</v>
      </c>
    </row>
    <row r="63" spans="1:2" x14ac:dyDescent="0.2">
      <c r="A63" s="28" t="s">
        <v>118</v>
      </c>
      <c r="B63" s="29">
        <v>4475310.58</v>
      </c>
    </row>
    <row r="64" spans="1:2" x14ac:dyDescent="0.2">
      <c r="A64" s="28" t="s">
        <v>513</v>
      </c>
      <c r="B64" s="29">
        <v>158356.99</v>
      </c>
    </row>
    <row r="65" spans="1:2" x14ac:dyDescent="0.2">
      <c r="A65" s="28" t="s">
        <v>125</v>
      </c>
      <c r="B65" s="29">
        <v>1976497.5999999999</v>
      </c>
    </row>
    <row r="66" spans="1:2" x14ac:dyDescent="0.2">
      <c r="A66" s="28" t="s">
        <v>510</v>
      </c>
      <c r="B66" s="29">
        <v>134213.60999999999</v>
      </c>
    </row>
    <row r="67" spans="1:2" x14ac:dyDescent="0.2">
      <c r="A67" s="28" t="s">
        <v>129</v>
      </c>
      <c r="B67" s="29">
        <v>4688325.84</v>
      </c>
    </row>
    <row r="68" spans="1:2" x14ac:dyDescent="0.2">
      <c r="A68" s="28" t="s">
        <v>134</v>
      </c>
      <c r="B68" s="29">
        <v>0</v>
      </c>
    </row>
    <row r="69" spans="1:2" x14ac:dyDescent="0.2">
      <c r="A69" s="28" t="s">
        <v>138</v>
      </c>
      <c r="B69" s="29">
        <v>109479.79</v>
      </c>
    </row>
    <row r="70" spans="1:2" x14ac:dyDescent="0.2">
      <c r="A70" s="28" t="s">
        <v>507</v>
      </c>
      <c r="B70" s="29">
        <v>606263.97</v>
      </c>
    </row>
    <row r="71" spans="1:2" x14ac:dyDescent="0.2">
      <c r="A71" s="28" t="s">
        <v>275</v>
      </c>
      <c r="B71" s="29">
        <v>226818.66</v>
      </c>
    </row>
    <row r="72" spans="1:2" x14ac:dyDescent="0.2">
      <c r="A72" s="28" t="s">
        <v>502</v>
      </c>
      <c r="B72" s="29">
        <v>715853.32000000007</v>
      </c>
    </row>
    <row r="73" spans="1:2" x14ac:dyDescent="0.2">
      <c r="A73" s="28" t="s">
        <v>144</v>
      </c>
      <c r="B73" s="29">
        <v>2074859.4</v>
      </c>
    </row>
    <row r="74" spans="1:2" x14ac:dyDescent="0.2">
      <c r="A74" s="28" t="s">
        <v>500</v>
      </c>
      <c r="B74" s="29">
        <v>60750.7</v>
      </c>
    </row>
    <row r="75" spans="1:2" x14ac:dyDescent="0.2">
      <c r="A75" s="28" t="s">
        <v>147</v>
      </c>
      <c r="B75" s="29">
        <v>2246267.1900000004</v>
      </c>
    </row>
    <row r="76" spans="1:2" x14ac:dyDescent="0.2">
      <c r="A76" s="28" t="s">
        <v>497</v>
      </c>
      <c r="B76" s="29">
        <v>34282.71</v>
      </c>
    </row>
    <row r="77" spans="1:2" x14ac:dyDescent="0.2">
      <c r="A77" s="28" t="s">
        <v>492</v>
      </c>
      <c r="B77" s="29">
        <v>38025.35</v>
      </c>
    </row>
    <row r="78" spans="1:2" x14ac:dyDescent="0.2">
      <c r="A78" s="28" t="s">
        <v>150</v>
      </c>
      <c r="B78" s="29">
        <v>1026111.18</v>
      </c>
    </row>
    <row r="79" spans="1:2" x14ac:dyDescent="0.2">
      <c r="A79" s="28" t="s">
        <v>488</v>
      </c>
      <c r="B79" s="29">
        <v>114471.81</v>
      </c>
    </row>
    <row r="80" spans="1:2" x14ac:dyDescent="0.2">
      <c r="A80" s="28" t="s">
        <v>280</v>
      </c>
      <c r="B80" s="29">
        <v>143274.13</v>
      </c>
    </row>
    <row r="81" spans="1:2" x14ac:dyDescent="0.2">
      <c r="A81" s="28" t="s">
        <v>485</v>
      </c>
      <c r="B81" s="29">
        <v>100318.66</v>
      </c>
    </row>
    <row r="82" spans="1:2" x14ac:dyDescent="0.2">
      <c r="A82" s="28" t="s">
        <v>281</v>
      </c>
      <c r="B82" s="29">
        <v>68114.410000000018</v>
      </c>
    </row>
    <row r="83" spans="1:2" x14ac:dyDescent="0.2">
      <c r="A83" s="28" t="s">
        <v>478</v>
      </c>
      <c r="B83" s="29">
        <v>402336.33999999997</v>
      </c>
    </row>
    <row r="84" spans="1:2" x14ac:dyDescent="0.2">
      <c r="A84" s="28" t="s">
        <v>282</v>
      </c>
      <c r="B84" s="29">
        <v>54021.94000000001</v>
      </c>
    </row>
    <row r="85" spans="1:2" x14ac:dyDescent="0.2">
      <c r="A85" s="28" t="s">
        <v>474</v>
      </c>
      <c r="B85" s="29">
        <v>593365.30000000005</v>
      </c>
    </row>
    <row r="86" spans="1:2" x14ac:dyDescent="0.2">
      <c r="A86" s="28" t="s">
        <v>153</v>
      </c>
      <c r="B86" s="29">
        <v>71674.17</v>
      </c>
    </row>
    <row r="87" spans="1:2" x14ac:dyDescent="0.2">
      <c r="A87" s="28" t="s">
        <v>471</v>
      </c>
      <c r="B87" s="29">
        <v>201286.87</v>
      </c>
    </row>
    <row r="88" spans="1:2" x14ac:dyDescent="0.2">
      <c r="A88" s="28" t="s">
        <v>467</v>
      </c>
      <c r="B88" s="29">
        <v>565191.19999999995</v>
      </c>
    </row>
    <row r="89" spans="1:2" x14ac:dyDescent="0.2">
      <c r="A89" s="28" t="s">
        <v>156</v>
      </c>
      <c r="B89" s="29">
        <v>162263.91</v>
      </c>
    </row>
    <row r="90" spans="1:2" x14ac:dyDescent="0.2">
      <c r="A90" s="28" t="s">
        <v>458</v>
      </c>
      <c r="B90" s="29">
        <v>425137</v>
      </c>
    </row>
    <row r="91" spans="1:2" x14ac:dyDescent="0.2">
      <c r="A91" s="28" t="s">
        <v>454</v>
      </c>
      <c r="B91" s="29">
        <v>239885.28999999998</v>
      </c>
    </row>
    <row r="92" spans="1:2" x14ac:dyDescent="0.2">
      <c r="A92" s="28" t="s">
        <v>159</v>
      </c>
      <c r="B92" s="29">
        <v>10042.510000000002</v>
      </c>
    </row>
    <row r="93" spans="1:2" x14ac:dyDescent="0.2">
      <c r="A93" s="28" t="s">
        <v>449</v>
      </c>
      <c r="B93" s="29">
        <v>367148.78</v>
      </c>
    </row>
    <row r="94" spans="1:2" x14ac:dyDescent="0.2">
      <c r="A94" s="28" t="s">
        <v>162</v>
      </c>
      <c r="B94" s="29">
        <v>461559.6</v>
      </c>
    </row>
    <row r="95" spans="1:2" x14ac:dyDescent="0.2">
      <c r="A95" s="28" t="s">
        <v>446</v>
      </c>
      <c r="B95" s="29">
        <v>192436.73</v>
      </c>
    </row>
    <row r="96" spans="1:2" x14ac:dyDescent="0.2">
      <c r="A96" s="28" t="s">
        <v>286</v>
      </c>
      <c r="B96" s="29">
        <v>3074.5399999999936</v>
      </c>
    </row>
    <row r="97" spans="1:2" x14ac:dyDescent="0.2">
      <c r="A97" s="28" t="s">
        <v>442</v>
      </c>
      <c r="B97" s="29">
        <v>8211.0400000000009</v>
      </c>
    </row>
    <row r="98" spans="1:2" x14ac:dyDescent="0.2">
      <c r="A98" s="28" t="s">
        <v>165</v>
      </c>
      <c r="B98" s="29">
        <v>1179164.0999999999</v>
      </c>
    </row>
    <row r="99" spans="1:2" x14ac:dyDescent="0.2">
      <c r="A99" s="28" t="s">
        <v>170</v>
      </c>
      <c r="B99" s="29">
        <v>4305352.0999999996</v>
      </c>
    </row>
    <row r="100" spans="1:2" x14ac:dyDescent="0.2">
      <c r="A100" s="28" t="s">
        <v>440</v>
      </c>
      <c r="B100" s="29">
        <v>5519.6</v>
      </c>
    </row>
    <row r="101" spans="1:2" x14ac:dyDescent="0.2">
      <c r="A101" s="28" t="s">
        <v>173</v>
      </c>
      <c r="B101" s="29">
        <v>1288269.99</v>
      </c>
    </row>
    <row r="102" spans="1:2" x14ac:dyDescent="0.2">
      <c r="A102" s="28" t="s">
        <v>437</v>
      </c>
      <c r="B102" s="29">
        <v>6295538.2300000004</v>
      </c>
    </row>
    <row r="103" spans="1:2" x14ac:dyDescent="0.2">
      <c r="A103" s="28" t="s">
        <v>175</v>
      </c>
      <c r="B103" s="29">
        <v>0</v>
      </c>
    </row>
    <row r="104" spans="1:2" x14ac:dyDescent="0.2">
      <c r="A104" s="28" t="s">
        <v>429</v>
      </c>
      <c r="B104" s="29">
        <v>268729.87</v>
      </c>
    </row>
    <row r="105" spans="1:2" x14ac:dyDescent="0.2">
      <c r="A105" s="28" t="s">
        <v>179</v>
      </c>
      <c r="B105" s="29">
        <v>2960038.17</v>
      </c>
    </row>
    <row r="106" spans="1:2" x14ac:dyDescent="0.2">
      <c r="A106" s="28" t="s">
        <v>426</v>
      </c>
      <c r="B106" s="29">
        <v>337584.84</v>
      </c>
    </row>
    <row r="107" spans="1:2" x14ac:dyDescent="0.2">
      <c r="A107" s="28" t="s">
        <v>424</v>
      </c>
      <c r="B107" s="29">
        <v>30000</v>
      </c>
    </row>
    <row r="108" spans="1:2" x14ac:dyDescent="0.2">
      <c r="A108" s="28" t="s">
        <v>185</v>
      </c>
      <c r="B108" s="29">
        <v>286172.48</v>
      </c>
    </row>
    <row r="109" spans="1:2" x14ac:dyDescent="0.2">
      <c r="A109" s="28" t="s">
        <v>419</v>
      </c>
      <c r="B109" s="29">
        <v>47337.91</v>
      </c>
    </row>
    <row r="110" spans="1:2" x14ac:dyDescent="0.2">
      <c r="A110" s="28" t="s">
        <v>417</v>
      </c>
      <c r="B110" s="29">
        <v>31185946.870000001</v>
      </c>
    </row>
    <row r="111" spans="1:2" x14ac:dyDescent="0.2">
      <c r="A111" s="28" t="s">
        <v>188</v>
      </c>
      <c r="B111" s="29">
        <v>1379234.32</v>
      </c>
    </row>
    <row r="112" spans="1:2" x14ac:dyDescent="0.2">
      <c r="A112" s="28" t="s">
        <v>411</v>
      </c>
      <c r="B112" s="29">
        <v>217142.74</v>
      </c>
    </row>
    <row r="113" spans="1:2" x14ac:dyDescent="0.2">
      <c r="A113" s="28" t="s">
        <v>403</v>
      </c>
      <c r="B113" s="29">
        <v>582387.89</v>
      </c>
    </row>
    <row r="114" spans="1:2" x14ac:dyDescent="0.2">
      <c r="A114" s="28" t="s">
        <v>398</v>
      </c>
      <c r="B114" s="29">
        <v>29902.29</v>
      </c>
    </row>
    <row r="115" spans="1:2" x14ac:dyDescent="0.2">
      <c r="A115" s="28" t="s">
        <v>194</v>
      </c>
      <c r="B115" s="29">
        <v>697815.72000000009</v>
      </c>
    </row>
    <row r="116" spans="1:2" x14ac:dyDescent="0.2">
      <c r="A116" s="28" t="s">
        <v>197</v>
      </c>
      <c r="B116" s="29">
        <v>52974.74</v>
      </c>
    </row>
    <row r="117" spans="1:2" x14ac:dyDescent="0.2">
      <c r="A117" s="28" t="s">
        <v>396</v>
      </c>
      <c r="B117" s="29">
        <v>74905.22</v>
      </c>
    </row>
    <row r="118" spans="1:2" x14ac:dyDescent="0.2">
      <c r="A118" s="28" t="s">
        <v>201</v>
      </c>
      <c r="B118" s="29">
        <v>735265.66999999993</v>
      </c>
    </row>
    <row r="119" spans="1:2" x14ac:dyDescent="0.2">
      <c r="A119" s="28" t="s">
        <v>389</v>
      </c>
      <c r="B119" s="29">
        <v>603011.38</v>
      </c>
    </row>
    <row r="120" spans="1:2" x14ac:dyDescent="0.2">
      <c r="A120" s="28" t="s">
        <v>383</v>
      </c>
      <c r="B120" s="29">
        <v>80761.390000000014</v>
      </c>
    </row>
    <row r="121" spans="1:2" x14ac:dyDescent="0.2">
      <c r="A121" s="28" t="s">
        <v>206</v>
      </c>
      <c r="B121" s="29">
        <v>1823895.39</v>
      </c>
    </row>
    <row r="122" spans="1:2" x14ac:dyDescent="0.2">
      <c r="A122" s="28" t="s">
        <v>379</v>
      </c>
      <c r="B122" s="29">
        <v>33035.49</v>
      </c>
    </row>
    <row r="123" spans="1:2" x14ac:dyDescent="0.2">
      <c r="A123" s="28" t="s">
        <v>210</v>
      </c>
      <c r="B123" s="29">
        <v>1739103.38</v>
      </c>
    </row>
    <row r="124" spans="1:2" x14ac:dyDescent="0.2">
      <c r="A124" s="28" t="s">
        <v>374</v>
      </c>
      <c r="B124" s="29">
        <v>36489.65</v>
      </c>
    </row>
    <row r="125" spans="1:2" x14ac:dyDescent="0.2">
      <c r="A125" s="28" t="s">
        <v>220</v>
      </c>
      <c r="B125" s="29">
        <v>1315029.5999999999</v>
      </c>
    </row>
    <row r="126" spans="1:2" x14ac:dyDescent="0.2">
      <c r="A126" s="28" t="s">
        <v>226</v>
      </c>
      <c r="B126" s="29">
        <v>93532.26999999999</v>
      </c>
    </row>
    <row r="127" spans="1:2" x14ac:dyDescent="0.2">
      <c r="A127" s="28" t="s">
        <v>367</v>
      </c>
      <c r="B127" s="29">
        <v>19947.580000000002</v>
      </c>
    </row>
    <row r="128" spans="1:2" x14ac:dyDescent="0.2">
      <c r="A128" s="28" t="s">
        <v>229</v>
      </c>
      <c r="B128" s="29">
        <v>880912.75</v>
      </c>
    </row>
    <row r="129" spans="1:2" x14ac:dyDescent="0.2">
      <c r="A129" s="28" t="s">
        <v>364</v>
      </c>
      <c r="B129" s="29">
        <v>303474.05</v>
      </c>
    </row>
    <row r="130" spans="1:2" x14ac:dyDescent="0.2">
      <c r="A130" s="28" t="s">
        <v>354</v>
      </c>
      <c r="B130" s="29">
        <v>732215.86</v>
      </c>
    </row>
    <row r="131" spans="1:2" x14ac:dyDescent="0.2">
      <c r="A131" s="28" t="s">
        <v>232</v>
      </c>
      <c r="B131" s="29">
        <v>1228227.27</v>
      </c>
    </row>
    <row r="132" spans="1:2" x14ac:dyDescent="0.2">
      <c r="A132" s="28" t="s">
        <v>348</v>
      </c>
      <c r="B132" s="29">
        <v>69022.210000000006</v>
      </c>
    </row>
    <row r="133" spans="1:2" x14ac:dyDescent="0.2">
      <c r="A133" s="28" t="s">
        <v>234</v>
      </c>
      <c r="B133" s="29">
        <v>3299.3800000000047</v>
      </c>
    </row>
    <row r="134" spans="1:2" x14ac:dyDescent="0.2">
      <c r="A134" s="28" t="s">
        <v>345</v>
      </c>
      <c r="B134" s="29">
        <v>223847.78</v>
      </c>
    </row>
    <row r="135" spans="1:2" x14ac:dyDescent="0.2">
      <c r="A135" s="28" t="s">
        <v>238</v>
      </c>
      <c r="B135" s="29">
        <v>78095.56</v>
      </c>
    </row>
    <row r="136" spans="1:2" x14ac:dyDescent="0.2">
      <c r="A136" s="28" t="s">
        <v>240</v>
      </c>
      <c r="B136" s="29">
        <v>4655302.78</v>
      </c>
    </row>
    <row r="137" spans="1:2" x14ac:dyDescent="0.2">
      <c r="A137" s="28" t="s">
        <v>326</v>
      </c>
      <c r="B137" s="29">
        <v>256583.75999999995</v>
      </c>
    </row>
    <row r="138" spans="1:2" x14ac:dyDescent="0.2">
      <c r="A138" s="28" t="s">
        <v>247</v>
      </c>
      <c r="B138" s="29">
        <v>246574.47</v>
      </c>
    </row>
    <row r="139" spans="1:2" x14ac:dyDescent="0.2">
      <c r="A139" s="28" t="s">
        <v>296</v>
      </c>
      <c r="B139" s="29">
        <v>594377.77</v>
      </c>
    </row>
    <row r="140" spans="1:2" x14ac:dyDescent="0.2">
      <c r="A140" s="28" t="s">
        <v>314</v>
      </c>
      <c r="B140" s="29">
        <v>79947.48</v>
      </c>
    </row>
    <row r="141" spans="1:2" x14ac:dyDescent="0.2">
      <c r="A141" s="28" t="s">
        <v>250</v>
      </c>
      <c r="B141" s="29">
        <v>14334.630000000001</v>
      </c>
    </row>
    <row r="142" spans="1:2" x14ac:dyDescent="0.2">
      <c r="A142" s="28" t="s">
        <v>267</v>
      </c>
      <c r="B142" s="29">
        <v>4532280.5</v>
      </c>
    </row>
    <row r="143" spans="1:2" x14ac:dyDescent="0.2">
      <c r="A143" s="28" t="s">
        <v>1034</v>
      </c>
      <c r="B143" s="29">
        <v>1715335.03</v>
      </c>
    </row>
    <row r="144" spans="1:2" x14ac:dyDescent="0.2">
      <c r="A144" s="28" t="s">
        <v>276</v>
      </c>
      <c r="B144" s="29">
        <v>2845032.71</v>
      </c>
    </row>
    <row r="145" spans="1:2" x14ac:dyDescent="0.2">
      <c r="A145" s="28" t="s">
        <v>285</v>
      </c>
      <c r="B145" s="29">
        <v>0</v>
      </c>
    </row>
    <row r="146" spans="1:2" x14ac:dyDescent="0.2">
      <c r="A146" s="28" t="s">
        <v>1238</v>
      </c>
      <c r="B146" s="29"/>
    </row>
    <row r="147" spans="1:2" x14ac:dyDescent="0.2">
      <c r="A147" s="28" t="s">
        <v>1002</v>
      </c>
      <c r="B147" s="1">
        <v>141204276.50999996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752F-E16C-4D25-B5B9-374254B91D98}">
  <dimension ref="A1:C63"/>
  <sheetViews>
    <sheetView topLeftCell="A26" workbookViewId="0">
      <selection activeCell="C62" sqref="C1:C1048576"/>
    </sheetView>
  </sheetViews>
  <sheetFormatPr defaultRowHeight="12.75" x14ac:dyDescent="0.2"/>
  <cols>
    <col min="2" max="2" width="14" bestFit="1" customWidth="1"/>
    <col min="3" max="3" width="14.85546875" bestFit="1" customWidth="1"/>
  </cols>
  <sheetData>
    <row r="1" spans="1:3" x14ac:dyDescent="0.2">
      <c r="A1">
        <v>1</v>
      </c>
      <c r="B1" t="str">
        <f>VLOOKUP(A1,Sheet4!$A$1:$B$99,2,FALSE)</f>
        <v>01 Adair</v>
      </c>
      <c r="C1" s="3">
        <f>SUMIF('Appia Automated'!$A$3:$A$98,B1,'Appia Automated'!$J$3:$J$98)</f>
        <v>184690</v>
      </c>
    </row>
    <row r="2" spans="1:3" x14ac:dyDescent="0.2">
      <c r="A2">
        <v>5</v>
      </c>
      <c r="B2" t="str">
        <f>VLOOKUP(A2,Sheet4!$A$1:$B$99,2,FALSE)</f>
        <v>05 Audubon</v>
      </c>
      <c r="C2" s="3">
        <f>SUMIF('Appia Automated'!$A$3:$A$98,B2,'Appia Automated'!$J$3:$J$98)</f>
        <v>0</v>
      </c>
    </row>
    <row r="3" spans="1:3" x14ac:dyDescent="0.2">
      <c r="A3">
        <v>6</v>
      </c>
      <c r="B3" t="str">
        <f>VLOOKUP(A3,Sheet4!$A$1:$B$99,2,FALSE)</f>
        <v>06 Benton</v>
      </c>
      <c r="C3" s="3">
        <f>SUMIF('Appia Automated'!$A$3:$A$98,B3,'Appia Automated'!$J$3:$J$98)</f>
        <v>3783514.3099999996</v>
      </c>
    </row>
    <row r="4" spans="1:3" x14ac:dyDescent="0.2">
      <c r="A4">
        <v>8</v>
      </c>
      <c r="B4" t="str">
        <f>VLOOKUP(A4,Sheet4!$A$1:$B$99,2,FALSE)</f>
        <v>08 Boone</v>
      </c>
      <c r="C4" s="3">
        <f>SUMIF('Appia Automated'!$A$3:$A$98,B4,'Appia Automated'!$J$3:$J$98)</f>
        <v>44798.23</v>
      </c>
    </row>
    <row r="5" spans="1:3" x14ac:dyDescent="0.2">
      <c r="A5">
        <v>12</v>
      </c>
      <c r="B5" t="str">
        <f>VLOOKUP(A5,Sheet4!$A$1:$B$99,2,FALSE)</f>
        <v>12 Butler</v>
      </c>
      <c r="C5" s="3">
        <f>SUMIF('Appia Automated'!$A$3:$A$98,B5,'Appia Automated'!$J$3:$J$98)</f>
        <v>215716.32</v>
      </c>
    </row>
    <row r="6" spans="1:3" x14ac:dyDescent="0.2">
      <c r="A6">
        <v>13</v>
      </c>
      <c r="B6" t="str">
        <f>VLOOKUP(A6,Sheet4!$A$1:$B$99,2,FALSE)</f>
        <v>13 Calhoun</v>
      </c>
      <c r="C6" s="3">
        <f>SUMIF('Appia Automated'!$A$3:$A$98,B6,'Appia Automated'!$J$3:$J$98)</f>
        <v>22981.13</v>
      </c>
    </row>
    <row r="7" spans="1:3" x14ac:dyDescent="0.2">
      <c r="A7">
        <v>16</v>
      </c>
      <c r="B7" t="str">
        <f>VLOOKUP(A7,Sheet4!$A$1:$B$99,2,FALSE)</f>
        <v>16 Cedar</v>
      </c>
      <c r="C7" s="3">
        <f>SUMIF('Appia Automated'!$A$3:$A$98,B7,'Appia Automated'!$J$3:$J$98)</f>
        <v>845612.47</v>
      </c>
    </row>
    <row r="8" spans="1:3" x14ac:dyDescent="0.2">
      <c r="A8">
        <v>17</v>
      </c>
      <c r="B8" t="str">
        <f>VLOOKUP(A8,Sheet4!$A$1:$B$99,2,FALSE)</f>
        <v>17 Cerro Gordo</v>
      </c>
      <c r="C8" s="3">
        <f>SUMIF('Appia Automated'!$A$3:$A$98,B8,'Appia Automated'!$J$3:$J$98)</f>
        <v>44722.57</v>
      </c>
    </row>
    <row r="9" spans="1:3" x14ac:dyDescent="0.2">
      <c r="A9">
        <v>18</v>
      </c>
      <c r="B9" t="str">
        <f>VLOOKUP(A9,Sheet4!$A$1:$B$99,2,FALSE)</f>
        <v>18 Cherokee</v>
      </c>
      <c r="C9" s="3">
        <f>SUMIF('Appia Automated'!$A$3:$A$98,B9,'Appia Automated'!$J$3:$J$98)</f>
        <v>1720785.3599999999</v>
      </c>
    </row>
    <row r="10" spans="1:3" x14ac:dyDescent="0.2">
      <c r="A10">
        <v>19</v>
      </c>
      <c r="B10" t="str">
        <f>VLOOKUP(A10,Sheet4!$A$1:$B$99,2,FALSE)</f>
        <v>19 Chickasaw</v>
      </c>
      <c r="C10" s="3">
        <f>SUMIF('Appia Automated'!$A$3:$A$98,B10,'Appia Automated'!$J$3:$J$98)</f>
        <v>329149.89999999997</v>
      </c>
    </row>
    <row r="11" spans="1:3" x14ac:dyDescent="0.2">
      <c r="A11">
        <v>20</v>
      </c>
      <c r="B11" t="str">
        <f>VLOOKUP(A11,Sheet4!$A$1:$B$99,2,FALSE)</f>
        <v>20 Clarke</v>
      </c>
      <c r="C11" s="3">
        <f>SUMIF('Appia Automated'!$A$3:$A$98,B11,'Appia Automated'!$J$3:$J$98)</f>
        <v>890110.68</v>
      </c>
    </row>
    <row r="12" spans="1:3" x14ac:dyDescent="0.2">
      <c r="A12">
        <v>22</v>
      </c>
      <c r="B12" t="str">
        <f>VLOOKUP(A12,Sheet4!$A$1:$B$99,2,FALSE)</f>
        <v>22 Clayton</v>
      </c>
      <c r="C12" s="3">
        <f>SUMIF('Appia Automated'!$A$3:$A$98,B12,'Appia Automated'!$J$3:$J$98)</f>
        <v>676650.05</v>
      </c>
    </row>
    <row r="13" spans="1:3" x14ac:dyDescent="0.2">
      <c r="A13">
        <v>23</v>
      </c>
      <c r="B13" t="str">
        <f>VLOOKUP(A13,Sheet4!$A$1:$B$99,2,FALSE)</f>
        <v>23 Clinton</v>
      </c>
      <c r="C13" s="3">
        <f>SUMIF('Appia Automated'!$A$3:$A$98,B13,'Appia Automated'!$J$3:$J$98)</f>
        <v>1587141.75</v>
      </c>
    </row>
    <row r="14" spans="1:3" x14ac:dyDescent="0.2">
      <c r="A14">
        <v>24</v>
      </c>
      <c r="B14" t="str">
        <f>VLOOKUP(A14,Sheet4!$A$1:$B$99,2,FALSE)</f>
        <v>24 Crawford</v>
      </c>
      <c r="C14" s="3">
        <f>SUMIF('Appia Automated'!$A$3:$A$98,B14,'Appia Automated'!$J$3:$J$98)</f>
        <v>316090.65999999997</v>
      </c>
    </row>
    <row r="15" spans="1:3" x14ac:dyDescent="0.2">
      <c r="A15">
        <v>25</v>
      </c>
      <c r="B15" t="str">
        <f>VLOOKUP(A15,Sheet4!$A$1:$B$99,2,FALSE)</f>
        <v>25 Dallas</v>
      </c>
      <c r="C15" s="3">
        <f>SUMIF('Appia Automated'!$A$3:$A$98,B15,'Appia Automated'!$J$3:$J$98)</f>
        <v>3449080.27</v>
      </c>
    </row>
    <row r="16" spans="1:3" x14ac:dyDescent="0.2">
      <c r="A16">
        <v>29</v>
      </c>
      <c r="B16" t="str">
        <f>VLOOKUP(A16,Sheet4!$A$1:$B$99,2,FALSE)</f>
        <v>29 Des Moines</v>
      </c>
      <c r="C16" s="3">
        <f>SUMIF('Appia Automated'!$A$3:$A$98,B16,'Appia Automated'!$J$3:$J$98)</f>
        <v>0</v>
      </c>
    </row>
    <row r="17" spans="1:3" x14ac:dyDescent="0.2">
      <c r="A17">
        <v>30</v>
      </c>
      <c r="B17" t="str">
        <f>VLOOKUP(A17,Sheet4!$A$1:$B$99,2,FALSE)</f>
        <v>30 Dickinson</v>
      </c>
      <c r="C17" s="3">
        <f>SUMIF('Appia Automated'!$A$3:$A$98,B17,'Appia Automated'!$J$3:$J$98)</f>
        <v>171764.9</v>
      </c>
    </row>
    <row r="18" spans="1:3" x14ac:dyDescent="0.2">
      <c r="A18">
        <v>31</v>
      </c>
      <c r="B18" t="str">
        <f>VLOOKUP(A18,Sheet4!$A$1:$B$99,2,FALSE)</f>
        <v>31 Dubuque</v>
      </c>
      <c r="C18" s="3">
        <f>SUMIF('Appia Automated'!$A$3:$A$98,B18,'Appia Automated'!$J$3:$J$98)</f>
        <v>4461964.3099999996</v>
      </c>
    </row>
    <row r="19" spans="1:3" x14ac:dyDescent="0.2">
      <c r="A19">
        <v>33</v>
      </c>
      <c r="B19" t="str">
        <f>VLOOKUP(A19,Sheet4!$A$1:$B$99,2,FALSE)</f>
        <v>33 Fayette</v>
      </c>
      <c r="C19" s="3">
        <f>SUMIF('Appia Automated'!$A$3:$A$98,B19,'Appia Automated'!$J$3:$J$98)</f>
        <v>1880494.78</v>
      </c>
    </row>
    <row r="20" spans="1:3" x14ac:dyDescent="0.2">
      <c r="A20">
        <v>35</v>
      </c>
      <c r="B20" t="str">
        <f>VLOOKUP(A20,Sheet4!$A$1:$B$99,2,FALSE)</f>
        <v>35 Franklin</v>
      </c>
      <c r="C20" s="3">
        <f>SUMIF('Appia Automated'!$A$3:$A$98,B20,'Appia Automated'!$J$3:$J$98)</f>
        <v>0</v>
      </c>
    </row>
    <row r="21" spans="1:3" x14ac:dyDescent="0.2">
      <c r="A21">
        <v>38</v>
      </c>
      <c r="B21" t="str">
        <f>VLOOKUP(A21,Sheet4!$A$1:$B$99,2,FALSE)</f>
        <v>38 Grundy</v>
      </c>
      <c r="C21" s="3">
        <f>SUMIF('Appia Automated'!$A$3:$A$98,B21,'Appia Automated'!$J$3:$J$98)</f>
        <v>88561.87</v>
      </c>
    </row>
    <row r="22" spans="1:3" x14ac:dyDescent="0.2">
      <c r="A22">
        <v>39</v>
      </c>
      <c r="B22" t="str">
        <f>VLOOKUP(A22,Sheet4!$A$1:$B$99,2,FALSE)</f>
        <v>39 Guthrie</v>
      </c>
      <c r="C22" s="3">
        <f>SUMIF('Appia Automated'!$A$3:$A$98,B22,'Appia Automated'!$J$3:$J$98)</f>
        <v>345320.9</v>
      </c>
    </row>
    <row r="23" spans="1:3" x14ac:dyDescent="0.2">
      <c r="A23">
        <v>41</v>
      </c>
      <c r="B23" t="str">
        <f>VLOOKUP(A23,Sheet4!$A$1:$B$99,2,FALSE)</f>
        <v>41 Hancock</v>
      </c>
      <c r="C23" s="3">
        <f>SUMIF('Appia Automated'!$A$3:$A$98,B23,'Appia Automated'!$J$3:$J$98)</f>
        <v>1347319.49</v>
      </c>
    </row>
    <row r="24" spans="1:3" x14ac:dyDescent="0.2">
      <c r="A24">
        <v>42</v>
      </c>
      <c r="B24" t="str">
        <f>VLOOKUP(A24,Sheet4!$A$1:$B$99,2,FALSE)</f>
        <v>42 Hardin</v>
      </c>
      <c r="C24" s="3">
        <f>SUMIF('Appia Automated'!$A$3:$A$98,B24,'Appia Automated'!$J$3:$J$98)</f>
        <v>228283.42</v>
      </c>
    </row>
    <row r="25" spans="1:3" x14ac:dyDescent="0.2">
      <c r="A25">
        <v>43</v>
      </c>
      <c r="B25" t="str">
        <f>VLOOKUP(A25,Sheet4!$A$1:$B$99,2,FALSE)</f>
        <v>43 Harrison</v>
      </c>
      <c r="C25" s="3">
        <f>SUMIF('Appia Automated'!$A$3:$A$98,B25,'Appia Automated'!$J$3:$J$98)</f>
        <v>0</v>
      </c>
    </row>
    <row r="26" spans="1:3" x14ac:dyDescent="0.2">
      <c r="A26">
        <v>44</v>
      </c>
      <c r="B26" t="str">
        <f>VLOOKUP(A26,Sheet4!$A$1:$B$99,2,FALSE)</f>
        <v>44 Henry</v>
      </c>
      <c r="C26" s="3">
        <f>SUMIF('Appia Automated'!$A$3:$A$98,B26,'Appia Automated'!$J$3:$J$98)</f>
        <v>4462341.41</v>
      </c>
    </row>
    <row r="27" spans="1:3" x14ac:dyDescent="0.2">
      <c r="A27">
        <v>45</v>
      </c>
      <c r="B27" t="str">
        <f>VLOOKUP(A27,Sheet4!$A$1:$B$99,2,FALSE)</f>
        <v>45 Howard</v>
      </c>
      <c r="C27" s="3">
        <f>SUMIF('Appia Automated'!$A$3:$A$98,B27,'Appia Automated'!$J$3:$J$98)</f>
        <v>1963439.0999999999</v>
      </c>
    </row>
    <row r="28" spans="1:3" x14ac:dyDescent="0.2">
      <c r="A28">
        <v>46</v>
      </c>
      <c r="B28" t="str">
        <f>VLOOKUP(A28,Sheet4!$A$1:$B$99,2,FALSE)</f>
        <v>46 Humboldt</v>
      </c>
      <c r="C28" s="3">
        <f>SUMIF('Appia Automated'!$A$3:$A$98,B28,'Appia Automated'!$J$3:$J$98)</f>
        <v>0</v>
      </c>
    </row>
    <row r="29" spans="1:3" x14ac:dyDescent="0.2">
      <c r="A29">
        <v>47</v>
      </c>
      <c r="B29" t="str">
        <f>VLOOKUP(A29,Sheet4!$A$1:$B$99,2,FALSE)</f>
        <v>47 Ida</v>
      </c>
      <c r="C29" s="3">
        <f>SUMIF('Appia Automated'!$A$3:$A$98,B29,'Appia Automated'!$J$3:$J$98)</f>
        <v>4688309.34</v>
      </c>
    </row>
    <row r="30" spans="1:3" x14ac:dyDescent="0.2">
      <c r="A30">
        <v>48</v>
      </c>
      <c r="B30" t="str">
        <f>VLOOKUP(A30,Sheet4!$A$1:$B$99,2,FALSE)</f>
        <v>48 Iowa</v>
      </c>
      <c r="C30" s="3">
        <f>SUMIF('Appia Automated'!$A$3:$A$98,B30,'Appia Automated'!$J$3:$J$98)</f>
        <v>0</v>
      </c>
    </row>
    <row r="31" spans="1:3" x14ac:dyDescent="0.2">
      <c r="A31">
        <v>49</v>
      </c>
      <c r="B31" t="str">
        <f>VLOOKUP(A31,Sheet4!$A$1:$B$99,2,FALSE)</f>
        <v>49 Jackson</v>
      </c>
      <c r="C31" s="3">
        <f>SUMIF('Appia Automated'!$A$3:$A$98,B31,'Appia Automated'!$J$3:$J$98)</f>
        <v>109479.79</v>
      </c>
    </row>
    <row r="32" spans="1:3" x14ac:dyDescent="0.2">
      <c r="A32">
        <v>51</v>
      </c>
      <c r="B32" t="str">
        <f>VLOOKUP(A32,Sheet4!$A$1:$B$99,2,FALSE)</f>
        <v>51 Jefferson</v>
      </c>
      <c r="C32" s="3">
        <f>SUMIF('Appia Automated'!$A$3:$A$98,B32,'Appia Automated'!$J$3:$J$98)</f>
        <v>2065011</v>
      </c>
    </row>
    <row r="33" spans="1:3" x14ac:dyDescent="0.2">
      <c r="A33">
        <v>52</v>
      </c>
      <c r="B33" t="str">
        <f>VLOOKUP(A33,Sheet4!$A$1:$B$99,2,FALSE)</f>
        <v>52 Johnson</v>
      </c>
      <c r="C33" s="3">
        <f>SUMIF('Appia Automated'!$A$3:$A$98,B33,'Appia Automated'!$J$3:$J$98)</f>
        <v>2019175.04</v>
      </c>
    </row>
    <row r="34" spans="1:3" x14ac:dyDescent="0.2">
      <c r="A34">
        <v>55</v>
      </c>
      <c r="B34" t="str">
        <f>VLOOKUP(A34,Sheet4!$A$1:$B$99,2,FALSE)</f>
        <v>55 Kossuth</v>
      </c>
      <c r="C34" s="3">
        <f>SUMIF('Appia Automated'!$A$3:$A$98,B34,'Appia Automated'!$J$3:$J$98)</f>
        <v>1026111.18</v>
      </c>
    </row>
    <row r="35" spans="1:3" x14ac:dyDescent="0.2">
      <c r="A35">
        <v>57</v>
      </c>
      <c r="B35" t="str">
        <f>VLOOKUP(A35,Sheet4!$A$1:$B$99,2,FALSE)</f>
        <v>57 Linn</v>
      </c>
      <c r="C35" s="3">
        <f>SUMIF('Appia Automated'!$A$3:$A$98,B35,'Appia Automated'!$J$3:$J$98)</f>
        <v>0</v>
      </c>
    </row>
    <row r="36" spans="1:3" x14ac:dyDescent="0.2">
      <c r="A36">
        <v>60</v>
      </c>
      <c r="B36" t="str">
        <f>VLOOKUP(A36,Sheet4!$A$1:$B$99,2,FALSE)</f>
        <v>60 Lyon</v>
      </c>
      <c r="C36" s="3">
        <f>SUMIF('Appia Automated'!$A$3:$A$98,B36,'Appia Automated'!$J$3:$J$98)</f>
        <v>54021.49</v>
      </c>
    </row>
    <row r="37" spans="1:3" x14ac:dyDescent="0.2">
      <c r="A37">
        <v>61</v>
      </c>
      <c r="B37" t="str">
        <f>VLOOKUP(A37,Sheet4!$A$1:$B$99,2,FALSE)</f>
        <v>61 Madison</v>
      </c>
      <c r="C37" s="3">
        <f>SUMIF('Appia Automated'!$A$3:$A$98,B37,'Appia Automated'!$J$3:$J$98)</f>
        <v>7004.62</v>
      </c>
    </row>
    <row r="38" spans="1:3" x14ac:dyDescent="0.2">
      <c r="A38">
        <v>63</v>
      </c>
      <c r="B38" t="str">
        <f>VLOOKUP(A38,Sheet4!$A$1:$B$99,2,FALSE)</f>
        <v>63 Marion</v>
      </c>
      <c r="C38" s="3">
        <f>SUMIF('Appia Automated'!$A$3:$A$98,B38,'Appia Automated'!$J$3:$J$98)</f>
        <v>30000</v>
      </c>
    </row>
    <row r="39" spans="1:3" x14ac:dyDescent="0.2">
      <c r="A39">
        <v>65</v>
      </c>
      <c r="B39" t="str">
        <f>VLOOKUP(A39,Sheet4!$A$1:$B$99,2,FALSE)</f>
        <v>65 Mills</v>
      </c>
      <c r="C39" s="3">
        <f>SUMIF('Appia Automated'!$A$3:$A$98,B39,'Appia Automated'!$J$3:$J$98)</f>
        <v>0</v>
      </c>
    </row>
    <row r="40" spans="1:3" x14ac:dyDescent="0.2">
      <c r="A40">
        <v>66</v>
      </c>
      <c r="B40" t="str">
        <f>VLOOKUP(A40,Sheet4!$A$1:$B$99,2,FALSE)</f>
        <v>66 Mitchell</v>
      </c>
      <c r="C40" s="3">
        <f>SUMIF('Appia Automated'!$A$3:$A$98,B40,'Appia Automated'!$J$3:$J$98)</f>
        <v>461559.6</v>
      </c>
    </row>
    <row r="41" spans="1:3" x14ac:dyDescent="0.2">
      <c r="A41">
        <v>69</v>
      </c>
      <c r="B41" t="str">
        <f>VLOOKUP(A41,Sheet4!$A$1:$B$99,2,FALSE)</f>
        <v>69 Montgomery</v>
      </c>
      <c r="C41" s="3">
        <f>SUMIF('Appia Automated'!$A$3:$A$98,B41,'Appia Automated'!$J$3:$J$98)</f>
        <v>1171684.69</v>
      </c>
    </row>
    <row r="42" spans="1:3" x14ac:dyDescent="0.2">
      <c r="A42">
        <v>70</v>
      </c>
      <c r="B42" t="str">
        <f>VLOOKUP(A42,Sheet4!$A$1:$B$99,2,FALSE)</f>
        <v>70 Muscatine</v>
      </c>
      <c r="C42" s="3">
        <f>SUMIF('Appia Automated'!$A$3:$A$98,B42,'Appia Automated'!$J$3:$J$98)</f>
        <v>4305352.0999999996</v>
      </c>
    </row>
    <row r="43" spans="1:3" x14ac:dyDescent="0.2">
      <c r="A43">
        <v>71</v>
      </c>
      <c r="B43" t="str">
        <f>VLOOKUP(A43,Sheet4!$A$1:$B$99,2,FALSE)</f>
        <v>71 Obrien</v>
      </c>
      <c r="C43" s="3">
        <f>SUMIF('Appia Automated'!$A$3:$A$98,B43,'Appia Automated'!$J$3:$J$98)</f>
        <v>1288269.99</v>
      </c>
    </row>
    <row r="44" spans="1:3" x14ac:dyDescent="0.2">
      <c r="A44">
        <v>72</v>
      </c>
      <c r="B44" t="str">
        <f>VLOOKUP(A44,Sheet4!$A$1:$B$99,2,FALSE)</f>
        <v>72 Osceola</v>
      </c>
      <c r="C44" s="3">
        <f>SUMIF('Appia Automated'!$A$3:$A$98,B44,'Appia Automated'!$J$3:$J$98)</f>
        <v>0</v>
      </c>
    </row>
    <row r="45" spans="1:3" x14ac:dyDescent="0.2">
      <c r="A45">
        <v>73</v>
      </c>
      <c r="B45" t="str">
        <f>VLOOKUP(A45,Sheet4!$A$1:$B$99,2,FALSE)</f>
        <v>73 Page</v>
      </c>
      <c r="C45" s="3">
        <f>SUMIF('Appia Automated'!$A$3:$A$98,B45,'Appia Automated'!$J$3:$J$98)</f>
        <v>2960038.17</v>
      </c>
    </row>
    <row r="46" spans="1:3" x14ac:dyDescent="0.2">
      <c r="A46">
        <v>75</v>
      </c>
      <c r="B46" t="str">
        <f>VLOOKUP(A46,Sheet4!$A$1:$B$99,2,FALSE)</f>
        <v>75 Plymouth</v>
      </c>
      <c r="C46" s="3">
        <f>SUMIF('Appia Automated'!$A$3:$A$98,B46,'Appia Automated'!$J$3:$J$98)</f>
        <v>286172.48</v>
      </c>
    </row>
    <row r="47" spans="1:3" x14ac:dyDescent="0.2">
      <c r="A47">
        <v>77</v>
      </c>
      <c r="B47" t="str">
        <f>VLOOKUP(A47,Sheet4!$A$1:$B$99,2,FALSE)</f>
        <v>77 Polk</v>
      </c>
      <c r="C47" s="3">
        <f>SUMIF('Appia Automated'!$A$3:$A$98,B47,'Appia Automated'!$J$3:$J$98)</f>
        <v>997896.41</v>
      </c>
    </row>
    <row r="48" spans="1:3" x14ac:dyDescent="0.2">
      <c r="A48">
        <v>80</v>
      </c>
      <c r="B48" t="str">
        <f>VLOOKUP(A48,Sheet4!$A$1:$B$99,2,FALSE)</f>
        <v>80 Ringgold</v>
      </c>
      <c r="C48" s="3">
        <f>SUMIF('Appia Automated'!$A$3:$A$98,B48,'Appia Automated'!$J$3:$J$98)</f>
        <v>696240.42</v>
      </c>
    </row>
    <row r="49" spans="1:3" x14ac:dyDescent="0.2">
      <c r="A49">
        <v>81</v>
      </c>
      <c r="B49" t="str">
        <f>VLOOKUP(A49,Sheet4!$A$1:$B$99,2,FALSE)</f>
        <v>81 Sac</v>
      </c>
      <c r="C49" s="3">
        <f>SUMIF('Appia Automated'!$A$3:$A$98,B49,'Appia Automated'!$J$3:$J$98)</f>
        <v>52974.74</v>
      </c>
    </row>
    <row r="50" spans="1:3" x14ac:dyDescent="0.2">
      <c r="A50">
        <v>82</v>
      </c>
      <c r="B50" t="str">
        <f>VLOOKUP(A50,Sheet4!$A$1:$B$99,2,FALSE)</f>
        <v>82 Scott</v>
      </c>
      <c r="C50" s="3">
        <f>SUMIF('Appia Automated'!$A$3:$A$98,B50,'Appia Automated'!$J$3:$J$98)</f>
        <v>735265.66999999993</v>
      </c>
    </row>
    <row r="51" spans="1:3" x14ac:dyDescent="0.2">
      <c r="A51">
        <v>84</v>
      </c>
      <c r="B51" t="str">
        <f>VLOOKUP(A51,Sheet4!$A$1:$B$99,2,FALSE)</f>
        <v>84 Sioux</v>
      </c>
      <c r="C51" s="3">
        <f>SUMIF('Appia Automated'!$A$3:$A$98,B51,'Appia Automated'!$J$3:$J$98)</f>
        <v>1823895.39</v>
      </c>
    </row>
    <row r="52" spans="1:3" x14ac:dyDescent="0.2">
      <c r="A52">
        <v>85</v>
      </c>
      <c r="B52" t="str">
        <f>VLOOKUP(A52,Sheet4!$A$1:$B$99,2,FALSE)</f>
        <v>85 Story</v>
      </c>
      <c r="C52" s="3">
        <f>SUMIF('Appia Automated'!$A$3:$A$98,B52,'Appia Automated'!$J$3:$J$98)</f>
        <v>287952.88</v>
      </c>
    </row>
    <row r="53" spans="1:3" x14ac:dyDescent="0.2">
      <c r="A53">
        <v>87</v>
      </c>
      <c r="B53" t="str">
        <f>VLOOKUP(A53,Sheet4!$A$1:$B$99,2,FALSE)</f>
        <v>87 Taylor</v>
      </c>
      <c r="C53" s="3">
        <f>SUMIF('Appia Automated'!$A$3:$A$98,B53,'Appia Automated'!$J$3:$J$98)</f>
        <v>0</v>
      </c>
    </row>
    <row r="54" spans="1:3" x14ac:dyDescent="0.2">
      <c r="A54">
        <v>88</v>
      </c>
      <c r="B54" t="str">
        <f>VLOOKUP(A54,Sheet4!$A$1:$B$99,2,FALSE)</f>
        <v>88 Union</v>
      </c>
      <c r="C54" s="3">
        <f>SUMIF('Appia Automated'!$A$3:$A$98,B54,'Appia Automated'!$J$3:$J$98)</f>
        <v>0</v>
      </c>
    </row>
    <row r="55" spans="1:3" x14ac:dyDescent="0.2">
      <c r="A55">
        <v>90</v>
      </c>
      <c r="B55" t="str">
        <f>VLOOKUP(A55,Sheet4!$A$1:$B$99,2,FALSE)</f>
        <v>90 Wapello</v>
      </c>
      <c r="C55" s="3">
        <f>SUMIF('Appia Automated'!$A$3:$A$98,B55,'Appia Automated'!$J$3:$J$98)</f>
        <v>0</v>
      </c>
    </row>
    <row r="56" spans="1:3" x14ac:dyDescent="0.2">
      <c r="A56">
        <v>92</v>
      </c>
      <c r="B56" t="str">
        <f>VLOOKUP(A56,Sheet4!$A$1:$B$99,2,FALSE)</f>
        <v>92 Washington</v>
      </c>
      <c r="C56" s="3">
        <f>SUMIF('Appia Automated'!$A$3:$A$98,B56,'Appia Automated'!$J$3:$J$98)</f>
        <v>0</v>
      </c>
    </row>
    <row r="57" spans="1:3" x14ac:dyDescent="0.2">
      <c r="A57">
        <v>93</v>
      </c>
      <c r="B57" t="str">
        <f>VLOOKUP(A57,Sheet4!$A$1:$B$99,2,FALSE)</f>
        <v>93 Wayne</v>
      </c>
      <c r="C57" s="3">
        <f>SUMIF('Appia Automated'!$A$3:$A$98,B57,'Appia Automated'!$J$3:$J$98)</f>
        <v>0</v>
      </c>
    </row>
    <row r="58" spans="1:3" x14ac:dyDescent="0.2">
      <c r="A58">
        <v>94</v>
      </c>
      <c r="B58" t="str">
        <f>VLOOKUP(A58,Sheet4!$A$1:$B$99,2,FALSE)</f>
        <v>94 Webster</v>
      </c>
      <c r="C58" s="3">
        <f>SUMIF('Appia Automated'!$A$3:$A$98,B58,'Appia Automated'!$J$3:$J$98)</f>
        <v>0</v>
      </c>
    </row>
    <row r="59" spans="1:3" x14ac:dyDescent="0.2">
      <c r="A59">
        <v>96</v>
      </c>
      <c r="B59" t="str">
        <f>VLOOKUP(A59,Sheet4!$A$1:$B$99,2,FALSE)</f>
        <v>96 Winneshiek</v>
      </c>
      <c r="C59" s="3">
        <f>SUMIF('Appia Automated'!$A$3:$A$98,B59,'Appia Automated'!$J$3:$J$98)</f>
        <v>0</v>
      </c>
    </row>
    <row r="60" spans="1:3" x14ac:dyDescent="0.2">
      <c r="A60">
        <v>97</v>
      </c>
      <c r="B60" t="str">
        <f>VLOOKUP(A60,Sheet4!$A$1:$B$99,2,FALSE)</f>
        <v>97 Woodbury</v>
      </c>
      <c r="C60" s="3">
        <f>SUMIF('Appia Automated'!$A$3:$A$98,B60,'Appia Automated'!$J$3:$J$98)</f>
        <v>0</v>
      </c>
    </row>
    <row r="61" spans="1:3" x14ac:dyDescent="0.2">
      <c r="A61">
        <v>98</v>
      </c>
      <c r="B61" t="str">
        <f>VLOOKUP(A61,Sheet4!$A$1:$B$99,2,FALSE)</f>
        <v>98 Worth</v>
      </c>
      <c r="C61" s="3">
        <f>SUMIF('Appia Automated'!$A$3:$A$98,B61,'Appia Automated'!$J$3:$J$98)</f>
        <v>0</v>
      </c>
    </row>
    <row r="62" spans="1:3" x14ac:dyDescent="0.2">
      <c r="A62">
        <v>99</v>
      </c>
      <c r="B62" t="str">
        <f>VLOOKUP(A62,Sheet4!$A$1:$B$99,2,FALSE)</f>
        <v>99 Wright</v>
      </c>
      <c r="C62" s="3">
        <f>SUMIF('Appia Automated'!$A$3:$A$98,B62,'Appia Automated'!$J$3:$J$98)</f>
        <v>0</v>
      </c>
    </row>
    <row r="63" spans="1:3" x14ac:dyDescent="0.2">
      <c r="C63" s="4">
        <f>SUM(C1:C62)</f>
        <v>54126948.880000003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90CC-C1D4-44D2-B133-476981525A24}">
  <dimension ref="A1:B99"/>
  <sheetViews>
    <sheetView topLeftCell="A62" workbookViewId="0">
      <selection activeCell="C62" sqref="C1:C1048576"/>
    </sheetView>
  </sheetViews>
  <sheetFormatPr defaultRowHeight="12.75" x14ac:dyDescent="0.2"/>
  <cols>
    <col min="1" max="1" width="3" style="6" bestFit="1" customWidth="1"/>
    <col min="2" max="2" width="18.7109375" customWidth="1"/>
  </cols>
  <sheetData>
    <row r="1" spans="1:2" x14ac:dyDescent="0.2">
      <c r="A1" s="5">
        <v>1</v>
      </c>
      <c r="B1" s="2" t="s">
        <v>9</v>
      </c>
    </row>
    <row r="2" spans="1:2" x14ac:dyDescent="0.2">
      <c r="A2" s="5">
        <v>2</v>
      </c>
      <c r="B2" s="2" t="s">
        <v>253</v>
      </c>
    </row>
    <row r="3" spans="1:2" x14ac:dyDescent="0.2">
      <c r="A3" s="5">
        <v>3</v>
      </c>
      <c r="B3" s="2" t="s">
        <v>254</v>
      </c>
    </row>
    <row r="4" spans="1:2" x14ac:dyDescent="0.2">
      <c r="A4" s="5">
        <v>4</v>
      </c>
      <c r="B4" s="2" t="s">
        <v>255</v>
      </c>
    </row>
    <row r="5" spans="1:2" x14ac:dyDescent="0.2">
      <c r="A5" s="5">
        <v>5</v>
      </c>
      <c r="B5" s="2" t="s">
        <v>13</v>
      </c>
    </row>
    <row r="6" spans="1:2" x14ac:dyDescent="0.2">
      <c r="A6" s="5">
        <v>6</v>
      </c>
      <c r="B6" s="2" t="s">
        <v>17</v>
      </c>
    </row>
    <row r="7" spans="1:2" x14ac:dyDescent="0.2">
      <c r="A7" s="5">
        <v>7</v>
      </c>
      <c r="B7" s="2" t="s">
        <v>256</v>
      </c>
    </row>
    <row r="8" spans="1:2" x14ac:dyDescent="0.2">
      <c r="A8" s="5">
        <v>8</v>
      </c>
      <c r="B8" s="2" t="s">
        <v>21</v>
      </c>
    </row>
    <row r="9" spans="1:2" x14ac:dyDescent="0.2">
      <c r="A9" s="5">
        <v>9</v>
      </c>
      <c r="B9" s="2" t="s">
        <v>257</v>
      </c>
    </row>
    <row r="10" spans="1:2" x14ac:dyDescent="0.2">
      <c r="A10" s="5">
        <v>10</v>
      </c>
      <c r="B10" s="2" t="s">
        <v>258</v>
      </c>
    </row>
    <row r="11" spans="1:2" x14ac:dyDescent="0.2">
      <c r="A11" s="5">
        <v>11</v>
      </c>
      <c r="B11" s="2" t="s">
        <v>259</v>
      </c>
    </row>
    <row r="12" spans="1:2" x14ac:dyDescent="0.2">
      <c r="A12" s="5">
        <v>12</v>
      </c>
      <c r="B12" s="2" t="s">
        <v>25</v>
      </c>
    </row>
    <row r="13" spans="1:2" x14ac:dyDescent="0.2">
      <c r="A13" s="5">
        <v>13</v>
      </c>
      <c r="B13" s="2" t="s">
        <v>29</v>
      </c>
    </row>
    <row r="14" spans="1:2" x14ac:dyDescent="0.2">
      <c r="A14" s="5">
        <v>14</v>
      </c>
      <c r="B14" s="2" t="s">
        <v>260</v>
      </c>
    </row>
    <row r="15" spans="1:2" x14ac:dyDescent="0.2">
      <c r="A15" s="5">
        <v>15</v>
      </c>
      <c r="B15" s="2" t="s">
        <v>261</v>
      </c>
    </row>
    <row r="16" spans="1:2" x14ac:dyDescent="0.2">
      <c r="A16" s="5">
        <v>16</v>
      </c>
      <c r="B16" s="2" t="s">
        <v>32</v>
      </c>
    </row>
    <row r="17" spans="1:2" x14ac:dyDescent="0.2">
      <c r="A17" s="5">
        <v>17</v>
      </c>
      <c r="B17" s="2" t="s">
        <v>262</v>
      </c>
    </row>
    <row r="18" spans="1:2" x14ac:dyDescent="0.2">
      <c r="A18" s="5">
        <v>18</v>
      </c>
      <c r="B18" s="2" t="s">
        <v>39</v>
      </c>
    </row>
    <row r="19" spans="1:2" x14ac:dyDescent="0.2">
      <c r="A19" s="5">
        <v>19</v>
      </c>
      <c r="B19" s="2" t="s">
        <v>46</v>
      </c>
    </row>
    <row r="20" spans="1:2" x14ac:dyDescent="0.2">
      <c r="A20" s="5">
        <v>20</v>
      </c>
      <c r="B20" s="2" t="s">
        <v>58</v>
      </c>
    </row>
    <row r="21" spans="1:2" x14ac:dyDescent="0.2">
      <c r="A21" s="5">
        <v>21</v>
      </c>
      <c r="B21" s="2" t="s">
        <v>263</v>
      </c>
    </row>
    <row r="22" spans="1:2" x14ac:dyDescent="0.2">
      <c r="A22" s="5">
        <v>22</v>
      </c>
      <c r="B22" s="2" t="s">
        <v>264</v>
      </c>
    </row>
    <row r="23" spans="1:2" x14ac:dyDescent="0.2">
      <c r="A23" s="5">
        <v>23</v>
      </c>
      <c r="B23" s="2" t="s">
        <v>62</v>
      </c>
    </row>
    <row r="24" spans="1:2" x14ac:dyDescent="0.2">
      <c r="A24" s="5">
        <v>24</v>
      </c>
      <c r="B24" s="2" t="s">
        <v>70</v>
      </c>
    </row>
    <row r="25" spans="1:2" x14ac:dyDescent="0.2">
      <c r="A25" s="5">
        <v>25</v>
      </c>
      <c r="B25" s="2" t="s">
        <v>74</v>
      </c>
    </row>
    <row r="26" spans="1:2" x14ac:dyDescent="0.2">
      <c r="A26" s="5">
        <v>26</v>
      </c>
      <c r="B26" s="2" t="s">
        <v>265</v>
      </c>
    </row>
    <row r="27" spans="1:2" x14ac:dyDescent="0.2">
      <c r="A27" s="5">
        <v>27</v>
      </c>
      <c r="B27" s="2" t="s">
        <v>266</v>
      </c>
    </row>
    <row r="28" spans="1:2" x14ac:dyDescent="0.2">
      <c r="A28" s="5">
        <v>28</v>
      </c>
      <c r="B28" s="2" t="s">
        <v>267</v>
      </c>
    </row>
    <row r="29" spans="1:2" x14ac:dyDescent="0.2">
      <c r="A29" s="5">
        <v>29</v>
      </c>
      <c r="B29" s="2" t="s">
        <v>77</v>
      </c>
    </row>
    <row r="30" spans="1:2" x14ac:dyDescent="0.2">
      <c r="A30" s="5">
        <v>30</v>
      </c>
      <c r="B30" s="2" t="s">
        <v>81</v>
      </c>
    </row>
    <row r="31" spans="1:2" x14ac:dyDescent="0.2">
      <c r="A31" s="5">
        <v>31</v>
      </c>
      <c r="B31" s="2" t="s">
        <v>85</v>
      </c>
    </row>
    <row r="32" spans="1:2" x14ac:dyDescent="0.2">
      <c r="A32" s="5">
        <v>32</v>
      </c>
      <c r="B32" s="2" t="s">
        <v>268</v>
      </c>
    </row>
    <row r="33" spans="1:2" x14ac:dyDescent="0.2">
      <c r="A33" s="5">
        <v>33</v>
      </c>
      <c r="B33" s="2" t="s">
        <v>91</v>
      </c>
    </row>
    <row r="34" spans="1:2" x14ac:dyDescent="0.2">
      <c r="A34" s="5">
        <v>34</v>
      </c>
      <c r="B34" s="2" t="s">
        <v>269</v>
      </c>
    </row>
    <row r="35" spans="1:2" x14ac:dyDescent="0.2">
      <c r="A35" s="5">
        <v>35</v>
      </c>
      <c r="B35" s="2" t="s">
        <v>97</v>
      </c>
    </row>
    <row r="36" spans="1:2" x14ac:dyDescent="0.2">
      <c r="A36" s="5">
        <v>36</v>
      </c>
      <c r="B36" s="2" t="s">
        <v>270</v>
      </c>
    </row>
    <row r="37" spans="1:2" x14ac:dyDescent="0.2">
      <c r="A37" s="5">
        <v>37</v>
      </c>
      <c r="B37" s="2" t="s">
        <v>271</v>
      </c>
    </row>
    <row r="38" spans="1:2" x14ac:dyDescent="0.2">
      <c r="A38" s="5">
        <v>38</v>
      </c>
      <c r="B38" s="2" t="s">
        <v>272</v>
      </c>
    </row>
    <row r="39" spans="1:2" x14ac:dyDescent="0.2">
      <c r="A39" s="5">
        <v>39</v>
      </c>
      <c r="B39" s="2" t="s">
        <v>99</v>
      </c>
    </row>
    <row r="40" spans="1:2" x14ac:dyDescent="0.2">
      <c r="A40" s="5">
        <v>40</v>
      </c>
      <c r="B40" s="2" t="s">
        <v>273</v>
      </c>
    </row>
    <row r="41" spans="1:2" x14ac:dyDescent="0.2">
      <c r="A41" s="5">
        <v>41</v>
      </c>
      <c r="B41" s="2" t="s">
        <v>103</v>
      </c>
    </row>
    <row r="42" spans="1:2" x14ac:dyDescent="0.2">
      <c r="A42" s="5">
        <v>42</v>
      </c>
      <c r="B42" s="2" t="s">
        <v>107</v>
      </c>
    </row>
    <row r="43" spans="1:2" x14ac:dyDescent="0.2">
      <c r="A43" s="5">
        <v>43</v>
      </c>
      <c r="B43" s="2" t="s">
        <v>112</v>
      </c>
    </row>
    <row r="44" spans="1:2" x14ac:dyDescent="0.2">
      <c r="A44" s="5">
        <v>44</v>
      </c>
      <c r="B44" s="2" t="s">
        <v>118</v>
      </c>
    </row>
    <row r="45" spans="1:2" x14ac:dyDescent="0.2">
      <c r="A45" s="5">
        <v>45</v>
      </c>
      <c r="B45" s="2" t="s">
        <v>125</v>
      </c>
    </row>
    <row r="46" spans="1:2" x14ac:dyDescent="0.2">
      <c r="A46" s="5">
        <v>46</v>
      </c>
      <c r="B46" s="2" t="s">
        <v>274</v>
      </c>
    </row>
    <row r="47" spans="1:2" x14ac:dyDescent="0.2">
      <c r="A47" s="5">
        <v>47</v>
      </c>
      <c r="B47" s="2" t="s">
        <v>129</v>
      </c>
    </row>
    <row r="48" spans="1:2" x14ac:dyDescent="0.2">
      <c r="A48" s="5">
        <v>48</v>
      </c>
      <c r="B48" s="2" t="s">
        <v>134</v>
      </c>
    </row>
    <row r="49" spans="1:2" x14ac:dyDescent="0.2">
      <c r="A49" s="5">
        <v>49</v>
      </c>
      <c r="B49" s="2" t="s">
        <v>138</v>
      </c>
    </row>
    <row r="50" spans="1:2" x14ac:dyDescent="0.2">
      <c r="A50" s="5">
        <v>50</v>
      </c>
      <c r="B50" s="2" t="s">
        <v>275</v>
      </c>
    </row>
    <row r="51" spans="1:2" x14ac:dyDescent="0.2">
      <c r="A51" s="5">
        <v>51</v>
      </c>
      <c r="B51" s="2" t="s">
        <v>144</v>
      </c>
    </row>
    <row r="52" spans="1:2" x14ac:dyDescent="0.2">
      <c r="A52" s="5">
        <v>52</v>
      </c>
      <c r="B52" s="2" t="s">
        <v>147</v>
      </c>
    </row>
    <row r="53" spans="1:2" x14ac:dyDescent="0.2">
      <c r="A53" s="5">
        <v>53</v>
      </c>
      <c r="B53" s="2" t="s">
        <v>276</v>
      </c>
    </row>
    <row r="54" spans="1:2" x14ac:dyDescent="0.2">
      <c r="A54" s="5">
        <v>54</v>
      </c>
      <c r="B54" s="2" t="s">
        <v>277</v>
      </c>
    </row>
    <row r="55" spans="1:2" x14ac:dyDescent="0.2">
      <c r="A55" s="5">
        <v>55</v>
      </c>
      <c r="B55" s="2" t="s">
        <v>150</v>
      </c>
    </row>
    <row r="56" spans="1:2" x14ac:dyDescent="0.2">
      <c r="A56" s="5">
        <v>56</v>
      </c>
      <c r="B56" s="2" t="s">
        <v>278</v>
      </c>
    </row>
    <row r="57" spans="1:2" x14ac:dyDescent="0.2">
      <c r="A57" s="5">
        <v>57</v>
      </c>
      <c r="B57" s="2" t="s">
        <v>279</v>
      </c>
    </row>
    <row r="58" spans="1:2" x14ac:dyDescent="0.2">
      <c r="A58" s="5">
        <v>58</v>
      </c>
      <c r="B58" s="2" t="s">
        <v>280</v>
      </c>
    </row>
    <row r="59" spans="1:2" x14ac:dyDescent="0.2">
      <c r="A59" s="5">
        <v>59</v>
      </c>
      <c r="B59" s="2" t="s">
        <v>281</v>
      </c>
    </row>
    <row r="60" spans="1:2" x14ac:dyDescent="0.2">
      <c r="A60" s="5">
        <v>60</v>
      </c>
      <c r="B60" s="2" t="s">
        <v>282</v>
      </c>
    </row>
    <row r="61" spans="1:2" x14ac:dyDescent="0.2">
      <c r="A61" s="5">
        <v>61</v>
      </c>
      <c r="B61" s="2" t="s">
        <v>153</v>
      </c>
    </row>
    <row r="62" spans="1:2" x14ac:dyDescent="0.2">
      <c r="A62" s="5">
        <v>62</v>
      </c>
      <c r="B62" s="2" t="s">
        <v>283</v>
      </c>
    </row>
    <row r="63" spans="1:2" x14ac:dyDescent="0.2">
      <c r="A63" s="5">
        <v>63</v>
      </c>
      <c r="B63" s="2" t="s">
        <v>156</v>
      </c>
    </row>
    <row r="64" spans="1:2" x14ac:dyDescent="0.2">
      <c r="A64" s="5">
        <v>64</v>
      </c>
      <c r="B64" s="2" t="s">
        <v>284</v>
      </c>
    </row>
    <row r="65" spans="1:2" x14ac:dyDescent="0.2">
      <c r="A65" s="5">
        <v>65</v>
      </c>
      <c r="B65" s="2" t="s">
        <v>159</v>
      </c>
    </row>
    <row r="66" spans="1:2" x14ac:dyDescent="0.2">
      <c r="A66" s="5">
        <v>66</v>
      </c>
      <c r="B66" s="2" t="s">
        <v>162</v>
      </c>
    </row>
    <row r="67" spans="1:2" x14ac:dyDescent="0.2">
      <c r="A67" s="5">
        <v>67</v>
      </c>
      <c r="B67" s="2" t="s">
        <v>285</v>
      </c>
    </row>
    <row r="68" spans="1:2" x14ac:dyDescent="0.2">
      <c r="A68" s="5">
        <v>68</v>
      </c>
      <c r="B68" s="2" t="s">
        <v>286</v>
      </c>
    </row>
    <row r="69" spans="1:2" x14ac:dyDescent="0.2">
      <c r="A69" s="5">
        <v>69</v>
      </c>
      <c r="B69" s="2" t="s">
        <v>165</v>
      </c>
    </row>
    <row r="70" spans="1:2" x14ac:dyDescent="0.2">
      <c r="A70" s="5">
        <v>70</v>
      </c>
      <c r="B70" s="2" t="s">
        <v>170</v>
      </c>
    </row>
    <row r="71" spans="1:2" x14ac:dyDescent="0.2">
      <c r="A71" s="5">
        <v>71</v>
      </c>
      <c r="B71" s="2" t="s">
        <v>173</v>
      </c>
    </row>
    <row r="72" spans="1:2" x14ac:dyDescent="0.2">
      <c r="A72" s="5">
        <v>72</v>
      </c>
      <c r="B72" s="2" t="s">
        <v>175</v>
      </c>
    </row>
    <row r="73" spans="1:2" x14ac:dyDescent="0.2">
      <c r="A73" s="5">
        <v>73</v>
      </c>
      <c r="B73" s="2" t="s">
        <v>179</v>
      </c>
    </row>
    <row r="74" spans="1:2" x14ac:dyDescent="0.2">
      <c r="A74" s="5">
        <v>74</v>
      </c>
      <c r="B74" s="2" t="s">
        <v>287</v>
      </c>
    </row>
    <row r="75" spans="1:2" x14ac:dyDescent="0.2">
      <c r="A75" s="5">
        <v>75</v>
      </c>
      <c r="B75" s="2" t="s">
        <v>185</v>
      </c>
    </row>
    <row r="76" spans="1:2" x14ac:dyDescent="0.2">
      <c r="A76" s="5">
        <v>76</v>
      </c>
      <c r="B76" s="2" t="s">
        <v>288</v>
      </c>
    </row>
    <row r="77" spans="1:2" x14ac:dyDescent="0.2">
      <c r="A77" s="5">
        <v>77</v>
      </c>
      <c r="B77" s="2" t="s">
        <v>188</v>
      </c>
    </row>
    <row r="78" spans="1:2" x14ac:dyDescent="0.2">
      <c r="A78" s="5">
        <v>78</v>
      </c>
      <c r="B78" s="2" t="s">
        <v>289</v>
      </c>
    </row>
    <row r="79" spans="1:2" x14ac:dyDescent="0.2">
      <c r="A79" s="5">
        <v>79</v>
      </c>
      <c r="B79" s="2" t="s">
        <v>290</v>
      </c>
    </row>
    <row r="80" spans="1:2" x14ac:dyDescent="0.2">
      <c r="A80" s="5">
        <v>80</v>
      </c>
      <c r="B80" s="2" t="s">
        <v>194</v>
      </c>
    </row>
    <row r="81" spans="1:2" x14ac:dyDescent="0.2">
      <c r="A81" s="5">
        <v>81</v>
      </c>
      <c r="B81" s="2" t="s">
        <v>197</v>
      </c>
    </row>
    <row r="82" spans="1:2" x14ac:dyDescent="0.2">
      <c r="A82" s="5">
        <v>82</v>
      </c>
      <c r="B82" s="2" t="s">
        <v>201</v>
      </c>
    </row>
    <row r="83" spans="1:2" x14ac:dyDescent="0.2">
      <c r="A83" s="5">
        <v>83</v>
      </c>
      <c r="B83" s="2" t="s">
        <v>291</v>
      </c>
    </row>
    <row r="84" spans="1:2" x14ac:dyDescent="0.2">
      <c r="A84" s="5">
        <v>84</v>
      </c>
      <c r="B84" s="2" t="s">
        <v>206</v>
      </c>
    </row>
    <row r="85" spans="1:2" x14ac:dyDescent="0.2">
      <c r="A85" s="5">
        <v>85</v>
      </c>
      <c r="B85" s="2" t="s">
        <v>210</v>
      </c>
    </row>
    <row r="86" spans="1:2" x14ac:dyDescent="0.2">
      <c r="A86" s="5">
        <v>86</v>
      </c>
      <c r="B86" s="2" t="s">
        <v>292</v>
      </c>
    </row>
    <row r="87" spans="1:2" x14ac:dyDescent="0.2">
      <c r="A87" s="5">
        <v>87</v>
      </c>
      <c r="B87" s="2" t="s">
        <v>220</v>
      </c>
    </row>
    <row r="88" spans="1:2" x14ac:dyDescent="0.2">
      <c r="A88" s="5">
        <v>88</v>
      </c>
      <c r="B88" s="2" t="s">
        <v>226</v>
      </c>
    </row>
    <row r="89" spans="1:2" x14ac:dyDescent="0.2">
      <c r="A89" s="5">
        <v>89</v>
      </c>
      <c r="B89" s="2" t="s">
        <v>293</v>
      </c>
    </row>
    <row r="90" spans="1:2" x14ac:dyDescent="0.2">
      <c r="A90" s="5">
        <v>90</v>
      </c>
      <c r="B90" s="2" t="s">
        <v>229</v>
      </c>
    </row>
    <row r="91" spans="1:2" x14ac:dyDescent="0.2">
      <c r="A91" s="5">
        <v>91</v>
      </c>
      <c r="B91" s="2" t="s">
        <v>294</v>
      </c>
    </row>
    <row r="92" spans="1:2" x14ac:dyDescent="0.2">
      <c r="A92" s="5">
        <v>92</v>
      </c>
      <c r="B92" s="2" t="s">
        <v>232</v>
      </c>
    </row>
    <row r="93" spans="1:2" x14ac:dyDescent="0.2">
      <c r="A93" s="5">
        <v>93</v>
      </c>
      <c r="B93" s="2" t="s">
        <v>234</v>
      </c>
    </row>
    <row r="94" spans="1:2" x14ac:dyDescent="0.2">
      <c r="A94" s="5">
        <v>94</v>
      </c>
      <c r="B94" s="2" t="s">
        <v>238</v>
      </c>
    </row>
    <row r="95" spans="1:2" x14ac:dyDescent="0.2">
      <c r="A95" s="5">
        <v>95</v>
      </c>
      <c r="B95" s="2" t="s">
        <v>295</v>
      </c>
    </row>
    <row r="96" spans="1:2" x14ac:dyDescent="0.2">
      <c r="A96" s="5">
        <v>96</v>
      </c>
      <c r="B96" s="2" t="s">
        <v>240</v>
      </c>
    </row>
    <row r="97" spans="1:2" x14ac:dyDescent="0.2">
      <c r="A97" s="5">
        <v>97</v>
      </c>
      <c r="B97" s="2" t="s">
        <v>247</v>
      </c>
    </row>
    <row r="98" spans="1:2" x14ac:dyDescent="0.2">
      <c r="A98" s="5">
        <v>98</v>
      </c>
      <c r="B98" s="2" t="s">
        <v>296</v>
      </c>
    </row>
    <row r="99" spans="1:2" x14ac:dyDescent="0.2">
      <c r="A99" s="5">
        <v>99</v>
      </c>
      <c r="B99" s="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Combined</vt:lpstr>
      <vt:lpstr>Appia Automated</vt:lpstr>
      <vt:lpstr>SCPS</vt:lpstr>
      <vt:lpstr>Non-CPS Workday</vt:lpstr>
      <vt:lpstr>Totals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Stinn, Niki</cp:lastModifiedBy>
  <dcterms:created xsi:type="dcterms:W3CDTF">2024-07-17T18:16:40Z</dcterms:created>
  <dcterms:modified xsi:type="dcterms:W3CDTF">2024-10-08T01:29:32Z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F5S|6018935E|66980A88</vt:lpwstr>
  </property>
</Properties>
</file>