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ighway\LocalSystems\Secondary Roads\FM Funds\FY2026\Quarterly Statements\"/>
    </mc:Choice>
  </mc:AlternateContent>
  <xr:revisionPtr revIDLastSave="0" documentId="13_ncr:1_{9B14DF92-FF5C-4443-93BD-FA1288306391}" xr6:coauthVersionLast="47" xr6:coauthVersionMax="47" xr10:uidLastSave="{00000000-0000-0000-0000-000000000000}"/>
  <bookViews>
    <workbookView xWindow="1335" yWindow="555" windowWidth="27840" windowHeight="15045" xr2:uid="{00000000-000D-0000-FFFF-FFFF00000000}"/>
  </bookViews>
  <sheets>
    <sheet name="Combined" sheetId="4" r:id="rId1"/>
    <sheet name="Totals" sheetId="5" r:id="rId2"/>
    <sheet name="Appia Automated" sheetId="1" r:id="rId3"/>
    <sheet name="Appia Automated Totals" sheetId="6" r:id="rId4"/>
    <sheet name="SCPS" sheetId="3" r:id="rId5"/>
    <sheet name="SCPS Totals" sheetId="7" r:id="rId6"/>
    <sheet name="Non-CPS Workday" sheetId="2" r:id="rId7"/>
    <sheet name="Non-Workday Totals" sheetId="8" r:id="rId8"/>
  </sheets>
  <definedNames>
    <definedName name="_xlnm._FilterDatabase" localSheetId="2" hidden="1">'Appia Automated'!$A$2:$K$210</definedName>
    <definedName name="_xlnm._FilterDatabase" localSheetId="0" hidden="1">Combined!$A$4:$K$404</definedName>
    <definedName name="_xlnm._FilterDatabase" localSheetId="6" hidden="1">'Non-CPS Workday'!$A$2:$J$143</definedName>
    <definedName name="_xlnm._FilterDatabase" localSheetId="4" hidden="1">SCPS!$A$2:$J$53</definedName>
  </definedNames>
  <calcPr calcId="191029"/>
  <pivotCaches>
    <pivotCache cacheId="0" r:id="rId9"/>
    <pivotCache cacheId="1" r:id="rId10"/>
    <pivotCache cacheId="2" r:id="rId11"/>
    <pivotCache cacheId="3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2" i="4" l="1"/>
  <c r="M312" i="4" s="1"/>
  <c r="I71" i="4" l="1"/>
  <c r="I75" i="4"/>
  <c r="I76" i="4"/>
  <c r="I78" i="4"/>
  <c r="I82" i="4"/>
  <c r="I95" i="4"/>
  <c r="I111" i="4"/>
  <c r="I112" i="4"/>
  <c r="I128" i="4"/>
  <c r="I129" i="4"/>
  <c r="I162" i="4"/>
  <c r="I173" i="4"/>
  <c r="I174" i="4"/>
  <c r="I202" i="4"/>
  <c r="I203" i="4"/>
  <c r="I215" i="4"/>
  <c r="I216" i="4"/>
  <c r="I221" i="4"/>
  <c r="I233" i="4"/>
  <c r="I234" i="4"/>
  <c r="I242" i="4"/>
  <c r="I258" i="4"/>
  <c r="I277" i="4"/>
  <c r="I278" i="4"/>
  <c r="I279" i="4"/>
  <c r="I280" i="4"/>
  <c r="I281" i="4"/>
  <c r="I282" i="4"/>
  <c r="I286" i="4"/>
  <c r="I293" i="4"/>
  <c r="I311" i="4"/>
  <c r="I313" i="4"/>
  <c r="I314" i="4"/>
  <c r="I317" i="4"/>
  <c r="I319" i="4"/>
  <c r="I320" i="4"/>
  <c r="I327" i="4"/>
  <c r="I328" i="4"/>
  <c r="I330" i="4"/>
  <c r="I336" i="4"/>
  <c r="I337" i="4"/>
  <c r="I341" i="4"/>
  <c r="I351" i="4"/>
  <c r="I352" i="4"/>
  <c r="I353" i="4"/>
  <c r="I377" i="4"/>
  <c r="I383" i="4"/>
  <c r="I390" i="4"/>
  <c r="I391" i="4"/>
  <c r="I392" i="4"/>
  <c r="I393" i="4"/>
  <c r="I186" i="4"/>
  <c r="J186" i="4" s="1"/>
  <c r="I368" i="4"/>
  <c r="J368" i="4" s="1"/>
  <c r="I253" i="4"/>
  <c r="J253" i="4" s="1"/>
  <c r="I252" i="4"/>
  <c r="J252" i="4" s="1"/>
  <c r="I161" i="4"/>
  <c r="J161" i="4" s="1"/>
  <c r="I201" i="4"/>
  <c r="J201" i="4" s="1"/>
  <c r="I200" i="4"/>
  <c r="J200" i="4" s="1"/>
  <c r="I199" i="4"/>
  <c r="J199" i="4" s="1"/>
  <c r="I54" i="4"/>
  <c r="J54" i="4" s="1"/>
  <c r="I53" i="4"/>
  <c r="J53" i="4" s="1"/>
  <c r="I103" i="4"/>
  <c r="J103" i="4" s="1"/>
  <c r="I251" i="4"/>
  <c r="J251" i="4" s="1"/>
  <c r="I335" i="4"/>
  <c r="J335" i="4" s="1"/>
  <c r="I292" i="4"/>
  <c r="J292" i="4" s="1"/>
  <c r="I115" i="4"/>
  <c r="J115" i="4" s="1"/>
  <c r="I212" i="4"/>
  <c r="J212" i="4" s="1"/>
  <c r="I334" i="4"/>
  <c r="J334" i="4" s="1"/>
  <c r="I307" i="4"/>
  <c r="J307" i="4" s="1"/>
  <c r="I276" i="4"/>
  <c r="J276" i="4" s="1"/>
  <c r="I211" i="4"/>
  <c r="J211" i="4" s="1"/>
  <c r="I198" i="4"/>
  <c r="J198" i="4" s="1"/>
  <c r="I197" i="4"/>
  <c r="J197" i="4" s="1"/>
  <c r="I196" i="4"/>
  <c r="J196" i="4" s="1"/>
  <c r="I152" i="4"/>
  <c r="J152" i="4" s="1"/>
  <c r="I151" i="4"/>
  <c r="J151" i="4" s="1"/>
  <c r="I150" i="4"/>
  <c r="J150" i="4" s="1"/>
  <c r="I149" i="4"/>
  <c r="J149" i="4" s="1"/>
  <c r="I139" i="4"/>
  <c r="J139" i="4" s="1"/>
  <c r="I135" i="4"/>
  <c r="J135" i="4" s="1"/>
  <c r="I110" i="4"/>
  <c r="J110" i="4" s="1"/>
  <c r="I367" i="4"/>
  <c r="J367" i="4" s="1"/>
  <c r="I366" i="4"/>
  <c r="J366" i="4" s="1"/>
  <c r="I275" i="4"/>
  <c r="J275" i="4" s="1"/>
  <c r="I274" i="4"/>
  <c r="J274" i="4" s="1"/>
  <c r="I205" i="4"/>
  <c r="J205" i="4" s="1"/>
  <c r="I195" i="4"/>
  <c r="J195" i="4" s="1"/>
  <c r="I194" i="4"/>
  <c r="J194" i="4" s="1"/>
  <c r="I193" i="4"/>
  <c r="J193" i="4" s="1"/>
  <c r="I192" i="4"/>
  <c r="J192" i="4" s="1"/>
  <c r="I185" i="4"/>
  <c r="J185" i="4" s="1"/>
  <c r="I184" i="4"/>
  <c r="J184" i="4" s="1"/>
  <c r="I59" i="4"/>
  <c r="J59" i="4" s="1"/>
  <c r="I250" i="4"/>
  <c r="J250" i="4" s="1"/>
  <c r="I52" i="4"/>
  <c r="J52" i="4" s="1"/>
  <c r="I399" i="4"/>
  <c r="J399" i="4" s="1"/>
  <c r="I385" i="4"/>
  <c r="J385" i="4" s="1"/>
  <c r="I285" i="4"/>
  <c r="J285" i="4" s="1"/>
  <c r="I226" i="4"/>
  <c r="J226" i="4" s="1"/>
  <c r="I183" i="4"/>
  <c r="J183" i="4" s="1"/>
  <c r="I182" i="4"/>
  <c r="J182" i="4" s="1"/>
  <c r="I222" i="4"/>
  <c r="J222" i="4" s="1"/>
  <c r="I373" i="4"/>
  <c r="J373" i="4" s="1"/>
  <c r="I291" i="4"/>
  <c r="J291" i="4" s="1"/>
  <c r="I290" i="4"/>
  <c r="J290" i="4" s="1"/>
  <c r="I289" i="4"/>
  <c r="J289" i="4" s="1"/>
  <c r="I257" i="4"/>
  <c r="J257" i="4" s="1"/>
  <c r="I230" i="4"/>
  <c r="J230" i="4" s="1"/>
  <c r="I191" i="4"/>
  <c r="J191" i="4" s="1"/>
  <c r="I181" i="4"/>
  <c r="J181" i="4" s="1"/>
  <c r="I180" i="4"/>
  <c r="J180" i="4" s="1"/>
  <c r="I179" i="4"/>
  <c r="J179" i="4" s="1"/>
  <c r="I148" i="4"/>
  <c r="J148" i="4" s="1"/>
  <c r="I138" i="4"/>
  <c r="J138" i="4" s="1"/>
  <c r="I137" i="4"/>
  <c r="J137" i="4" s="1"/>
  <c r="I102" i="4"/>
  <c r="J102" i="4" s="1"/>
  <c r="I178" i="4"/>
  <c r="J178" i="4" s="1"/>
  <c r="I300" i="4"/>
  <c r="J300" i="4" s="1"/>
  <c r="I372" i="4"/>
  <c r="J372" i="4" s="1"/>
  <c r="I306" i="4"/>
  <c r="J306" i="4" s="1"/>
  <c r="I305" i="4"/>
  <c r="J305" i="4" s="1"/>
  <c r="I241" i="4"/>
  <c r="J241" i="4" s="1"/>
  <c r="I190" i="4"/>
  <c r="J190" i="4" s="1"/>
  <c r="I134" i="4"/>
  <c r="J134" i="4" s="1"/>
  <c r="I133" i="4"/>
  <c r="J133" i="4" s="1"/>
  <c r="I124" i="4"/>
  <c r="J124" i="4" s="1"/>
  <c r="I109" i="4"/>
  <c r="J109" i="4" s="1"/>
  <c r="I108" i="4"/>
  <c r="J108" i="4" s="1"/>
  <c r="I101" i="4"/>
  <c r="J101" i="4" s="1"/>
  <c r="I73" i="4"/>
  <c r="J73" i="4" s="1"/>
  <c r="I107" i="4"/>
  <c r="J107" i="4" s="1"/>
  <c r="I189" i="4"/>
  <c r="J189" i="4" s="1"/>
  <c r="I310" i="4"/>
  <c r="J310" i="4" s="1"/>
  <c r="I147" i="4"/>
  <c r="J147" i="4" s="1"/>
  <c r="I210" i="4"/>
  <c r="J210" i="4" s="1"/>
  <c r="I146" i="4"/>
  <c r="J146" i="4" s="1"/>
  <c r="I145" i="4"/>
  <c r="J145" i="4" s="1"/>
  <c r="I51" i="4"/>
  <c r="J51" i="4" s="1"/>
  <c r="I50" i="4"/>
  <c r="J50" i="4" s="1"/>
  <c r="I49" i="4"/>
  <c r="J49" i="4" s="1"/>
  <c r="I48" i="4"/>
  <c r="J48" i="4" s="1"/>
  <c r="I47" i="4"/>
  <c r="J47" i="4" s="1"/>
  <c r="I46" i="4"/>
  <c r="J46" i="4" s="1"/>
  <c r="I45" i="4"/>
  <c r="J45" i="4" s="1"/>
  <c r="I44" i="4"/>
  <c r="J44" i="4" s="1"/>
  <c r="I43" i="4"/>
  <c r="J43" i="4" s="1"/>
  <c r="I42" i="4"/>
  <c r="J42" i="4" s="1"/>
  <c r="I41" i="4"/>
  <c r="J41" i="4" s="1"/>
  <c r="I40" i="4"/>
  <c r="J40" i="4" s="1"/>
  <c r="I39" i="4"/>
  <c r="J39" i="4" s="1"/>
  <c r="I38" i="4"/>
  <c r="J38" i="4" s="1"/>
  <c r="I37" i="4"/>
  <c r="J37" i="4" s="1"/>
  <c r="I36" i="4"/>
  <c r="J36" i="4" s="1"/>
  <c r="I35" i="4"/>
  <c r="J35" i="4" s="1"/>
  <c r="I34" i="4"/>
  <c r="J34" i="4" s="1"/>
  <c r="I33" i="4"/>
  <c r="J33" i="4" s="1"/>
  <c r="I32" i="4"/>
  <c r="J32" i="4" s="1"/>
  <c r="I31" i="4"/>
  <c r="J31" i="4" s="1"/>
  <c r="I30" i="4"/>
  <c r="J30" i="4" s="1"/>
  <c r="I29" i="4"/>
  <c r="J29" i="4" s="1"/>
  <c r="I28" i="4"/>
  <c r="J28" i="4" s="1"/>
  <c r="I273" i="4"/>
  <c r="J273" i="4" s="1"/>
  <c r="I27" i="4"/>
  <c r="J27" i="4" s="1"/>
  <c r="I26" i="4"/>
  <c r="J26" i="4" s="1"/>
  <c r="I25" i="4"/>
  <c r="J25" i="4" s="1"/>
  <c r="I24" i="4"/>
  <c r="J24" i="4" s="1"/>
  <c r="I23" i="4"/>
  <c r="J23" i="4" s="1"/>
  <c r="I22" i="4"/>
  <c r="J22" i="4" s="1"/>
  <c r="I21" i="4"/>
  <c r="J21" i="4" s="1"/>
  <c r="I20" i="4"/>
  <c r="J20" i="4" s="1"/>
  <c r="I19" i="4"/>
  <c r="J19" i="4" s="1"/>
  <c r="I18" i="4"/>
  <c r="J18" i="4" s="1"/>
  <c r="I17" i="4"/>
  <c r="J17" i="4" s="1"/>
  <c r="I16" i="4"/>
  <c r="J16" i="4" s="1"/>
  <c r="I15" i="4"/>
  <c r="J15" i="4" s="1"/>
  <c r="I14" i="4"/>
  <c r="J14" i="4" s="1"/>
  <c r="I13" i="4"/>
  <c r="J13" i="4" s="1"/>
  <c r="I12" i="4"/>
  <c r="J12" i="4" s="1"/>
  <c r="I11" i="4"/>
  <c r="J11" i="4" s="1"/>
  <c r="I10" i="4"/>
  <c r="J10" i="4" s="1"/>
  <c r="I9" i="4"/>
  <c r="J9" i="4" s="1"/>
  <c r="I8" i="4"/>
  <c r="J8" i="4" s="1"/>
  <c r="I7" i="4"/>
  <c r="J7" i="4" s="1"/>
  <c r="I6" i="4"/>
  <c r="J6" i="4" s="1"/>
  <c r="I5" i="4"/>
  <c r="J5" i="4" s="1"/>
  <c r="I58" i="4"/>
  <c r="J58" i="4" s="1"/>
  <c r="I343" i="4"/>
  <c r="J343" i="4" s="1"/>
  <c r="I272" i="4"/>
  <c r="J272" i="4" s="1"/>
  <c r="I260" i="4"/>
  <c r="J260" i="4" s="1"/>
  <c r="I256" i="4"/>
  <c r="J256" i="4" s="1"/>
  <c r="I237" i="4"/>
  <c r="J237" i="4" s="1"/>
  <c r="I208" i="4"/>
  <c r="J208" i="4" s="1"/>
  <c r="I4" i="2"/>
  <c r="J4" i="2" s="1"/>
  <c r="I5" i="2"/>
  <c r="J5" i="2" s="1"/>
  <c r="I6" i="2"/>
  <c r="J6" i="2"/>
  <c r="I7" i="2"/>
  <c r="J7" i="2"/>
  <c r="I8" i="2"/>
  <c r="J8" i="2" s="1"/>
  <c r="I9" i="2"/>
  <c r="J9" i="2"/>
  <c r="I10" i="2"/>
  <c r="J10" i="2"/>
  <c r="I11" i="2"/>
  <c r="J11" i="2"/>
  <c r="I12" i="2"/>
  <c r="J12" i="2" s="1"/>
  <c r="I13" i="2"/>
  <c r="J13" i="2"/>
  <c r="I14" i="2"/>
  <c r="J14" i="2"/>
  <c r="I15" i="2"/>
  <c r="J15" i="2"/>
  <c r="I16" i="2"/>
  <c r="J16" i="2" s="1"/>
  <c r="I17" i="2"/>
  <c r="J17" i="2"/>
  <c r="I18" i="2"/>
  <c r="J18" i="2"/>
  <c r="I19" i="2"/>
  <c r="J19" i="2"/>
  <c r="I20" i="2"/>
  <c r="J20" i="2" s="1"/>
  <c r="I21" i="2"/>
  <c r="J21" i="2"/>
  <c r="I22" i="2"/>
  <c r="J22" i="2"/>
  <c r="I23" i="2"/>
  <c r="J23" i="2"/>
  <c r="I24" i="2"/>
  <c r="J24" i="2" s="1"/>
  <c r="I25" i="2"/>
  <c r="J25" i="2"/>
  <c r="I26" i="2"/>
  <c r="J26" i="2"/>
  <c r="I27" i="2"/>
  <c r="J27" i="2"/>
  <c r="I28" i="2"/>
  <c r="J28" i="2" s="1"/>
  <c r="I29" i="2"/>
  <c r="J29" i="2"/>
  <c r="I30" i="2"/>
  <c r="J30" i="2"/>
  <c r="I31" i="2"/>
  <c r="J31" i="2"/>
  <c r="I32" i="2"/>
  <c r="J32" i="2" s="1"/>
  <c r="I33" i="2"/>
  <c r="J33" i="2"/>
  <c r="I34" i="2"/>
  <c r="J34" i="2"/>
  <c r="I35" i="2"/>
  <c r="J35" i="2"/>
  <c r="I36" i="2"/>
  <c r="J36" i="2" s="1"/>
  <c r="I37" i="2"/>
  <c r="J37" i="2"/>
  <c r="I38" i="2"/>
  <c r="J38" i="2"/>
  <c r="I39" i="2"/>
  <c r="J39" i="2"/>
  <c r="I40" i="2"/>
  <c r="J40" i="2" s="1"/>
  <c r="I41" i="2"/>
  <c r="J41" i="2"/>
  <c r="I42" i="2"/>
  <c r="J42" i="2"/>
  <c r="I43" i="2"/>
  <c r="J43" i="2"/>
  <c r="I44" i="2"/>
  <c r="J44" i="2" s="1"/>
  <c r="I45" i="2"/>
  <c r="J45" i="2"/>
  <c r="I46" i="2"/>
  <c r="J46" i="2"/>
  <c r="I47" i="2"/>
  <c r="J47" i="2"/>
  <c r="I48" i="2"/>
  <c r="J48" i="2" s="1"/>
  <c r="I49" i="2"/>
  <c r="J49" i="2"/>
  <c r="I50" i="2"/>
  <c r="J50" i="2"/>
  <c r="I51" i="2"/>
  <c r="J51" i="2"/>
  <c r="I52" i="2"/>
  <c r="J52" i="2" s="1"/>
  <c r="I53" i="2"/>
  <c r="J53" i="2"/>
  <c r="I54" i="2"/>
  <c r="J54" i="2"/>
  <c r="I55" i="2"/>
  <c r="J55" i="2"/>
  <c r="I56" i="2"/>
  <c r="J56" i="2" s="1"/>
  <c r="I57" i="2"/>
  <c r="J57" i="2"/>
  <c r="I58" i="2"/>
  <c r="J58" i="2"/>
  <c r="I59" i="2"/>
  <c r="J59" i="2"/>
  <c r="I60" i="2"/>
  <c r="J60" i="2" s="1"/>
  <c r="I61" i="2"/>
  <c r="J61" i="2"/>
  <c r="I62" i="2"/>
  <c r="J62" i="2"/>
  <c r="I63" i="2"/>
  <c r="J63" i="2"/>
  <c r="I64" i="2"/>
  <c r="J64" i="2" s="1"/>
  <c r="I65" i="2"/>
  <c r="J65" i="2"/>
  <c r="I66" i="2"/>
  <c r="J66" i="2"/>
  <c r="I67" i="2"/>
  <c r="J67" i="2"/>
  <c r="I68" i="2"/>
  <c r="J68" i="2" s="1"/>
  <c r="I69" i="2"/>
  <c r="J69" i="2"/>
  <c r="I70" i="2"/>
  <c r="J70" i="2"/>
  <c r="I71" i="2"/>
  <c r="J71" i="2"/>
  <c r="I72" i="2"/>
  <c r="J72" i="2" s="1"/>
  <c r="I73" i="2"/>
  <c r="J73" i="2"/>
  <c r="I74" i="2"/>
  <c r="J74" i="2"/>
  <c r="I75" i="2"/>
  <c r="J75" i="2"/>
  <c r="I76" i="2"/>
  <c r="J76" i="2" s="1"/>
  <c r="I77" i="2"/>
  <c r="J77" i="2"/>
  <c r="I78" i="2"/>
  <c r="J78" i="2"/>
  <c r="I79" i="2"/>
  <c r="J79" i="2"/>
  <c r="I80" i="2"/>
  <c r="J80" i="2" s="1"/>
  <c r="I81" i="2"/>
  <c r="J81" i="2"/>
  <c r="I82" i="2"/>
  <c r="J82" i="2"/>
  <c r="I83" i="2"/>
  <c r="J83" i="2"/>
  <c r="I84" i="2"/>
  <c r="J84" i="2" s="1"/>
  <c r="I85" i="2"/>
  <c r="J85" i="2"/>
  <c r="I86" i="2"/>
  <c r="J86" i="2"/>
  <c r="I87" i="2"/>
  <c r="J87" i="2"/>
  <c r="I88" i="2"/>
  <c r="J88" i="2" s="1"/>
  <c r="I89" i="2"/>
  <c r="J89" i="2"/>
  <c r="I90" i="2"/>
  <c r="J90" i="2"/>
  <c r="I91" i="2"/>
  <c r="J91" i="2"/>
  <c r="I92" i="2"/>
  <c r="J92" i="2" s="1"/>
  <c r="I93" i="2"/>
  <c r="J93" i="2"/>
  <c r="I94" i="2"/>
  <c r="J94" i="2"/>
  <c r="I95" i="2"/>
  <c r="J95" i="2"/>
  <c r="I96" i="2"/>
  <c r="J96" i="2" s="1"/>
  <c r="I97" i="2"/>
  <c r="J97" i="2"/>
  <c r="I98" i="2"/>
  <c r="J98" i="2"/>
  <c r="I99" i="2"/>
  <c r="J99" i="2"/>
  <c r="I100" i="2"/>
  <c r="J100" i="2" s="1"/>
  <c r="I101" i="2"/>
  <c r="J101" i="2"/>
  <c r="I102" i="2"/>
  <c r="J102" i="2"/>
  <c r="I103" i="2"/>
  <c r="J103" i="2"/>
  <c r="I104" i="2"/>
  <c r="J104" i="2" s="1"/>
  <c r="I105" i="2"/>
  <c r="J105" i="2"/>
  <c r="I106" i="2"/>
  <c r="J106" i="2"/>
  <c r="I107" i="2"/>
  <c r="J107" i="2"/>
  <c r="I108" i="2"/>
  <c r="J108" i="2" s="1"/>
  <c r="I109" i="2"/>
  <c r="J109" i="2"/>
  <c r="I110" i="2"/>
  <c r="J110" i="2"/>
  <c r="I111" i="2"/>
  <c r="J111" i="2"/>
  <c r="I112" i="2"/>
  <c r="J112" i="2" s="1"/>
  <c r="I113" i="2"/>
  <c r="J113" i="2"/>
  <c r="I114" i="2"/>
  <c r="J114" i="2"/>
  <c r="I115" i="2"/>
  <c r="J115" i="2"/>
  <c r="I116" i="2"/>
  <c r="J116" i="2" s="1"/>
  <c r="I117" i="2"/>
  <c r="J117" i="2"/>
  <c r="I118" i="2"/>
  <c r="J118" i="2"/>
  <c r="I119" i="2"/>
  <c r="J119" i="2"/>
  <c r="I120" i="2"/>
  <c r="J120" i="2" s="1"/>
  <c r="I121" i="2"/>
  <c r="J121" i="2"/>
  <c r="I122" i="2"/>
  <c r="J122" i="2"/>
  <c r="I123" i="2"/>
  <c r="J123" i="2"/>
  <c r="I124" i="2"/>
  <c r="J124" i="2" s="1"/>
  <c r="I125" i="2"/>
  <c r="J125" i="2"/>
  <c r="I126" i="2"/>
  <c r="J126" i="2"/>
  <c r="I127" i="2"/>
  <c r="J127" i="2"/>
  <c r="I128" i="2"/>
  <c r="J128" i="2" s="1"/>
  <c r="I129" i="2"/>
  <c r="J129" i="2"/>
  <c r="I130" i="2"/>
  <c r="J130" i="2"/>
  <c r="I131" i="2"/>
  <c r="J131" i="2"/>
  <c r="I132" i="2"/>
  <c r="J132" i="2" s="1"/>
  <c r="I133" i="2"/>
  <c r="J133" i="2"/>
  <c r="I134" i="2"/>
  <c r="J134" i="2"/>
  <c r="I135" i="2"/>
  <c r="J135" i="2"/>
  <c r="I136" i="2"/>
  <c r="J136" i="2" s="1"/>
  <c r="I137" i="2"/>
  <c r="J137" i="2"/>
  <c r="I138" i="2"/>
  <c r="J138" i="2"/>
  <c r="I139" i="2"/>
  <c r="J139" i="2"/>
  <c r="I140" i="2"/>
  <c r="J140" i="2" s="1"/>
  <c r="I141" i="2"/>
  <c r="J141" i="2"/>
  <c r="I142" i="2"/>
  <c r="J142" i="2"/>
  <c r="I143" i="2"/>
  <c r="J143" i="2"/>
  <c r="J3" i="2"/>
  <c r="I3" i="2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3" i="3"/>
</calcChain>
</file>

<file path=xl/sharedStrings.xml><?xml version="1.0" encoding="utf-8"?>
<sst xmlns="http://schemas.openxmlformats.org/spreadsheetml/2006/main" count="3548" uniqueCount="996">
  <si>
    <t>F2M Detail Appia</t>
  </si>
  <si>
    <t>County</t>
  </si>
  <si>
    <t>Contract</t>
  </si>
  <si>
    <t>Contractor</t>
  </si>
  <si>
    <t>Work Class</t>
  </si>
  <si>
    <t>Project(s)</t>
  </si>
  <si>
    <t>Contract Amount</t>
  </si>
  <si>
    <t>Retained</t>
  </si>
  <si>
    <t>Obligation</t>
  </si>
  <si>
    <t>01 Adair</t>
  </si>
  <si>
    <t>CNTRT-00007303 : 01-C001-127</t>
  </si>
  <si>
    <t>Manatts Inc (CPS)</t>
  </si>
  <si>
    <t>CNTRT-00008865 : 01-C001-130</t>
  </si>
  <si>
    <t>HIGHWAY SIGNING INC</t>
  </si>
  <si>
    <t>FM-C001(130)--55-01</t>
  </si>
  <si>
    <t>CNTRT-00009149 : 01-C001-131</t>
  </si>
  <si>
    <t>FM-C001(131)--55-01</t>
  </si>
  <si>
    <t>03 Allamakee</t>
  </si>
  <si>
    <t>CNTRT-00009037 : 03-C003-071</t>
  </si>
  <si>
    <t>River City Stone</t>
  </si>
  <si>
    <t>STP-S-C003(71)--5E-03</t>
  </si>
  <si>
    <t>04 Appanoose</t>
  </si>
  <si>
    <t>CNTRT-00007786 : 04-C004-129</t>
  </si>
  <si>
    <t>HSIP-SWAP-C004(129)--FJ-04</t>
  </si>
  <si>
    <t>CNTRT-00007866 : 04-C004-105</t>
  </si>
  <si>
    <t>IOWA BRIDGE &amp; CULVERT</t>
  </si>
  <si>
    <t>BROS-C004(105)--5F-04</t>
  </si>
  <si>
    <t>05 Audubon</t>
  </si>
  <si>
    <t>CNTRT-00008325 : 05-C005-081</t>
  </si>
  <si>
    <t>EZ-LINER INDUSTRIES</t>
  </si>
  <si>
    <t>FM-C005(81)--55-05</t>
  </si>
  <si>
    <t>06 Benton</t>
  </si>
  <si>
    <t>CNTRT-00006171 : 06-C006-121</t>
  </si>
  <si>
    <t>BOULDER CONTRACTING LLC</t>
  </si>
  <si>
    <t>FM-C006(121)--55-06</t>
  </si>
  <si>
    <t>CNTRT-00006824 : 06-C006-131</t>
  </si>
  <si>
    <t>L L PELLING CO INC</t>
  </si>
  <si>
    <t>CNTRT-00006825 : 06-C006-132</t>
  </si>
  <si>
    <t>CNTRT-00006823 : 06-C006-130</t>
  </si>
  <si>
    <t>07 Black Hawk</t>
  </si>
  <si>
    <t>CNTRT-00007787 : 07-C007-173</t>
  </si>
  <si>
    <t>K-CONSTRUCTION INC</t>
  </si>
  <si>
    <t>BRS-C007(173)--60-07</t>
  </si>
  <si>
    <t>08 Boone</t>
  </si>
  <si>
    <t>CNTRT-00007789 : 08-6040-601</t>
  </si>
  <si>
    <t>Gus Construction Co Inc</t>
  </si>
  <si>
    <t>BRS-6040(601)--60-08</t>
  </si>
  <si>
    <t>CNTRT-00008867 : 08-C008-093</t>
  </si>
  <si>
    <t>FM-C008(93)--55-08</t>
  </si>
  <si>
    <t>09 Bremer</t>
  </si>
  <si>
    <t>CNTRT-00008748 : 09-C009-101</t>
  </si>
  <si>
    <t>Heartland Asphalt Inc</t>
  </si>
  <si>
    <t>FM-C009(101)--55-09</t>
  </si>
  <si>
    <t>10 Buchanan</t>
  </si>
  <si>
    <t>CNTRT-00007987 : 10-C010-120</t>
  </si>
  <si>
    <t>Croell Inc</t>
  </si>
  <si>
    <t>BRS-C010(99)--60-10
STP-S-C010(120)--5E-10</t>
  </si>
  <si>
    <t>11 Buena Vista</t>
  </si>
  <si>
    <t>CNTRT-00007989 : 11-C011-119</t>
  </si>
  <si>
    <t>STP-S-C011(119)--5E-11</t>
  </si>
  <si>
    <t>12 Butler</t>
  </si>
  <si>
    <t>CNTRT-00006558 : 12-C012-126</t>
  </si>
  <si>
    <t>MATHY CONSTRUCTION COMPANY</t>
  </si>
  <si>
    <t>FM-C012(125)--55-12</t>
  </si>
  <si>
    <t>CNTRT-00008157 : 12-C012-128</t>
  </si>
  <si>
    <t>Wicks Construction Inc</t>
  </si>
  <si>
    <t>BHS-C012(128)--63-12
BHS-C012(129)--63-12
BHS-C012(130)--63-12
BHS-C012(131)--63-12</t>
  </si>
  <si>
    <t>CNTRT-00008327 : 12-C012-132</t>
  </si>
  <si>
    <t>STP-S-C012(132)--5E-12</t>
  </si>
  <si>
    <t>13 Calhoun</t>
  </si>
  <si>
    <t>CNTRT-00006347 : 13-C013-106</t>
  </si>
  <si>
    <t>BROS-C013(106)--5F-13</t>
  </si>
  <si>
    <t>CNTRT-00008329 : 13-C013-107</t>
  </si>
  <si>
    <t>CHRISTENSEN BROTHERS INC</t>
  </si>
  <si>
    <t>BROS-C013(107)--5F-13</t>
  </si>
  <si>
    <t>14 Carroll</t>
  </si>
  <si>
    <t>CNTRT-00008158 : 14-C014-174</t>
  </si>
  <si>
    <t>NORRIS ASPHALT PAVING CO LC</t>
  </si>
  <si>
    <t>15 Cass</t>
  </si>
  <si>
    <t>CNTRT-00008031 : 15-C015-084</t>
  </si>
  <si>
    <t>HENNINGSEN CONST INC</t>
  </si>
  <si>
    <t>FM-C015(84)--55-15</t>
  </si>
  <si>
    <t>CNTRT-00008469 : 15-C015-082</t>
  </si>
  <si>
    <t>JASPER CONSTRUCTION SERV</t>
  </si>
  <si>
    <t>BROS-C015(82)--5F-15</t>
  </si>
  <si>
    <t>CNTRT-00008751 : 15-C015-088</t>
  </si>
  <si>
    <t>FM-C015(88)--55-15</t>
  </si>
  <si>
    <t>CNTRT-00008871 : 15-C015-087</t>
  </si>
  <si>
    <t>Northwest Materials</t>
  </si>
  <si>
    <t>STP-S-C015(87)--5E-15</t>
  </si>
  <si>
    <t>16 Cedar</t>
  </si>
  <si>
    <t>CNTRT-00006178 : 16-C016-116</t>
  </si>
  <si>
    <t>JIM SCHROEDER CONST INC</t>
  </si>
  <si>
    <t>BROS-C016(116)--5F-16</t>
  </si>
  <si>
    <t>CNTRT-00006348 : 16-C016-117</t>
  </si>
  <si>
    <t>STP-S-C016(117)--5E-16</t>
  </si>
  <si>
    <t>CNTRT-00006827 : 16-C016-120</t>
  </si>
  <si>
    <t>WEST FORK LLC</t>
  </si>
  <si>
    <t>17 Cerro Gordo</t>
  </si>
  <si>
    <t>CNTRT-00006828 : 17-C017-121</t>
  </si>
  <si>
    <t>CNTRT-00008753 : 17-C017-124</t>
  </si>
  <si>
    <t>ROGNES BROS EXCAVATING</t>
  </si>
  <si>
    <t>FM-C017(124)--55-17</t>
  </si>
  <si>
    <t>18 Cherokee</t>
  </si>
  <si>
    <t>CNTRT-00006180 : 18-C018-085</t>
  </si>
  <si>
    <t>FM-C018(85)--55-18</t>
  </si>
  <si>
    <t>CNTRT-00006349 : 18-C018-093</t>
  </si>
  <si>
    <t>GRAVES CONSTRUCTION CO INC</t>
  </si>
  <si>
    <t>BROS-C018(93)--5F-18</t>
  </si>
  <si>
    <t>19 Chickasaw</t>
  </si>
  <si>
    <t>CNTRT-00006181 : 19-C019-113</t>
  </si>
  <si>
    <t>STP-S-C019(113)--5E-19</t>
  </si>
  <si>
    <t>CNTRT-00006350 : 19-C019-111</t>
  </si>
  <si>
    <t>Peterson Contractors Inc</t>
  </si>
  <si>
    <t>BROS-C019(111)--5F-19</t>
  </si>
  <si>
    <t>CNTRT-00008162 : 19-C019-118</t>
  </si>
  <si>
    <t>MINNOWA CONSTRUCTION</t>
  </si>
  <si>
    <t>BRS-C019(118)--60-19</t>
  </si>
  <si>
    <t>20 Clarke</t>
  </si>
  <si>
    <t>CNTRT-00006353 : 20-C020-123</t>
  </si>
  <si>
    <t>HERBERGER CONSTRUCTION CO INC</t>
  </si>
  <si>
    <t>BROS-C020(123)--5F-20</t>
  </si>
  <si>
    <t>CNTRT-00007305 : 20-5772-606</t>
  </si>
  <si>
    <t>BROS-5772(606)--5F-20</t>
  </si>
  <si>
    <t>CNTRT-00009152 : 20-C020-126</t>
  </si>
  <si>
    <t>DIXON CONSTRUCTION CO</t>
  </si>
  <si>
    <t>BROS-C020(126)--5F-20</t>
  </si>
  <si>
    <t>21 Clay</t>
  </si>
  <si>
    <t>CNTRT-00007306 : 21-C021-156</t>
  </si>
  <si>
    <t>HDP-C021(156)--6B-21</t>
  </si>
  <si>
    <t>CNTRT-00008032 : 21-C021-158</t>
  </si>
  <si>
    <t>FM-C021(158)--55-21
FM-C021(159)--55-21</t>
  </si>
  <si>
    <t>22 Clayton</t>
  </si>
  <si>
    <t>CNTRT-00008333 : 22-C022-104</t>
  </si>
  <si>
    <t>L-105--73-22
HSIP-SWAP-C022(104)--FJ-22</t>
  </si>
  <si>
    <t>23 Clinton</t>
  </si>
  <si>
    <t>CNTRT-00006183 : 23-C023-134</t>
  </si>
  <si>
    <t>BRANDT CONSTRUCTION CO  SUBSIDIARY</t>
  </si>
  <si>
    <t>BHS-C023(134)--63-23</t>
  </si>
  <si>
    <t>CNTRT-00006355 : 23-C023-135</t>
  </si>
  <si>
    <t>STP-S-C023(135)--5E-23</t>
  </si>
  <si>
    <t>CNTRT-00007172 : 23-C023-139</t>
  </si>
  <si>
    <t>ASPHALT SURFACE TECHNOLOGIES CORP</t>
  </si>
  <si>
    <t>CNTRT-00007871 : 23-C023-130</t>
  </si>
  <si>
    <t>BROS-C023(130)--5F-23</t>
  </si>
  <si>
    <t>CNTRT-00007993 : 23-C023-141</t>
  </si>
  <si>
    <t>HSIP-SWAP-C023(141)--FJ-23</t>
  </si>
  <si>
    <t>CNTRT-00008165 : 23-C023-140</t>
  </si>
  <si>
    <t>Hawkeye Paving Corp</t>
  </si>
  <si>
    <t>BHS-C023(140)--63-23</t>
  </si>
  <si>
    <t>CNTRT-00009039 : 23-C023-145</t>
  </si>
  <si>
    <t>Dave Schmitt Const</t>
  </si>
  <si>
    <t>FM-C023(145)--55-23</t>
  </si>
  <si>
    <t>24 Crawford</t>
  </si>
  <si>
    <t>CNTRT-00006188 : 24-C024-131</t>
  </si>
  <si>
    <t>BRS-C024(131)--60-24</t>
  </si>
  <si>
    <t>CNTRT-00008167 : 24-7927-602</t>
  </si>
  <si>
    <t>A M Cohron &amp; Son Inc</t>
  </si>
  <si>
    <t>BRS-7927(602)--60-24</t>
  </si>
  <si>
    <t>CNTRT-00008334 : 24-C024-134</t>
  </si>
  <si>
    <t>JB HOLLAND CONST INC</t>
  </si>
  <si>
    <t>FM-C024(134)--55-24</t>
  </si>
  <si>
    <t>25 Dallas</t>
  </si>
  <si>
    <t>CNTRT-00006564 : 25-C025-126</t>
  </si>
  <si>
    <t>Elder Corporation</t>
  </si>
  <si>
    <t>HSIP-SWAP-C025(126)--FJ-25
FM-C037(79)--55-37</t>
  </si>
  <si>
    <t>CNTRT-00008623 : 25-C025-135</t>
  </si>
  <si>
    <t>HSIP-SWAP-C025(135)--FJ-25</t>
  </si>
  <si>
    <t>26 Davis</t>
  </si>
  <si>
    <t>CNTRT-00007785 : 26-C026-106</t>
  </si>
  <si>
    <t>CEDAR VALLEY CORP</t>
  </si>
  <si>
    <t>STP-S-C026(106)--5E-26</t>
  </si>
  <si>
    <t>27 Decatur</t>
  </si>
  <si>
    <t>CNTRT-00009154 : 27-C027-092</t>
  </si>
  <si>
    <t>Godbersen Smith Const</t>
  </si>
  <si>
    <t>BRS-C027(92)--60-27</t>
  </si>
  <si>
    <t>28 Delaware</t>
  </si>
  <si>
    <t>CNTRT-00007469 : 28-C028-102</t>
  </si>
  <si>
    <t>FM-C010(122)--55-10
FM-C028(102)--55-28</t>
  </si>
  <si>
    <t>CNTRT-00007460 : 28-C028-104</t>
  </si>
  <si>
    <t>TAYLOR CONSTRUCTION INC</t>
  </si>
  <si>
    <t>BROS-C028(104)--5F-28</t>
  </si>
  <si>
    <t>CNTRT-00008470 : 28-C028-105</t>
  </si>
  <si>
    <t>BHOS-C028(105)--5N-28</t>
  </si>
  <si>
    <t>29 Des Moines</t>
  </si>
  <si>
    <t>CNTRT-00007997 : 29-C029-094</t>
  </si>
  <si>
    <t>CRAMER &amp; ASSOC INC</t>
  </si>
  <si>
    <t>BHS-C029(93)--63-29
BHOS-C029(94)--5N-29</t>
  </si>
  <si>
    <t>CNTRT-00007998 : 29-C029-098</t>
  </si>
  <si>
    <t>STP-S-C029(98)--5E-29</t>
  </si>
  <si>
    <t>30 Dickinson</t>
  </si>
  <si>
    <t>CNTRT-00006568 : 30-C030-069</t>
  </si>
  <si>
    <t>STP-S-C030(69)--5E-30</t>
  </si>
  <si>
    <t>CNTRT-00008625 : 30-C030-071</t>
  </si>
  <si>
    <t>BHOS-C030(70)--5N-30
BHS-C030(71)--63-30</t>
  </si>
  <si>
    <t>31 Dubuque</t>
  </si>
  <si>
    <t>CNTRT-00006366 : 31-C031-118</t>
  </si>
  <si>
    <t>BROS-C031(118)--5F-31</t>
  </si>
  <si>
    <t>CNTRT-00007175 : 31-C031-119</t>
  </si>
  <si>
    <t>BROS-C031(119)--5F-31</t>
  </si>
  <si>
    <t>CNTRT-00007309 : 31-C031-121</t>
  </si>
  <si>
    <t>STP-S-C031(121)--5E-31</t>
  </si>
  <si>
    <t>CNTRT-00007876 : 31-C031-123</t>
  </si>
  <si>
    <t>HSIP-SWAP-C031(123)--FJ-31</t>
  </si>
  <si>
    <t>CNTRT-00008496 : 31-C031-124</t>
  </si>
  <si>
    <t>STP-S-C031(124)--5E-31</t>
  </si>
  <si>
    <t>CNTRT-00008497 : 31-C031-125</t>
  </si>
  <si>
    <t>FM-C031(125)--55-31</t>
  </si>
  <si>
    <t>32 Emmet</t>
  </si>
  <si>
    <t>CNTRT-00008626 : 32-C032-058</t>
  </si>
  <si>
    <t>HSIP-SWAP-C032(58)--FJ-32</t>
  </si>
  <si>
    <t>33 Fayette</t>
  </si>
  <si>
    <t>CNTRT-00006569 : 33-C033-149</t>
  </si>
  <si>
    <t>HRRR-C033(149)--5R-33</t>
  </si>
  <si>
    <t>CNTRT-00006703 : 33-C033-155</t>
  </si>
  <si>
    <t>BRENNAN CONSTRUCTION CO</t>
  </si>
  <si>
    <t>BRS-C033(155)--60-33</t>
  </si>
  <si>
    <t>CNTRT-00007176 : 33-4870-601</t>
  </si>
  <si>
    <t>BRS-4870(601)--60-33</t>
  </si>
  <si>
    <t>CNTRT-00008174 : 33-C033-154</t>
  </si>
  <si>
    <t>CNTRT-00008498 : 33-C033-164-A</t>
  </si>
  <si>
    <t>FM-C033(164)--55-33</t>
  </si>
  <si>
    <t>34 Floyd</t>
  </si>
  <si>
    <t>CNTRT-00008175 : 34-C034-118</t>
  </si>
  <si>
    <t>FM-C034(118)--55-34</t>
  </si>
  <si>
    <t>CNTRT-00008499 : 34-C034-110</t>
  </si>
  <si>
    <t>STP-S-C034(110)--5E-34</t>
  </si>
  <si>
    <t>CNTRT-00008500 : 34-C034-120</t>
  </si>
  <si>
    <t>FM-C034(120)--55-34</t>
  </si>
  <si>
    <t>35 Franklin</t>
  </si>
  <si>
    <t>CNTRT-00006574 : 35-C035-121</t>
  </si>
  <si>
    <t>36 Fremont</t>
  </si>
  <si>
    <t>CNTRT-00007178 : 36-C036-092</t>
  </si>
  <si>
    <t>BRS-C036(92)--60-36</t>
  </si>
  <si>
    <t>CNTRT-00008034 : 36-C036-097</t>
  </si>
  <si>
    <t>CNTRT-00009156 : 36-C036-083-A</t>
  </si>
  <si>
    <t>FM-C036(83)--55-36</t>
  </si>
  <si>
    <t>37 Greene</t>
  </si>
  <si>
    <t>CNTRT-00007179 : 37-3800-602</t>
  </si>
  <si>
    <t>BROS-3800(602)--5F-37</t>
  </si>
  <si>
    <t>CNTRT-00008338 : 37-C037-086</t>
  </si>
  <si>
    <t>BRS-C037(86)--60-37</t>
  </si>
  <si>
    <t>38 Grundy</t>
  </si>
  <si>
    <t>CNTRT-00008874 : 38-C038-141</t>
  </si>
  <si>
    <t>Iowa Plains Signing</t>
  </si>
  <si>
    <t>FM-C038(141)--55-38</t>
  </si>
  <si>
    <t>39 Guthrie</t>
  </si>
  <si>
    <t>CNTRT-00006576 : 39-C039-099</t>
  </si>
  <si>
    <t>BHOS-C039(99)--5N-39</t>
  </si>
  <si>
    <t>CNTRT-00008341 : 39-C039-102</t>
  </si>
  <si>
    <t>Midwest Contractors</t>
  </si>
  <si>
    <t>FM-C039(102)--55-39</t>
  </si>
  <si>
    <t>40 Hamilton</t>
  </si>
  <si>
    <t>CNTRT-00008001 : 40-C040-113</t>
  </si>
  <si>
    <t>FORT DODGE ASPHALT COMPANY</t>
  </si>
  <si>
    <t>HSIP-SWAP-C040(113)--FJ-40</t>
  </si>
  <si>
    <t>41 Hancock</t>
  </si>
  <si>
    <t>CNTRT-00008002 : 41-C041-144</t>
  </si>
  <si>
    <t>CNTRT-00008184 : 41-C041-146</t>
  </si>
  <si>
    <t>BRS-C041(146)--60-41</t>
  </si>
  <si>
    <t>42 Hardin</t>
  </si>
  <si>
    <t>CNTRT-00006200 : 42-5832-601</t>
  </si>
  <si>
    <t>BRS-5832(601)--60-42</t>
  </si>
  <si>
    <t>CNTRT-00008501 : 42-C042-115</t>
  </si>
  <si>
    <t>FM-C042(115)--55-42</t>
  </si>
  <si>
    <t>CNTRT-00008502 : 42-C042-116</t>
  </si>
  <si>
    <t>FM-C042(116)--55-42</t>
  </si>
  <si>
    <t>CNTRT-00009040 : 42-C042-114</t>
  </si>
  <si>
    <t>BROS-C042(114)--5F-42</t>
  </si>
  <si>
    <t>44 Henry</t>
  </si>
  <si>
    <t>CNTRT-00006377 : 44-C044-096</t>
  </si>
  <si>
    <t>STP-S-TSF-C044(96)--5P-44</t>
  </si>
  <si>
    <t>CNTRT-00007010 : 44-C044-098</t>
  </si>
  <si>
    <t>BROS-C044(98)--5F-44</t>
  </si>
  <si>
    <t>CNTRT-00007881 : 44-C044-097</t>
  </si>
  <si>
    <t>HDP-C044(97)--6B-44</t>
  </si>
  <si>
    <t>45 Howard</t>
  </si>
  <si>
    <t>CNTRT-00006378 : 45-C045-090</t>
  </si>
  <si>
    <t>STP-S-C045(90)--5E-45</t>
  </si>
  <si>
    <t>CNTRT-00008035 : 45-C045-096</t>
  </si>
  <si>
    <t>CNTRT-00008187 : 45-C045-101</t>
  </si>
  <si>
    <t>FM-C045(101)--55-45</t>
  </si>
  <si>
    <t>46 Humbolt</t>
  </si>
  <si>
    <t>CNTRT-00006579 : 46-C046-085</t>
  </si>
  <si>
    <t>STP-S-C046(85)--5E-46
FM-C046(86)--55-46</t>
  </si>
  <si>
    <t>CNTRT-00007464 : 46-7637-601</t>
  </si>
  <si>
    <t>STBG-SWAP-7637(601)--FG-46</t>
  </si>
  <si>
    <t>47 Ida</t>
  </si>
  <si>
    <t>CNTRT-00006380 : 47-C047-063</t>
  </si>
  <si>
    <t>FM-C047(63)--55-47</t>
  </si>
  <si>
    <t>CNTRT-00006379 : 47-C047-062</t>
  </si>
  <si>
    <t>FM-C047(62)--55-47</t>
  </si>
  <si>
    <t>49 Jackson</t>
  </si>
  <si>
    <t>CNTRT-00007884 : 49-C049-097</t>
  </si>
  <si>
    <t>FM-C049(97)--55-49</t>
  </si>
  <si>
    <t>CNTRT-00007883 : 49-C049-094</t>
  </si>
  <si>
    <t>STP-S-C049(94)--5E-49</t>
  </si>
  <si>
    <t>CNTRT-00008627 : 49-C049-093</t>
  </si>
  <si>
    <t>BROS-C049(93)--5F-49</t>
  </si>
  <si>
    <t>50 Jasper</t>
  </si>
  <si>
    <t>CNTRT-00007790 : 50-C050-140</t>
  </si>
  <si>
    <t>FM-C050(140)--55-50</t>
  </si>
  <si>
    <t>CNTRT-00007791 : 50-C050-144</t>
  </si>
  <si>
    <t>INROADS LLC</t>
  </si>
  <si>
    <t>STP-S-C050(144)--5E-50</t>
  </si>
  <si>
    <t>CNTRT-00007885 : 50-C050-138-A</t>
  </si>
  <si>
    <t>FM-C050(138)--55-50</t>
  </si>
  <si>
    <t>CNTRT-00007886 : 50-C050-139-A</t>
  </si>
  <si>
    <t>FM-C050(139)--55-50</t>
  </si>
  <si>
    <t>CNTRT-00008004 : 50-C050-132</t>
  </si>
  <si>
    <t>BRS-C050(132)--60-50</t>
  </si>
  <si>
    <t>CNTRT-00008766 : 50-C050-133</t>
  </si>
  <si>
    <t>FLAP-C050(133)--6L-50</t>
  </si>
  <si>
    <t>CNTRT-00008876 : 50-C050-158</t>
  </si>
  <si>
    <t>51 Jefferson</t>
  </si>
  <si>
    <t>CNTRT-00007312 : 51-C051-072</t>
  </si>
  <si>
    <t>BRS-C051(72)--60-51</t>
  </si>
  <si>
    <t>CNTRT-00007810 : 51-C051-094</t>
  </si>
  <si>
    <t>FM-C051(94)--55-51</t>
  </si>
  <si>
    <t>52 Johnson</t>
  </si>
  <si>
    <t>CNTRT-00006383 : 52-C052-125</t>
  </si>
  <si>
    <t>FM-C052(125)--55-52</t>
  </si>
  <si>
    <t>53 Jones</t>
  </si>
  <si>
    <t>CNTRT-00008628 : 53-C053-096</t>
  </si>
  <si>
    <t>Boomerang Corp</t>
  </si>
  <si>
    <t>BRS-C053(96)--60-53</t>
  </si>
  <si>
    <t>CNTRT-00008877 : 53-C053-099</t>
  </si>
  <si>
    <t>FM-C053(99)--55-53</t>
  </si>
  <si>
    <t>54 Keokuk</t>
  </si>
  <si>
    <t>CNTRT-00007792 : 54-C054-122</t>
  </si>
  <si>
    <t>DELONG CONSTRUCTION INC</t>
  </si>
  <si>
    <t>FM-C054(122)--55-54</t>
  </si>
  <si>
    <t>CNTRT-00008506 : 54-C054-123</t>
  </si>
  <si>
    <t>FM-C054(123)--55-54</t>
  </si>
  <si>
    <t>55 Kossuth</t>
  </si>
  <si>
    <t>CNTRT-00008350 : 55-C055-211</t>
  </si>
  <si>
    <t>56 Lee</t>
  </si>
  <si>
    <t>CNTRT-00007891 : 56-C056-118</t>
  </si>
  <si>
    <t>HDP-C056(118)--6B-56</t>
  </si>
  <si>
    <t>57 Linn</t>
  </si>
  <si>
    <t>CNTRT-00008354 : 57-C057-175</t>
  </si>
  <si>
    <t>FM-C057(175)--55-57</t>
  </si>
  <si>
    <t>CNTRT-00008355 : 57-C057-176</t>
  </si>
  <si>
    <t>FM-C057(176)--55-57</t>
  </si>
  <si>
    <t>CNTRT-00008631 : 57-C057-145</t>
  </si>
  <si>
    <t>STP-S-C057(145)--5E-57</t>
  </si>
  <si>
    <t>CNTRT-00008768 : 57-C057-173</t>
  </si>
  <si>
    <t>FM-C057(173)--55-57</t>
  </si>
  <si>
    <t>58 Louisa</t>
  </si>
  <si>
    <t>CNTRT-00007793 : 58-C058-070</t>
  </si>
  <si>
    <t>FM-C058(68)--55-58
FM-C058(69)--55-58
FM-C058(70)--55-58</t>
  </si>
  <si>
    <t>60 Lyon</t>
  </si>
  <si>
    <t>CNTRT-00007014 : 60-C060-130</t>
  </si>
  <si>
    <t>CNTRT-00008769 : 60-C060-131</t>
  </si>
  <si>
    <t>FM-C060(131)--55-60</t>
  </si>
  <si>
    <t>61 Madison</t>
  </si>
  <si>
    <t>CNTRT-00008036 : 61-C061-134</t>
  </si>
  <si>
    <t>Des Moines Asphalt &amp; Paving</t>
  </si>
  <si>
    <t>FM-C061(134)--55-61</t>
  </si>
  <si>
    <t>CNTRT-00008770 : 61-C061-132</t>
  </si>
  <si>
    <t>BROS-C061(132)--5F-61</t>
  </si>
  <si>
    <t>63 Marion</t>
  </si>
  <si>
    <t>CNTRT-00006388 : 63-C063-147</t>
  </si>
  <si>
    <t>HDP-C063(147)--6B-63
HSIP-SWAP-C063(148)--FJ-63</t>
  </si>
  <si>
    <t>CNTRT-00008037 : 63-C063-149</t>
  </si>
  <si>
    <t>FM-C063(149)--55-63</t>
  </si>
  <si>
    <t>CNTRT-00008511 : 63-C063-150</t>
  </si>
  <si>
    <t>STP-S-C063(150)--5E-63</t>
  </si>
  <si>
    <t>64 Marshall</t>
  </si>
  <si>
    <t>CNTRT-00008359 : 64-C064-147</t>
  </si>
  <si>
    <t>FM-C064(147)--55-64</t>
  </si>
  <si>
    <t>65 Mills</t>
  </si>
  <si>
    <t>CNTRT-00006591 : 65-C065-120</t>
  </si>
  <si>
    <t>Western Engineering Company Inc</t>
  </si>
  <si>
    <t>STP-S-C065(120)--5E-65</t>
  </si>
  <si>
    <t>CNTRT-00008771 : 65-C065-123-A</t>
  </si>
  <si>
    <t>FM-C065(123)--55-65</t>
  </si>
  <si>
    <t>66 Mitchell</t>
  </si>
  <si>
    <t>CNTRT-00008361 : 66-C066-086</t>
  </si>
  <si>
    <t>FM-C066(86)--55-66</t>
  </si>
  <si>
    <t>CNTRT-00008362 : 66-C066-088</t>
  </si>
  <si>
    <t>HDP-C066(88)--6B-66</t>
  </si>
  <si>
    <t>67 Monona</t>
  </si>
  <si>
    <t>CNTRT-00009158 : 67-C067-093-A</t>
  </si>
  <si>
    <t>JENCO CONSTRUCTION INC</t>
  </si>
  <si>
    <t>FM-C067(93)--55-67</t>
  </si>
  <si>
    <t>68 Monroe</t>
  </si>
  <si>
    <t>CNTRT-00008515 : 68-C068-098</t>
  </si>
  <si>
    <t>STP-S-C068(98)--5E-68</t>
  </si>
  <si>
    <t>69 Montgomery</t>
  </si>
  <si>
    <t>CNTRT-00007018 : 69-C069-065</t>
  </si>
  <si>
    <t>STP-S-C069(65)--5E-69</t>
  </si>
  <si>
    <t>CNTRT-00007019 : 69-C069-070</t>
  </si>
  <si>
    <t>FM-TSF-C069(70)--5B-69</t>
  </si>
  <si>
    <t>71 Obrien</t>
  </si>
  <si>
    <t>CNTRT-00006218 : 71-C071-089</t>
  </si>
  <si>
    <t>STP-S-C071(89)--5E-71
FM-C071(91)--55-71</t>
  </si>
  <si>
    <t>72 Osceola</t>
  </si>
  <si>
    <t>CNTRT-00006593 : 72-C072-082</t>
  </si>
  <si>
    <t>PCI ROADS LLC</t>
  </si>
  <si>
    <t>FM-C072(82)--55-72</t>
  </si>
  <si>
    <t>CNTRT-00008200 : 72-C072-078</t>
  </si>
  <si>
    <t>Duininck Bros Inc</t>
  </si>
  <si>
    <t>FM-C072(78)--55-72</t>
  </si>
  <si>
    <t>73 Page</t>
  </si>
  <si>
    <t>CNTRT-00007317 : 73-C073-139</t>
  </si>
  <si>
    <t>HDP-C073(139)--6B-73</t>
  </si>
  <si>
    <t>75 Plymouth</t>
  </si>
  <si>
    <t>CNTRT-00007020 : 75-C075-168</t>
  </si>
  <si>
    <t>FM-TSF-C075(168)--5B-75</t>
  </si>
  <si>
    <t>CNTRT-00007755 : 75-C075-170</t>
  </si>
  <si>
    <t>FM-C075(170)--55-75</t>
  </si>
  <si>
    <t>CNTRT-00007794 : 75-C075-161</t>
  </si>
  <si>
    <t>BROS-C075(161)--5F-75</t>
  </si>
  <si>
    <t>CNTRT-00008376 : 75-C075-178</t>
  </si>
  <si>
    <t>KNIFE RIVER CORPORATION</t>
  </si>
  <si>
    <t>FM-C075(178)--55-75</t>
  </si>
  <si>
    <t>CNTRT-00008377 : 75-C075-179</t>
  </si>
  <si>
    <t>FM-C075(179)--55-75</t>
  </si>
  <si>
    <t>CNTRT-00008773 : 75-C075-180</t>
  </si>
  <si>
    <t>STP-S-C075(180)--5E-75</t>
  </si>
  <si>
    <t>76 Pocahontas</t>
  </si>
  <si>
    <t>CNTRT-00008774 : 76-2642-601</t>
  </si>
  <si>
    <t>BRS-2642(601)--60-76</t>
  </si>
  <si>
    <t>77 Polk</t>
  </si>
  <si>
    <t>CNTRT-00006396 : 77-C077-242</t>
  </si>
  <si>
    <t>STP-S-C077(242)--5E-77</t>
  </si>
  <si>
    <t>CNTRT-00008381 : 77-C077-250</t>
  </si>
  <si>
    <t>STP-S-C077(250)--5E-77</t>
  </si>
  <si>
    <t>CNTRT-00008466 : 77-C077-241</t>
  </si>
  <si>
    <t>STP-S-C077(241)--5E-77</t>
  </si>
  <si>
    <t>79 Poweshiek</t>
  </si>
  <si>
    <t>CNTRT-00008388 : 79-C079-071</t>
  </si>
  <si>
    <t>STP-S-C079(71)--5E-79</t>
  </si>
  <si>
    <t>CNTRT-00008389 : 79-C079-072</t>
  </si>
  <si>
    <t>FM-C079(72)--55-79</t>
  </si>
  <si>
    <t>CNTRT-00008782 : 79-C079-068</t>
  </si>
  <si>
    <t>BROS-C079(68)--5F-79</t>
  </si>
  <si>
    <t>80 Ringgold</t>
  </si>
  <si>
    <t>CNTRT-00006844 : 80-C080-085</t>
  </si>
  <si>
    <t>BRS-C080(85)--60-80</t>
  </si>
  <si>
    <t>81 Sac</t>
  </si>
  <si>
    <t>CNTRT-00007759 : 81-C081-084</t>
  </si>
  <si>
    <t>STP-S-C081(84)--5E-81</t>
  </si>
  <si>
    <t>CNTRT-00008214 : 81-C081-095</t>
  </si>
  <si>
    <t>BROS-C081(95)--5F-81</t>
  </si>
  <si>
    <t>CNTRT-00009044 : 81-C081-078</t>
  </si>
  <si>
    <t>BROS-C081(78)--5F-81</t>
  </si>
  <si>
    <t>82 Scott</t>
  </si>
  <si>
    <t>CNTRT-00006228 : 82-C082-065</t>
  </si>
  <si>
    <t>BRS-C082(65)--60-82</t>
  </si>
  <si>
    <t>CNTRT-00006606 : 82-C082-059</t>
  </si>
  <si>
    <t>HELM GROUP INC D/B/A HELM CIVIL</t>
  </si>
  <si>
    <t>HDP-C082(59)--6B-82
STP-S-C082(70)--5E-82</t>
  </si>
  <si>
    <t>CNTRT-00007820 : 82-C082-072</t>
  </si>
  <si>
    <t>CDMI Concrete Contractors Inc</t>
  </si>
  <si>
    <t>FM-C082(71)--55-82FM-C082(72)--55-82</t>
  </si>
  <si>
    <t>83 Scott</t>
  </si>
  <si>
    <t>CNTRT-00008218 : 83-C083-088</t>
  </si>
  <si>
    <t>STP-S-C083(88)--5E-83</t>
  </si>
  <si>
    <t>84 Sioux</t>
  </si>
  <si>
    <t>CNTRT-00006403 : 84-C084-178</t>
  </si>
  <si>
    <t>FM-C084(178)--55-84</t>
  </si>
  <si>
    <t>CNTRT-00008222 : 84-C084-181</t>
  </si>
  <si>
    <t>85 Story</t>
  </si>
  <si>
    <t>CNTRT-00006230 : 85-C085-179</t>
  </si>
  <si>
    <t>FM-C085(179)--55-85</t>
  </si>
  <si>
    <t>CNTRT-00006404 : 85-C085-178</t>
  </si>
  <si>
    <t>STP-S-C085(178)--5E-85</t>
  </si>
  <si>
    <t>CNTRT-00007795 : 85-4865-605</t>
  </si>
  <si>
    <t>BROS-4865(605)--5F-85</t>
  </si>
  <si>
    <t>CNTRT-00008224 : 85-C085-185</t>
  </si>
  <si>
    <t>FM-C085(185)--55-85</t>
  </si>
  <si>
    <t>CNTRT-00008223 : 85-C085-184</t>
  </si>
  <si>
    <t>STP-S-C085(184)--5E-85</t>
  </si>
  <si>
    <t>CNTRT-00008395 : 85-C085-162</t>
  </si>
  <si>
    <t>BROS-C085(162)--5F-85</t>
  </si>
  <si>
    <t>86 Tama</t>
  </si>
  <si>
    <t>CNTRT-00008226 : 86-C086-116</t>
  </si>
  <si>
    <t>BROS-C086(116)--5F-86</t>
  </si>
  <si>
    <t>CNTRT-00008227 : 86-C086-117</t>
  </si>
  <si>
    <t>BRS-C086(117)--60-86</t>
  </si>
  <si>
    <t>CNTRT-00008787 : 86-C086-115</t>
  </si>
  <si>
    <t>STP-S-C086(115)--5E-86</t>
  </si>
  <si>
    <t>87 Taylor</t>
  </si>
  <si>
    <t>CNTRT-00006610 : 87-C087-060</t>
  </si>
  <si>
    <t>STP-S-C087(60)--5E-87</t>
  </si>
  <si>
    <t>88 Union</t>
  </si>
  <si>
    <t>CNTRT-00007796 : 88-C088-069</t>
  </si>
  <si>
    <t>IOWA EARTH WORKS</t>
  </si>
  <si>
    <t>FM-C088(69)--55-88</t>
  </si>
  <si>
    <t>CNTRT-00008640 : 88-C088-066</t>
  </si>
  <si>
    <t>BRS-C088(66)--60-88</t>
  </si>
  <si>
    <t>CNTRT-00008641 : 88-C088-067</t>
  </si>
  <si>
    <t>BROS-C088(67)--5F-88</t>
  </si>
  <si>
    <t>90 Wapello</t>
  </si>
  <si>
    <t>CNTRT-00006728 : 90-C090-108</t>
  </si>
  <si>
    <t>BRS-C090(108)--60-90</t>
  </si>
  <si>
    <t>CNTRT-00008788 : 90-C090-113</t>
  </si>
  <si>
    <t>ADVANCED WELDING &amp; FABRICATING</t>
  </si>
  <si>
    <t>FM-C090(113)--55-90</t>
  </si>
  <si>
    <t>91 Warren</t>
  </si>
  <si>
    <t>CNTRT-00009162 : 91-C091-137</t>
  </si>
  <si>
    <t>HDP-C091(137)--6B-91</t>
  </si>
  <si>
    <t>92 Washington</t>
  </si>
  <si>
    <t>CNTRT-00006238 : 92-C092-124</t>
  </si>
  <si>
    <t>FM-TSF-C092(122)--5B-92
HSIP-SWAP-C092(124)--FJ-92</t>
  </si>
  <si>
    <t>CNTRT-00007028 : 92-C092-126</t>
  </si>
  <si>
    <t>CORNERSTONE EXCAVATING INC</t>
  </si>
  <si>
    <t>CNTRT-00008891 : 92-C092-130</t>
  </si>
  <si>
    <t>BROS-C092(130)--5F-92</t>
  </si>
  <si>
    <t>CNTRT-00009047 : 92-C092-129</t>
  </si>
  <si>
    <t>HSIP-SWAP-C092(129)--FJ-92</t>
  </si>
  <si>
    <t>CNTRT-00009048 : 92-C092-131</t>
  </si>
  <si>
    <t>FM-C092(131)--55-92</t>
  </si>
  <si>
    <t>93 Wayne</t>
  </si>
  <si>
    <t>CNTRT-00008790 : 93-C093-103-A</t>
  </si>
  <si>
    <t>SUBSURFACE INC</t>
  </si>
  <si>
    <t>FM-C093(103)--55-93</t>
  </si>
  <si>
    <t>96 Winneshiek</t>
  </si>
  <si>
    <t>CNTRT-00006731 : 96-C096-138</t>
  </si>
  <si>
    <t>BRS-C096(138)--60-96</t>
  </si>
  <si>
    <t>CNTRT-00007031 : 96-C096-154</t>
  </si>
  <si>
    <t>STP-S-C096(154)--5E-96</t>
  </si>
  <si>
    <t>CNTRT-00007032 : 96-C096-155</t>
  </si>
  <si>
    <t>STP-S-C096(155)--5E-96</t>
  </si>
  <si>
    <t>CNTRT-00008400 : 96-3772-601</t>
  </si>
  <si>
    <t>SBRFM-3772(601)--5D-96</t>
  </si>
  <si>
    <t>97 Woodbury</t>
  </si>
  <si>
    <t>CNTRT-00006244 : 97-C097-149</t>
  </si>
  <si>
    <t>FM-C097(149)--55-97</t>
  </si>
  <si>
    <t>CNTRT-00007906 : 97-C097-152</t>
  </si>
  <si>
    <t>FM-C097(152)--55-97</t>
  </si>
  <si>
    <t>CNTRT-00008028 : 97-C097-153</t>
  </si>
  <si>
    <t>STP-S-C097(153)--5E-97</t>
  </si>
  <si>
    <t>CNTRT-00008232 : 97-6012-602</t>
  </si>
  <si>
    <t>BROS-6012(602)--5F-97</t>
  </si>
  <si>
    <t>CNTRT-00008405 : 97-C097-151</t>
  </si>
  <si>
    <t>BRS-C097(151)--60-97</t>
  </si>
  <si>
    <t>98 Worth</t>
  </si>
  <si>
    <t>CNTRT-00007320 : 98-C098-085</t>
  </si>
  <si>
    <t>BROS-C098(85)--5F-98</t>
  </si>
  <si>
    <t>CNTRT-00008406 : 98-C098-087</t>
  </si>
  <si>
    <t>ULLAND BROTHERS INC</t>
  </si>
  <si>
    <t>FM-C098(87)--55-98</t>
  </si>
  <si>
    <t>99 Wright</t>
  </si>
  <si>
    <t>CNTRT-00007797 : 99-C099-103</t>
  </si>
  <si>
    <t>BRS-C099(103)--60-99</t>
  </si>
  <si>
    <t>CNTRT-00008408 : 99-C099-105</t>
  </si>
  <si>
    <t>BROS-C099(105)--5F-99</t>
  </si>
  <si>
    <t>CNTRT-00008409 : 99-C099-107</t>
  </si>
  <si>
    <t>STP-S-C099(107)--5E-99</t>
  </si>
  <si>
    <t>STP-S-CO36(93)--5E-36</t>
  </si>
  <si>
    <t>Hgm Associates</t>
  </si>
  <si>
    <t>CNTRT-00006642 : STP-S-C036(93)--5E-36</t>
  </si>
  <si>
    <t>CALHOUN-BURNS AND ASSOCIATES INC (Inactive)</t>
  </si>
  <si>
    <t>CNTRT-00001599 : Consulting Engineering</t>
  </si>
  <si>
    <t>STP-S-C050(154)—5E-50</t>
  </si>
  <si>
    <t>SNYDER &amp; ASSOCIATES INC</t>
  </si>
  <si>
    <t>CNTRT-00007689 : PE Service for Jasper Co., STP-S-C050(154)--5E-50</t>
  </si>
  <si>
    <t>CNTRT-00005953 : PE service for Jasper Co., STP-S-C050(144)--5E-50</t>
  </si>
  <si>
    <t>STBG-SWAP-C031(112)-FG-31</t>
  </si>
  <si>
    <t>DUBUQUE CO TREASURER</t>
  </si>
  <si>
    <t>CNTRT-00002089 : STBG-SWAP-C031(112)--FG-31</t>
  </si>
  <si>
    <t>LFM-90—7X-37</t>
  </si>
  <si>
    <t>WHKS  CO</t>
  </si>
  <si>
    <t>CNTRT-00006969 : PE service for Greene Co. LFM-90--7X-37</t>
  </si>
  <si>
    <t>LFM-90--7X-37</t>
  </si>
  <si>
    <t>LFM-88-7X--37</t>
  </si>
  <si>
    <t>CNTRT-00007805 : PE service cost for Greene Co., LFM-88--7x-37</t>
  </si>
  <si>
    <t>ISU RTAP</t>
  </si>
  <si>
    <t>Sponsored Programs Accounting</t>
  </si>
  <si>
    <t>CNTRT-00008085 : LTAP 2025</t>
  </si>
  <si>
    <t>00 No County</t>
  </si>
  <si>
    <t>CNTRT-00006143 : LTAP 2024</t>
  </si>
  <si>
    <t>ILL-C019(116)—92-19</t>
  </si>
  <si>
    <t>ERDMAN ENGINEERING PC</t>
  </si>
  <si>
    <t>CNTRT-00006074 : ILL-C019(116)—92-19</t>
  </si>
  <si>
    <t>HRRR-C050(131)--5R-50</t>
  </si>
  <si>
    <t>CNTRT-00004726 : PE Service for Jasper Co., STP-S-C050(131)--5E-50</t>
  </si>
  <si>
    <t>HDP-C077(227)--6B-77</t>
  </si>
  <si>
    <t>UNION PACIFIC RAILROAD COMPANY</t>
  </si>
  <si>
    <t>CNTRT-00001040 : Railroad service for Polk Co. STP-S-C077(227)--5E-77 BUILD</t>
  </si>
  <si>
    <t>HDP-C061(130)--6B-61</t>
  </si>
  <si>
    <t>Veenstra &amp; Kimm Inc DBA Calhoun-Burns &amp; Associates</t>
  </si>
  <si>
    <t>CNTRT-00009077 : PE Service for Madison Co., HDP-C061(130)--6B-60, FHWA no. 233730 (PREVIOUSLY BRS-C061(130)--60-61)</t>
  </si>
  <si>
    <t>HDP-C021(116)--6B-21</t>
  </si>
  <si>
    <t>CLAY CO TREASURER</t>
  </si>
  <si>
    <t>CNTRT-00000386 : Condemnation Expenses for HDP-C021(116)--6B-21</t>
  </si>
  <si>
    <t>HDP-8425(601)--6B-40</t>
  </si>
  <si>
    <t>CNTRT-00009167 : PE service for Hamilton Co, HDP-8425(601)--6B-40, FHWA no. 26390</t>
  </si>
  <si>
    <t>GENERAL SECONDARY-POLK</t>
  </si>
  <si>
    <t>CNTRT-00001887 : Consultant Service for STP-S-C077(227)--5E-77 BUILD project</t>
  </si>
  <si>
    <t>GENERAL SECONDARY-MONROE</t>
  </si>
  <si>
    <t>CNTRT-00000272 : Engineering Services - BRS-C068(76)(77)--60-68</t>
  </si>
  <si>
    <t>GENERAL SECONDARY-LUCAS</t>
  </si>
  <si>
    <t>Cantera Aggregates LLC</t>
  </si>
  <si>
    <t>CNTRT-00004522 : Rock Surfacing FM-C059(72)--55-59 Lucas County</t>
  </si>
  <si>
    <t>59 Lucas</t>
  </si>
  <si>
    <t>GENERAL SECONDARY-HAMILTON</t>
  </si>
  <si>
    <t>CNTRT-00001931 : Eng. service for R75 over Canadian National RR, FHWA 26390</t>
  </si>
  <si>
    <t>GENERAL SECONDARY-GREENE</t>
  </si>
  <si>
    <t>CNTRT-00001979 : PE for E-33 and P-14 Bridge Deck Overlay</t>
  </si>
  <si>
    <t>CNTRT-00001864 : PE Service for Greene Co. FM-C037(82)--55-37</t>
  </si>
  <si>
    <t>CNTRT-00000722 : PROFESSIONAL SERVICES AGREEMENT FOR 4 GREENE CO. PROJS</t>
  </si>
  <si>
    <t>GENERAL SECONDARY-DES MOINES</t>
  </si>
  <si>
    <t>CNTRT-00000978 : PE - BRS-SWAP-C029(86)--FF-29</t>
  </si>
  <si>
    <t>CNTRT-00000435 : Engineering Services - BHS-C029(80)--63-29</t>
  </si>
  <si>
    <t>CNTRT-00000285 : Engineering Services - BRS-C029(78)--60-29</t>
  </si>
  <si>
    <t>CNTRT-00000220 : PE - STP-S-C029(77)--5E-29</t>
  </si>
  <si>
    <t>GENERAL SECONDARY-DECATUR</t>
  </si>
  <si>
    <t>CNTRT-00001743 : PE for BRS-SWAP-C027(81)--FF-27</t>
  </si>
  <si>
    <t>GENERAL SECONDARY-DAVIS</t>
  </si>
  <si>
    <t>CNTRT-00001858 : DESIGN FOR FHWA BRIDGE 135150</t>
  </si>
  <si>
    <t>GENERAL SECONDARY-CLARKE</t>
  </si>
  <si>
    <t>CNTRT-00001658 : BROS-SWAP-C020(123)--FE-20</t>
  </si>
  <si>
    <t>FM-C087(61)- -55-87</t>
  </si>
  <si>
    <t>SCHILDBERG CONST CO INC</t>
  </si>
  <si>
    <t>CNTRT-00001664 : FM-C087(61)--55-87 Granular Surfacing</t>
  </si>
  <si>
    <t>FM-C087(069)--55-87</t>
  </si>
  <si>
    <t>CNTRT-00004466 : FM-C087(069)--55-87</t>
  </si>
  <si>
    <t>FM-C059(77)—55-59</t>
  </si>
  <si>
    <t>Hamm Inc</t>
  </si>
  <si>
    <t>CNTRT-00008651 : Payment for Rock Surfacing on Lucas Co., FM-C059(77)--55-59</t>
  </si>
  <si>
    <t>FM-C059(75)—55-59</t>
  </si>
  <si>
    <t>Bruening Rock Products</t>
  </si>
  <si>
    <t>CNTRT-00006773 : Rock Surfacing Contract for Lucas Co - FM-C059(75)--55-59</t>
  </si>
  <si>
    <t>FM-C038(140)--55-38</t>
  </si>
  <si>
    <t>CNTRT-00008463 : FM-C038(140)--55-38</t>
  </si>
  <si>
    <t>FM-C037(91)—55-37</t>
  </si>
  <si>
    <t>CNTRT-00006970 : PE Service for Greene Co. FM-C037(91)--55-37</t>
  </si>
  <si>
    <t>FM-C037(89)—55-37</t>
  </si>
  <si>
    <t>CNTRT-00006321 : FM-C037(89)--55-37</t>
  </si>
  <si>
    <t>FM-C037(85)--55-37</t>
  </si>
  <si>
    <t>CNTRT-00005152 : PE for Greene Co., FHWA no 162091</t>
  </si>
  <si>
    <t>FM-C037(79)--55-37</t>
  </si>
  <si>
    <t>CNTRT-00003193 : Engineering service for FM-C037(79)--55-37</t>
  </si>
  <si>
    <t>FM-C036(89)--55-36</t>
  </si>
  <si>
    <t>CNTRT-00002004 : ER-C036(85)--58-36 and FM-C036(89)--55-36 CE</t>
  </si>
  <si>
    <t>CNTRT-00001372 : design engineering</t>
  </si>
  <si>
    <t>FM-C002(74)- -55-02</t>
  </si>
  <si>
    <t>CNTRT-00000696 : FM-C002(74)--55-02 Granular Surfacing</t>
  </si>
  <si>
    <t>02 Adams</t>
  </si>
  <si>
    <t>CNTRT-00005581 : PE for Jasper Co. FLAP-C050(133)--6L-50</t>
  </si>
  <si>
    <t>ER-EMER(191)--28-00</t>
  </si>
  <si>
    <t>WINNESHIEK CO TREASURER</t>
  </si>
  <si>
    <t>CNTRT-00001357 : DDIR IA-19-01-96-10</t>
  </si>
  <si>
    <t>ER-C097-(124)--58-97</t>
  </si>
  <si>
    <t>WOODBURY CO SEC ROADS</t>
  </si>
  <si>
    <t>CNTRT-00000513 : ER-C097(124)--58-97</t>
  </si>
  <si>
    <t>ER-C093(95)--58-93</t>
  </si>
  <si>
    <t>WAYNE CO TREASURER</t>
  </si>
  <si>
    <t>CNTRT-00001813 : Preliminary Engineering Service for ER-C093(95)--58-93</t>
  </si>
  <si>
    <t>ER-C060(106)-58-60</t>
  </si>
  <si>
    <t>Lyon Co Treasurer</t>
  </si>
  <si>
    <t>CNTRT-00000509 : Lyon Co. ER-C060(106)-58-60</t>
  </si>
  <si>
    <t>ER-C044(92)--58-44</t>
  </si>
  <si>
    <t>HENRY CO SECONDARY ROADS</t>
  </si>
  <si>
    <t>CNTRT-00004988 : ER-C044(92)--58-44</t>
  </si>
  <si>
    <t>ER-C036(87)--58-36</t>
  </si>
  <si>
    <t>CNTRT-00005457 : ER-C036(87)--58-36</t>
  </si>
  <si>
    <t>ER-C036(85)--58-36</t>
  </si>
  <si>
    <t>BRS-SWAP-C043(89)--FF-43</t>
  </si>
  <si>
    <t>SUNDQUIST ENGINEERING</t>
  </si>
  <si>
    <t>CNTRT-00001932 : BRS-SWAP-C043(89)--FF-43 - Design Services</t>
  </si>
  <si>
    <t>43 Harrison</t>
  </si>
  <si>
    <t>CNTRT-00004539 : BRS-C088(66)--60-88</t>
  </si>
  <si>
    <t>BRS-C061(131)—60-61</t>
  </si>
  <si>
    <t>CNTRT-00009078 : PE service for Madison Co., BRS-C061(131)--60-61, FHWA no. 232830</t>
  </si>
  <si>
    <t>CNTRT-00005089 : PE Service for Madison Co, BRS-C061(131)--60-61</t>
  </si>
  <si>
    <t>BRS-C061(130)—60-61</t>
  </si>
  <si>
    <t>CNTRT-00005088 : PE Service for Madison Co., HDP-C061(130)--6B-61</t>
  </si>
  <si>
    <t>BRS-C051(97)--60-51</t>
  </si>
  <si>
    <t>CNTRT-00006053 : BRS-C051(97)--60-51</t>
  </si>
  <si>
    <t>BRS-C045(92)--60-45</t>
  </si>
  <si>
    <t>CNTRT-00004500 : BRS-C045(92)--60-45</t>
  </si>
  <si>
    <t>CNTRT-00005269 : PE for Greene Co. BRS-C037(86)--60-37</t>
  </si>
  <si>
    <t>CNTRT-00004840 : BRS-C036(92)--60-36</t>
  </si>
  <si>
    <t>BRS-C036(76)--60-36</t>
  </si>
  <si>
    <t>McClure Engineering Co</t>
  </si>
  <si>
    <t>CNTRT-00000970 : BRS-C036(76)--60-36 Construction Engineering Services</t>
  </si>
  <si>
    <t>BRS-C036(74)--60-36</t>
  </si>
  <si>
    <t>CNTRT-00000757 : BRS-C036(74)- -60-36 Construction Engineering Services</t>
  </si>
  <si>
    <t>BRS-C029(99)--60-29</t>
  </si>
  <si>
    <t>CNTRT-00008100 : BRS-C029(99)--60-29</t>
  </si>
  <si>
    <t>CNTRT-00009074 : PE Service for Decatur Co. BRS-C027(92)--60-27, FHWA 137720</t>
  </si>
  <si>
    <t>CNTRT-00005827 : PE Service for BRS-C027(92)--60-27</t>
  </si>
  <si>
    <t>Emmons &amp; Olivier Resources Inc</t>
  </si>
  <si>
    <t>CNTRT-00007267 : BRS-C019(118)--60-19</t>
  </si>
  <si>
    <t>BROSCHBP-C036(78)--GA-36</t>
  </si>
  <si>
    <t>CNTRT-00002044 : C036(78),(80),(81),(87) CE Services</t>
  </si>
  <si>
    <t>BROS-SWAP-C065(115)--FE-65</t>
  </si>
  <si>
    <t>CNTRT-00003258 : BROS-SWAP-C065(115)--FE-65</t>
  </si>
  <si>
    <t>CNTRT-00004540 : BROS-C088(67)--5F-88</t>
  </si>
  <si>
    <t>BROS-C068(96)—5F-68</t>
  </si>
  <si>
    <t>CNTRT-00009093 : PE Contract for Monroe Co., BROS-C068(96)--5F-68, FHWA no. 253510</t>
  </si>
  <si>
    <t>CNTRT-00008049 : Payment for PE of Monroe Co., BROS-C068(96)--5F-68</t>
  </si>
  <si>
    <t>BROS-C049(99)—5F-49</t>
  </si>
  <si>
    <t>ORIGIN DESIGN CO</t>
  </si>
  <si>
    <t>CNTRT-00008067 : BROS-C049(99)--5F-49</t>
  </si>
  <si>
    <t>BROS-C037(80)--5F-37</t>
  </si>
  <si>
    <t>CNTRT-00004117 : PE Service for BROS-C037(80)--5F-37</t>
  </si>
  <si>
    <t>BROS-C026(131)--5F-26</t>
  </si>
  <si>
    <t>CNTRT-00009066 : PE Design BROS-SWAP-C026(131)--FE-26</t>
  </si>
  <si>
    <t>CNTRT-00003773 : BROS-SWAP-C026(131)--FE-26</t>
  </si>
  <si>
    <t>CNTRT-00003775 : BHOS-SWAP-C023(130)--FB-23</t>
  </si>
  <si>
    <t>CNTRT-00009075 : PE Service for Clarke Co, BROS-C020(126)--5F-20, FHWA No. 114761</t>
  </si>
  <si>
    <t>CNTRT-00005677 : PE service for Clarke Co.,  BROS-C020(126)--5F-20, FHWA no 114761</t>
  </si>
  <si>
    <t>CNTRT-00004470 : BROS-C019(111)--5F-19</t>
  </si>
  <si>
    <t>BROS-C009(90)--5F-09</t>
  </si>
  <si>
    <t>CNTRT-00002081 : BROS-SWAP-C020(124)--FE-20 Engineering Service</t>
  </si>
  <si>
    <t>CNTRT-00002010 : PE service for P-18 over Racoon River Bridge Replacement - BRS-3800(602)--60-37</t>
  </si>
  <si>
    <t>BROS-3052(601)--5F-69</t>
  </si>
  <si>
    <t>MONTGOMERY CO TREASURER</t>
  </si>
  <si>
    <t>CNTRT-00000570 : BROS-3052(601)--5F-69</t>
  </si>
  <si>
    <t>BHS-C029(93)--63-29</t>
  </si>
  <si>
    <t>CNTRT-00004559 : BHS-C029(93)--63-29</t>
  </si>
  <si>
    <t>BHOS-C040(109)--5N-40</t>
  </si>
  <si>
    <t>CNTRT-00004762 : PE service for BHOS-C040(109)--5N-40</t>
  </si>
  <si>
    <t>BHOS-C029(95)--5N-29</t>
  </si>
  <si>
    <t>CNTRT-00004658 : BHOS-C029(95)--5N-29</t>
  </si>
  <si>
    <t>BHOS-C029(94)--5N-29</t>
  </si>
  <si>
    <t>CNTRT-00004560 : BHOS-C029(94)--5N-29</t>
  </si>
  <si>
    <t>72000789000</t>
  </si>
  <si>
    <t>Iowa State University - 515 MORRILL RD STE 1350 AMES, IA 50011</t>
  </si>
  <si>
    <t>CNTRT-00002549 : Implementing Self-Heated Concrete System in Iowa City TR-789</t>
  </si>
  <si>
    <t>72000783000</t>
  </si>
  <si>
    <t>MICHIGAN STATE UNIVERSITY - Contract &amp; Grant Admin</t>
  </si>
  <si>
    <t>CNTRT-00002544 : TR-783, Improving the Performance of Granular Roadways with</t>
  </si>
  <si>
    <t>72000766000</t>
  </si>
  <si>
    <t>CNTRT-00002531 : TR-766, Evaluation of Galvanized and Painted - Galvanized</t>
  </si>
  <si>
    <t>59000794000</t>
  </si>
  <si>
    <t>CNTRT-00002934 : Iowa Public Works Service Bureau, Phase 2</t>
  </si>
  <si>
    <t>59000784000</t>
  </si>
  <si>
    <t>CNTRT-00002545 : Iowa's Pavement Preservation Guide - TR-784</t>
  </si>
  <si>
    <t>59000778000</t>
  </si>
  <si>
    <t>IOWA COUNTY ENGINEERS ASSOCIATION - SERVICE B</t>
  </si>
  <si>
    <t>CNTRT-00001349 : TR-778, 2020 Iowa Secondary Roads Research Support</t>
  </si>
  <si>
    <t>59000772000</t>
  </si>
  <si>
    <t>Wiss Janney Elstner Associates Inc</t>
  </si>
  <si>
    <t>CNTRT-00002536 : TR-772, Performance Evaluation of Polyester Polymer Concrete</t>
  </si>
  <si>
    <t>59-00-S021-000</t>
  </si>
  <si>
    <t>INGIOS GEOTECHNICS INC</t>
  </si>
  <si>
    <t>CNTRT-00006088 : ST-021, Ingios Geotechnics, Inc</t>
  </si>
  <si>
    <t>59-00-1027-000</t>
  </si>
  <si>
    <t>CNTRT-00009087 : HR-1027, 2026 Iowa Secondary Road Research Support</t>
  </si>
  <si>
    <t>CNTRT-00005474 : HR-1027, 2024 Iowa Secondary Road Research Support - Addendum 8</t>
  </si>
  <si>
    <t>59-00-0839-000</t>
  </si>
  <si>
    <t>CNTRT-00009086 : TR-839, Application of Geocell Reinforced Layer for Granular-Surfaced Low-Volume Roads</t>
  </si>
  <si>
    <t>59-00-0838-000</t>
  </si>
  <si>
    <t>University Of Iowa</t>
  </si>
  <si>
    <t>CNTRT-00008586 : TR-838, Methodology to estimate wind loads on poles and vertical structures in transportation infrastructure</t>
  </si>
  <si>
    <t>59-00-0837-000</t>
  </si>
  <si>
    <t>CNTRT-00008127 : TR-837, Best Practices for One-Way to Two-Way Urban Street Conversions</t>
  </si>
  <si>
    <t>59-00-0836-000</t>
  </si>
  <si>
    <t>CNTRT-00009088 : TR-836, Bridge Deck Strategy: Materials and Reinforcement</t>
  </si>
  <si>
    <t>59-00-0834-000</t>
  </si>
  <si>
    <t>CNTRT-00007295 : TR-834, Stabilization of Gravel Roads by Wicking and Non-Wicking Geosynthetics</t>
  </si>
  <si>
    <t>CNTRT-00007250 : TR-834, Stabilization of Gravel Roads by Wicking and Non-Wicking Geosynthetics</t>
  </si>
  <si>
    <t>59-00-0832-000</t>
  </si>
  <si>
    <t>Michael Baker International Inc (Pittsburgh, PA)</t>
  </si>
  <si>
    <t>CNTRT-00006499 : TR-832, 6300A, Implementation of AASHTOWare BrR Program for Rating Iowa Bridges</t>
  </si>
  <si>
    <t>CNTRT-00006454 : TR-832, 5023D, Iowa Standards Rating Project</t>
  </si>
  <si>
    <t>59-00-0831-000</t>
  </si>
  <si>
    <t>CNTRT-00006080 : TR-831, Qualitative Relationship Between Increased Legal Loads and Reduced Bridge Service Life ​</t>
  </si>
  <si>
    <t>59-00-0830-000</t>
  </si>
  <si>
    <t>CNTRT-00006085 : TR-830, Best Practices for Joint Sawing ​</t>
  </si>
  <si>
    <t>59-00-0829-000</t>
  </si>
  <si>
    <t>CNTRT-00006087 : TR-829, Use of Rollar Compacted Concrete for Paved Shoulders ​</t>
  </si>
  <si>
    <t>59-00-0828-000</t>
  </si>
  <si>
    <t>CNTRT-00005829 : TR-828, Low-Cost Safety Strategies for Unpaved Rural Roads</t>
  </si>
  <si>
    <t>59-00-0827-000</t>
  </si>
  <si>
    <t>CNTRT-00005826 : TR-827, Effect of Vibration on Concrete Mixtures</t>
  </si>
  <si>
    <t>59-00-0826-000</t>
  </si>
  <si>
    <t>UNIVERSITY OF IOWA GRANT ACCOUNTING OFFICE</t>
  </si>
  <si>
    <t>CNTRT-00005824 : TR-826, Development of Quality Standards for Inclusion of High Recycled Asphalt Pavement Content in Asphalt Mixtures - Phase V</t>
  </si>
  <si>
    <t>59-00-0825-000</t>
  </si>
  <si>
    <t>CNTRT-00005823 : TR-825, Iowa Highway Research Board 75 Year Anniversary History</t>
  </si>
  <si>
    <t>59-00-0824-000</t>
  </si>
  <si>
    <t>CNTRT-00005675 : TR-824, Develop and Field Test Non-Proprietary Ultra-High Performance Concrete for New Bridge Decks.</t>
  </si>
  <si>
    <t>59-00-0823-000</t>
  </si>
  <si>
    <t>CNTRT-00005555 : TR-823, Effectiveness and Guidance of Aggressive Rehabilitation of Gravel Roads</t>
  </si>
  <si>
    <t>59-00-0822-000</t>
  </si>
  <si>
    <t>CNTRT-00005342 : TR-822, Evaluation of RePLAY for Mainline, Shoulders, and Rumbles, Phase II Study: Proprietary Bio-based Fog Sealer and Rejuvenator Reapplication in Clinton County</t>
  </si>
  <si>
    <t>59-00-0821-000</t>
  </si>
  <si>
    <t>CNTRT-00005194 : TR-821, County Bridge Standards for Single Span Concrete Slabs - Final design (Phase 2)</t>
  </si>
  <si>
    <t>59-00-0820-000</t>
  </si>
  <si>
    <t>CNTRT-00005028 : TR-820, Performance Monitoring of Two-Course Bridge Deck Utilizing Ultra-High-Performance Concrete</t>
  </si>
  <si>
    <t>CNTRT-00005027 : TR-820, Performance Monitoring of Two-Course Bridge Deck Utilizing Ultra-High-Performance Concrete</t>
  </si>
  <si>
    <t>59-00-0819-000</t>
  </si>
  <si>
    <t>Bear Creek Archaeology</t>
  </si>
  <si>
    <t>CNTRT-00005407 : TR-819, New and Updated Statewide Historic Bridge Survey</t>
  </si>
  <si>
    <t>59-00-0817-000</t>
  </si>
  <si>
    <t>CNTRT-00004788 : TR-817, Central Iowa Expo Pavement Project: Performance Assessment</t>
  </si>
  <si>
    <t>59-00-0814-000</t>
  </si>
  <si>
    <t>ARIZONA STATE UNIVERSITY RESEARCH AND SPONSORED PROJECTS ADMINISTRATION</t>
  </si>
  <si>
    <t>CNTRT-00005193 : TR-814, Concentration Preserving Deicing Solutions for Higher Ice Melting</t>
  </si>
  <si>
    <t>59-00-0813-000</t>
  </si>
  <si>
    <t>CNTRT-00005410 : TR-813, An Economical and Sustainable Dust Suppressant for Gravel Roads</t>
  </si>
  <si>
    <t>59-00-0809-000</t>
  </si>
  <si>
    <t>CNTRT-00004152 : TR-809, Introducing Smart Materials in Granular Roadway and Pavement Foundation Systems for Mitigating Freeze-Thaw Damage</t>
  </si>
  <si>
    <t>59-00-0806-000</t>
  </si>
  <si>
    <t>CNTRT-00004004 : TR-806, Ultra High-Performance Concrete Repair of Steel Bridge Girder Ends</t>
  </si>
  <si>
    <t>59-00-0805-000</t>
  </si>
  <si>
    <t>CNTRT-00004474 : TR-805, Design of Self-Cleaning Solutions for Mitigating Sedimentation at Twin-and Single-Box Culverts</t>
  </si>
  <si>
    <t>59-00-0803-000</t>
  </si>
  <si>
    <t>CNTRT-00003849 : TR803, Accelerated Bridge Construction (ABC) Methodology for Integral Abutments</t>
  </si>
  <si>
    <t>59-00-0802-000</t>
  </si>
  <si>
    <t>CNTRT-00003772 : TR802, Beam End Repair for Prestressed Concrete Beams - Phase II</t>
  </si>
  <si>
    <t>59-00-0801-000</t>
  </si>
  <si>
    <t>CNTRT-00003728 : TR801, Accelerated Bridge (ABC) Methods for Pile-Footing-Column</t>
  </si>
  <si>
    <t>59-00-0799-000</t>
  </si>
  <si>
    <t>CNTRT-00003937 : TR799, Base Stabilization of Iowa Granular Roads Using Recycled Plastics</t>
  </si>
  <si>
    <t>59-00-0797-000</t>
  </si>
  <si>
    <t>CNTRT-00003576 : TR-797, Feasibility of Granular Road and shoulder Recycling Phase II:  Gradation Optimization for Improved Performance</t>
  </si>
  <si>
    <t>CNTRT-00003500 : TR-797, Feasibility of Granular Road and Shoulder Recycling Phase II: Gradation</t>
  </si>
  <si>
    <t>59-00-0796-000</t>
  </si>
  <si>
    <t>CNTRT-00003024 : Iowa Granular Road Structural Design Tool</t>
  </si>
  <si>
    <t>59-00-0678-000</t>
  </si>
  <si>
    <t>59-00-0375-000</t>
  </si>
  <si>
    <t>ISU INSTITUTE FOR TRANSPORTATION (INTRANS) - 2711 S LOOP DR STE 4700 AMES, IA</t>
  </si>
  <si>
    <t>CNTRT-00006666 : HR-3047, Meeting Support and Travel Assistance for Non-Iowa DOT Employees</t>
  </si>
  <si>
    <t>59-00-014Q-000</t>
  </si>
  <si>
    <t>USGS - US Geological Survey</t>
  </si>
  <si>
    <t>CNTRT-00004508 : Collection and Analysis of Streamflow Data - HR-140Q</t>
  </si>
  <si>
    <t>5502C002076</t>
  </si>
  <si>
    <t>CNTRT-00001131 : FM-C002(76)--55-02 Granular Surfacing</t>
  </si>
  <si>
    <t>55-80-0000-000</t>
  </si>
  <si>
    <t>CNTRT-00000449 : BRS-C080(65)--60-80</t>
  </si>
  <si>
    <t>55-58-0000-000</t>
  </si>
  <si>
    <t>HR Green Inc</t>
  </si>
  <si>
    <t>CNTRT-00000420 : Engineering Services - BRS-C058(43)--60-58</t>
  </si>
  <si>
    <t>55-52-0000-000</t>
  </si>
  <si>
    <t>IOWA CITY CITY OF - CEDAR RAPIDS, IA</t>
  </si>
  <si>
    <t>CNTRT-00003997 : STP-U-3715(668)--70-52</t>
  </si>
  <si>
    <t>55-51-0000-000</t>
  </si>
  <si>
    <t>CNTRT-00000525 : BROS-C051(69)--5F-51 - PE</t>
  </si>
  <si>
    <t>55-47-0000-000</t>
  </si>
  <si>
    <t>Bolton &amp; Menk Inc</t>
  </si>
  <si>
    <t>CNTRT-00000469 : Engineering Service for FM-C047(55)--55-47</t>
  </si>
  <si>
    <t>55-39-C039-087</t>
  </si>
  <si>
    <t>CNTRT-00000597 : FM-C039(87)--55-39 Construction Granular</t>
  </si>
  <si>
    <t>Project</t>
  </si>
  <si>
    <t>F2MDETL - Workday</t>
  </si>
  <si>
    <t>BRS-C097(147)--60-97</t>
  </si>
  <si>
    <t>62 - Bridge - New / Replacement</t>
  </si>
  <si>
    <t>97 - WOODBURY</t>
  </si>
  <si>
    <t>STBG-SWAP-C097(144)--FG-97</t>
  </si>
  <si>
    <t>16 - PCC Pavement - Grade/Replace</t>
  </si>
  <si>
    <t>STEVE HARRIS CONSTRUCTION INC</t>
  </si>
  <si>
    <t>STBG-SWAP-C097(142)--FG-97</t>
  </si>
  <si>
    <t>20 - PCC Pavement - New / Widen / Repla</t>
  </si>
  <si>
    <t>GODBERSEN SMITH CONSTRUCTION COMPANY</t>
  </si>
  <si>
    <t>BRS-SWAP-C097(146)--FF-97</t>
  </si>
  <si>
    <t>64 - RCB Culvert - New / Replacement</t>
  </si>
  <si>
    <t>FM-C093(63)--55-93</t>
  </si>
  <si>
    <t>19 - PCC Joint &amp; Crack Sealing</t>
  </si>
  <si>
    <t>CEDAR FALLS CONSTR CO</t>
  </si>
  <si>
    <t>93 - WAYNE</t>
  </si>
  <si>
    <t>FM-C092(118)--55-92</t>
  </si>
  <si>
    <t>14 - Grading</t>
  </si>
  <si>
    <t>92 - WASHINGTON</t>
  </si>
  <si>
    <t>STP-S-C084(177)--5E-84</t>
  </si>
  <si>
    <t>CROELL INC</t>
  </si>
  <si>
    <t>84 - SIOUX</t>
  </si>
  <si>
    <t>FM-C084(176)--55-84</t>
  </si>
  <si>
    <t>BRS-SWAP-C084(170)--FF-84</t>
  </si>
  <si>
    <t>FM-C080(81)--55-80</t>
  </si>
  <si>
    <t>MANATT'S INC</t>
  </si>
  <si>
    <t>80 - RINGGOLD</t>
  </si>
  <si>
    <t>FM-C078(208)--55-78</t>
  </si>
  <si>
    <t>IOWA CIVIL CONTRACTING INC</t>
  </si>
  <si>
    <t>78 - POTTAWATTAMIE</t>
  </si>
  <si>
    <t>FM-C078(207)--55-78</t>
  </si>
  <si>
    <t>02 - HMA Pavement - New/Replace/Widen</t>
  </si>
  <si>
    <t>OMNI ENGINEERING</t>
  </si>
  <si>
    <t>53 - HMA Pavement - Grade/Replace</t>
  </si>
  <si>
    <t>REILLY CONSTRUCTION CO INC</t>
  </si>
  <si>
    <t>77 - POLK</t>
  </si>
  <si>
    <t>STP-S-C076(74)--5E-76</t>
  </si>
  <si>
    <t>03 - HMA Resurfacing</t>
  </si>
  <si>
    <t>76 - POCAHONTAS</t>
  </si>
  <si>
    <t>BRS-SWAP-C076(73)--FF-76</t>
  </si>
  <si>
    <t>MERRYMAN BRIDGE CONSTR CO</t>
  </si>
  <si>
    <t>STBG-SWAP-C075(166)--FG-75</t>
  </si>
  <si>
    <t>21 - PCC Pavement Widening</t>
  </si>
  <si>
    <t>75 - PLYMOUTH</t>
  </si>
  <si>
    <t>STBG-SWAP-C074(108)--FG-74</t>
  </si>
  <si>
    <t>74 - PALO ALTO</t>
  </si>
  <si>
    <t>STBG-SWAP-C073(142)--FG-73</t>
  </si>
  <si>
    <t>HENNINGSEN CONSTRUCTION INC</t>
  </si>
  <si>
    <t>73 - PAGE</t>
  </si>
  <si>
    <t>BROS-C072(79)--5F-72</t>
  </si>
  <si>
    <t>72 - OSCEOLA</t>
  </si>
  <si>
    <t>HRRR-C072(80)--5R-72</t>
  </si>
  <si>
    <t>WESTERN ENGINEERING CO INC</t>
  </si>
  <si>
    <t>BROS-SWAP-C071(88)--FE-71</t>
  </si>
  <si>
    <t>71 - OBRIEN</t>
  </si>
  <si>
    <t>BRS-C062(103)--60-62</t>
  </si>
  <si>
    <t>IOWA BRIDGE &amp; CULVERT LC</t>
  </si>
  <si>
    <t>62 - MAHASKA</t>
  </si>
  <si>
    <t>STP-S-C061(128)--5E-61</t>
  </si>
  <si>
    <t>61 - MADISON</t>
  </si>
  <si>
    <t>STBG-SWAP-C060(122)--FG-60</t>
  </si>
  <si>
    <t>60 - LYON</t>
  </si>
  <si>
    <t>BRS-SWAP-C060(95)--FF-60</t>
  </si>
  <si>
    <t>BRS-SWAP-C060(118)--FF-60</t>
  </si>
  <si>
    <t>BRS-SWAP-C060(113)--FF-60</t>
  </si>
  <si>
    <t>BRS-SWAP-C060(123)--FF-60</t>
  </si>
  <si>
    <t>STP-S-C060(126)--5E-60</t>
  </si>
  <si>
    <t>DUININCK  INC.</t>
  </si>
  <si>
    <t>BRS-C052(128)--60-52</t>
  </si>
  <si>
    <t>52 - JOHNSON</t>
  </si>
  <si>
    <t>50 - JASPER</t>
  </si>
  <si>
    <t>STP-S-C047(61)--5E-47</t>
  </si>
  <si>
    <t>47 - IDA</t>
  </si>
  <si>
    <t>FM-C047(60)--55-47</t>
  </si>
  <si>
    <t>FM-C043(96)--55-43</t>
  </si>
  <si>
    <t>43 - HARRISON</t>
  </si>
  <si>
    <t>BROS-SWAP-C042(110)--FE-42</t>
  </si>
  <si>
    <t>PETERSON CONTRACTORS INC</t>
  </si>
  <si>
    <t>42 - HARDIN</t>
  </si>
  <si>
    <t>BRS-SWAP-0077(601)--FF-42</t>
  </si>
  <si>
    <t>FM-C038(131)--55-38</t>
  </si>
  <si>
    <t>HEARTLAND ASPHALT INC</t>
  </si>
  <si>
    <t>38 - GRUNDY</t>
  </si>
  <si>
    <t>STP-S-C038(130)--5E-38</t>
  </si>
  <si>
    <t>36 - FREMONT</t>
  </si>
  <si>
    <t>STP-S-C032(56)--5E-32</t>
  </si>
  <si>
    <t>BLACKTOP SERVICE CO &amp; SUBSIDIARY</t>
  </si>
  <si>
    <t>32 - EMMET</t>
  </si>
  <si>
    <t>FM-C025(120)--55-25</t>
  </si>
  <si>
    <t>25 - DALLAS</t>
  </si>
  <si>
    <t>FM-C025(121)--55-25</t>
  </si>
  <si>
    <t>DES MOINES ASPHALT &amp; PAVING CO</t>
  </si>
  <si>
    <t>FM-C021(154)--55-21</t>
  </si>
  <si>
    <t>CEDAR VALLEY CORP LLC</t>
  </si>
  <si>
    <t>21 - CLAY</t>
  </si>
  <si>
    <t>STP-S-C021(153)--5E-21</t>
  </si>
  <si>
    <t>BHS-SWAP-C018(86)--FC-18</t>
  </si>
  <si>
    <t>06 - Bridge Deck Overlay</t>
  </si>
  <si>
    <t>18 - CHEROKEE</t>
  </si>
  <si>
    <t>STBG-SWAP-C013(102)--FG-13</t>
  </si>
  <si>
    <t>13 - CALHOUN</t>
  </si>
  <si>
    <t>BRS-SWAP-C012(113)--FF-12</t>
  </si>
  <si>
    <t>12 - BUTLER</t>
  </si>
  <si>
    <t>BRS-SWAP-C011(100)--FF-11</t>
  </si>
  <si>
    <t>11 - BUENA VISTA</t>
  </si>
  <si>
    <t>STBG-SWAP-C011(116)--FG-11</t>
  </si>
  <si>
    <t>BRS-C009(93)--60-09</t>
  </si>
  <si>
    <t>09 - BREMER</t>
  </si>
  <si>
    <t>OBLIGATION</t>
  </si>
  <si>
    <t>RETAINED</t>
  </si>
  <si>
    <t>PAID</t>
  </si>
  <si>
    <t>CONTRACT AMOUNT</t>
  </si>
  <si>
    <t>PROJECT</t>
  </si>
  <si>
    <t>WORK CLASS</t>
  </si>
  <si>
    <t>CONTRACTOR</t>
  </si>
  <si>
    <t>CONTRACT</t>
  </si>
  <si>
    <t>COUNTY</t>
  </si>
  <si>
    <t>v Will be blank</t>
  </si>
  <si>
    <t>Value Completed</t>
  </si>
  <si>
    <t>Actual Paid to Contractor</t>
  </si>
  <si>
    <r>
      <rPr>
        <strike/>
        <sz val="10"/>
        <color rgb="FF000000"/>
        <rFont val="Arial"/>
        <family val="2"/>
      </rPr>
      <t>HSIP-SWAP-C033(154)--FJ-33</t>
    </r>
    <r>
      <rPr>
        <sz val="10"/>
        <color rgb="FF000000"/>
        <rFont val="Arial"/>
      </rPr>
      <t xml:space="preserve">
RS-C033(159)--61-33</t>
    </r>
  </si>
  <si>
    <t>RS-C033(154)--61-33</t>
  </si>
  <si>
    <t>FM-C001(127)--55-01</t>
  </si>
  <si>
    <t>FM-C006(131)--55-06</t>
  </si>
  <si>
    <t>FM-C006(132)--55-06</t>
  </si>
  <si>
    <t>FM-C006(130)--55-06</t>
  </si>
  <si>
    <t>FM-C016(120)--55-16</t>
  </si>
  <si>
    <t>FM-C017(121)--55-17</t>
  </si>
  <si>
    <t>FM-C023(139)--55-23</t>
  </si>
  <si>
    <t>BROS-C041(143)--5F-41    BROS-C041(144)--8J-41    BROS-C041(145)--8J-41</t>
  </si>
  <si>
    <t>FM-C045(96)--55-45              FM-C045(97)--55-45</t>
  </si>
  <si>
    <t>FM-C050(156)--55-50            FM-C050(157)--55-50            FM-C050(158)--55-50</t>
  </si>
  <si>
    <t>STP-S-C055(210)--5E-55       FM-C055(211)--55-55            FM-C055(212)--55-55</t>
  </si>
  <si>
    <t>FM-C060(130)--55-60</t>
  </si>
  <si>
    <t>FM-C092(126)--55-92</t>
  </si>
  <si>
    <t>LFM-176--7X-14                    FM-C014(174)--55-14             FM-C014(175)--55-14</t>
  </si>
  <si>
    <t>v Formula.  Do not overwrite.</t>
  </si>
  <si>
    <t>ACTUAL PAID TO CONTRACTOR</t>
  </si>
  <si>
    <t>Value Completed (Paid)</t>
  </si>
  <si>
    <t>FM-C035(120)--55-35            STP-S-C035(121)--5E-35</t>
  </si>
  <si>
    <t>FM-C036(94)--55-36              FM-C036(96)--55-36               FM-C036(97)--55-36</t>
  </si>
  <si>
    <t>FM-C084(180)--55-84            FM-C084(181)--55-84</t>
  </si>
  <si>
    <t>IOWA DEPARTMENT OF TRANSPORTATION</t>
  </si>
  <si>
    <t>FARM TO MARKET ROAD FUND OBLIGATIONS BY COUNTY</t>
  </si>
  <si>
    <t>VALUE COMPLETED</t>
  </si>
  <si>
    <t>ACTUAL PAID</t>
  </si>
  <si>
    <t>FOR QUARTER ENDED 2025-09-30  (FY26 Qtr1)</t>
  </si>
  <si>
    <t>Row Labels</t>
  </si>
  <si>
    <t>Grand Total</t>
  </si>
  <si>
    <t>Sum of OBLIGATION</t>
  </si>
  <si>
    <t>Sum of Obligation</t>
  </si>
  <si>
    <t>HDP-C099(103)--6B-99</t>
  </si>
  <si>
    <t>Actual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</si>
</sst>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"/>
    <numFmt numFmtId="165" formatCode="&quot;$&quot;#,##0.00"/>
  </numFmts>
  <fonts count="19" x14ac:knownFonts="1"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indexed="8"/>
      <name val="Arial"/>
      <family val="2"/>
    </font>
    <font>
      <b/>
      <sz val="11"/>
      <color theme="1"/>
      <name val="Aptos Narrow"/>
      <family val="2"/>
      <scheme val="minor"/>
    </font>
    <font>
      <sz val="10"/>
      <color rgb="FF7030A0"/>
      <name val="Arial"/>
      <family val="2"/>
    </font>
    <font>
      <b/>
      <sz val="10"/>
      <color rgb="FF0070C0"/>
      <name val="Arial"/>
      <family val="2"/>
    </font>
    <font>
      <strike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70C0"/>
      <name val="Arial"/>
      <family val="2"/>
    </font>
    <font>
      <sz val="11"/>
      <color rgb="FF0070C0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i/>
      <sz val="10"/>
      <color rgb="FF000000"/>
      <name val="Arial"/>
      <family val="2"/>
    </font>
    <font>
      <b/>
      <sz val="11"/>
      <name val="Aptos Narrow"/>
      <family val="2"/>
      <scheme val="minor"/>
    </font>
    <font>
      <sz val="11"/>
      <color rgb="FF0066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vertical="top" wrapText="1"/>
    </xf>
    <xf numFmtId="164" fontId="5" fillId="0" borderId="0" xfId="0" applyNumberFormat="1" applyFont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2" fillId="0" borderId="0" xfId="1"/>
    <xf numFmtId="0" fontId="9" fillId="2" borderId="0" xfId="2" applyFont="1" applyFill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0" fillId="3" borderId="0" xfId="0" applyFill="1"/>
    <xf numFmtId="0" fontId="13" fillId="0" borderId="0" xfId="0" applyFont="1" applyAlignment="1">
      <alignment vertical="top" wrapText="1"/>
    </xf>
    <xf numFmtId="0" fontId="14" fillId="0" borderId="0" xfId="1" applyFont="1"/>
    <xf numFmtId="0" fontId="15" fillId="4" borderId="0" xfId="3" applyFont="1" applyFill="1"/>
    <xf numFmtId="0" fontId="2" fillId="4" borderId="0" xfId="1" applyFill="1"/>
    <xf numFmtId="0" fontId="15" fillId="0" borderId="0" xfId="1" applyFont="1"/>
    <xf numFmtId="0" fontId="14" fillId="0" borderId="0" xfId="4" applyFont="1" applyAlignment="1">
      <alignment wrapText="1"/>
    </xf>
    <xf numFmtId="0" fontId="16" fillId="2" borderId="0" xfId="0" applyFont="1" applyFill="1" applyAlignment="1">
      <alignment horizontal="left" vertical="top"/>
    </xf>
    <xf numFmtId="0" fontId="15" fillId="5" borderId="0" xfId="3" applyFont="1" applyFill="1"/>
    <xf numFmtId="0" fontId="10" fillId="0" borderId="0" xfId="1" applyFont="1" applyAlignment="1">
      <alignment horizontal="center" vertical="top" wrapText="1"/>
    </xf>
    <xf numFmtId="4" fontId="9" fillId="0" borderId="0" xfId="0" applyNumberFormat="1" applyFont="1"/>
    <xf numFmtId="0" fontId="9" fillId="0" borderId="0" xfId="0" applyFont="1"/>
    <xf numFmtId="0" fontId="18" fillId="0" borderId="1" xfId="3" applyFont="1" applyBorder="1"/>
    <xf numFmtId="0" fontId="18" fillId="0" borderId="1" xfId="3" applyFont="1" applyBorder="1" applyAlignment="1">
      <alignment horizontal="left"/>
    </xf>
    <xf numFmtId="0" fontId="18" fillId="0" borderId="1" xfId="3" applyFont="1" applyBorder="1" applyAlignment="1">
      <alignment vertical="top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 applyAlignment="1">
      <alignment horizontal="left" vertical="top" wrapText="1"/>
    </xf>
    <xf numFmtId="0" fontId="2" fillId="0" borderId="0" xfId="1" applyAlignment="1">
      <alignment horizontal="left"/>
    </xf>
    <xf numFmtId="0" fontId="11" fillId="3" borderId="0" xfId="0" applyFont="1" applyFill="1" applyAlignment="1">
      <alignment vertical="top" wrapText="1"/>
    </xf>
    <xf numFmtId="0" fontId="12" fillId="3" borderId="0" xfId="1" applyFont="1" applyFill="1" applyAlignment="1">
      <alignment vertical="top" wrapText="1"/>
    </xf>
    <xf numFmtId="0" fontId="8" fillId="0" borderId="0" xfId="5" applyFont="1" applyAlignment="1">
      <alignment horizontal="center"/>
    </xf>
    <xf numFmtId="0" fontId="8" fillId="0" borderId="0" xfId="5" applyFont="1" applyAlignment="1">
      <alignment horizontal="left"/>
    </xf>
    <xf numFmtId="0" fontId="17" fillId="0" borderId="0" xfId="5" applyFont="1" applyAlignment="1">
      <alignment horizontal="center"/>
    </xf>
    <xf numFmtId="0" fontId="17" fillId="0" borderId="0" xfId="5" applyFont="1" applyAlignment="1">
      <alignment horizontal="left"/>
    </xf>
    <xf numFmtId="164" fontId="11" fillId="3" borderId="0" xfId="0" applyNumberFormat="1" applyFont="1" applyFill="1" applyAlignment="1">
      <alignment horizontal="right" vertical="top"/>
    </xf>
    <xf numFmtId="4" fontId="11" fillId="3" borderId="0" xfId="0" applyNumberFormat="1" applyFont="1" applyFill="1" applyAlignment="1">
      <alignment horizontal="right" vertical="top"/>
    </xf>
    <xf numFmtId="0" fontId="1" fillId="0" borderId="0" xfId="6"/>
    <xf numFmtId="2" fontId="0" fillId="3" borderId="0" xfId="0" applyNumberFormat="1" applyFill="1"/>
  </cellXfs>
  <cellStyles count="7">
    <cellStyle name="Normal" xfId="0" builtinId="0"/>
    <cellStyle name="Normal 10" xfId="4" xr:uid="{5FCCF466-B2F8-45EE-B7A2-480AD25C1335}"/>
    <cellStyle name="Normal 2" xfId="1" xr:uid="{3047B67E-EF35-4A78-8955-AD333CF96046}"/>
    <cellStyle name="Normal 4" xfId="3" xr:uid="{DD1A90E8-9FC7-403A-A61B-6FE438DF9F07}"/>
    <cellStyle name="Normal 4 6" xfId="6" xr:uid="{48CC2E49-A1AF-4F7F-A02E-1A01BE65EEA1}"/>
    <cellStyle name="Normal 5" xfId="5" xr:uid="{D4A0C0B4-D0B5-4BBE-9B8E-E2D908E3C95D}"/>
    <cellStyle name="Normal 6" xfId="2" xr:uid="{0B0A9237-508B-4237-A9C0-88D0B24ED4A2}"/>
  </cellStyles>
  <dxfs count="5"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5945.628953587962" createdVersion="8" refreshedVersion="8" minRefreshableVersion="3" recordCount="400" xr:uid="{39E6D80F-23AF-4603-AEFF-BA0182538070}">
  <cacheSource type="worksheet">
    <worksheetSource ref="A4:J404" sheet="Combined"/>
  </cacheSource>
  <cacheFields count="10">
    <cacheField name="COUNTY" numFmtId="0">
      <sharedItems count="123">
        <s v="01 Adair"/>
        <s v="03 Allamakee"/>
        <s v="04 Appanoose"/>
        <s v="05 Audubon"/>
        <s v="06 Benton"/>
        <s v="07 Black Hawk"/>
        <s v="08 Boone"/>
        <s v="09 Bremer"/>
        <s v="10 Buchanan"/>
        <s v="11 Buena Vista"/>
        <s v="12 Butler"/>
        <s v="13 Calhoun"/>
        <s v="14 Carroll"/>
        <s v="15 Cass"/>
        <s v="16 Cedar"/>
        <s v="17 Cerro Gordo"/>
        <s v="18 Cherokee"/>
        <s v="19 Chickasaw"/>
        <s v="20 Clarke"/>
        <s v="21 Clay"/>
        <s v="22 Clayton"/>
        <s v="23 Clinton"/>
        <s v="24 Crawford"/>
        <s v="25 Dallas"/>
        <s v="26 Davis"/>
        <s v="27 Decatur"/>
        <s v="28 Delaware"/>
        <s v="29 Des Moines"/>
        <s v="30 Dickinson"/>
        <s v="31 Dubuque"/>
        <s v="32 Emmet"/>
        <s v="33 Fayette"/>
        <s v="34 Floyd"/>
        <s v="35 Franklin"/>
        <s v="36 Fremont"/>
        <s v="37 Greene"/>
        <s v="38 Grundy"/>
        <s v="39 Guthrie"/>
        <s v="40 Hamilton"/>
        <s v="41 Hancock"/>
        <s v="42 Hardin"/>
        <s v="44 Henry"/>
        <s v="45 Howard"/>
        <s v="46 Humbolt"/>
        <s v="47 Ida"/>
        <s v="49 Jackson"/>
        <s v="50 Jasper"/>
        <s v="51 Jefferson"/>
        <s v="52 Johnson"/>
        <s v="53 Jones"/>
        <s v="54 Keokuk"/>
        <s v="55 Kossuth"/>
        <s v="56 Lee"/>
        <s v="57 Linn"/>
        <s v="58 Louisa"/>
        <s v="60 Lyon"/>
        <s v="61 Madison"/>
        <s v="63 Marion"/>
        <s v="64 Marshall"/>
        <s v="65 Mills"/>
        <s v="66 Mitchell"/>
        <s v="67 Monona"/>
        <s v="68 Monroe"/>
        <s v="69 Montgomery"/>
        <s v="71 Obrien"/>
        <s v="72 Osceola"/>
        <s v="73 Page"/>
        <s v="75 Plymouth"/>
        <s v="76 Pocahontas"/>
        <s v="77 Polk"/>
        <s v="79 Poweshiek"/>
        <s v="80 Ringgold"/>
        <s v="81 Sac"/>
        <s v="82 Scott"/>
        <s v="83 Scott"/>
        <s v="84 Sioux"/>
        <s v="85 Story"/>
        <s v="86 Tama"/>
        <s v="87 Taylor"/>
        <s v="88 Union"/>
        <s v="90 Wapello"/>
        <s v="91 Warren"/>
        <s v="92 Washington"/>
        <s v="93 Wayne"/>
        <s v="96 Winneshiek"/>
        <s v="97 Woodbury"/>
        <s v="98 Worth"/>
        <s v="99 Wright"/>
        <s v="02 Adams"/>
        <s v="00 No County"/>
        <s v="59 Lucas"/>
        <s v="43 Harrison"/>
        <s v="09 - BREMER"/>
        <s v="11 - BUENA VISTA"/>
        <s v="12 - BUTLER"/>
        <s v="13 - CALHOUN"/>
        <s v="18 - CHEROKEE"/>
        <s v="21 - CLAY"/>
        <s v="25 - DALLAS"/>
        <s v="32 - EMMET"/>
        <s v="36 - FREMONT"/>
        <s v="38 - GRUNDY"/>
        <s v="42 - HARDIN"/>
        <s v="43 - HARRISON"/>
        <s v="47 - IDA"/>
        <s v="50 - JASPER"/>
        <s v="52 - JOHNSON"/>
        <s v="60 - LYON"/>
        <s v="61 - MADISON"/>
        <s v="62 - MAHASKA"/>
        <s v="71 - OBRIEN"/>
        <s v="72 - OSCEOLA"/>
        <s v="73 - PAGE"/>
        <s v="74 - PALO ALTO"/>
        <s v="75 - PLYMOUTH"/>
        <s v="76 - POCAHONTAS"/>
        <s v="77 - POLK"/>
        <s v="78 - POTTAWATTAMIE"/>
        <s v="80 - RINGGOLD"/>
        <s v="84 - SIOUX"/>
        <s v="92 - WASHINGTON"/>
        <s v="93 - WAYNE"/>
        <s v="97 - WOODBURY"/>
      </sharedItems>
    </cacheField>
    <cacheField name="CONTRACT" numFmtId="0">
      <sharedItems containsMixedTypes="1" containsNumber="1" containsInteger="1" minValue="27851" maxValue="39868"/>
    </cacheField>
    <cacheField name="CONTRACTOR" numFmtId="0">
      <sharedItems/>
    </cacheField>
    <cacheField name="WORK CLASS" numFmtId="0">
      <sharedItems containsBlank="1"/>
    </cacheField>
    <cacheField name="PROJECT" numFmtId="0">
      <sharedItems/>
    </cacheField>
    <cacheField name="CONTRACT AMOUNT" numFmtId="0">
      <sharedItems containsSemiMixedTypes="0" containsString="0" containsNumber="1" minValue="2412.8000000000002" maxValue="54769823.490000002"/>
    </cacheField>
    <cacheField name="VALUE COMPLETED" numFmtId="0">
      <sharedItems containsString="0" containsBlank="1" containsNumber="1" minValue="0" maxValue="36568340.729999997"/>
    </cacheField>
    <cacheField name="RETAINED" numFmtId="0">
      <sharedItems containsString="0" containsBlank="1" containsNumber="1" minValue="0" maxValue="30000"/>
    </cacheField>
    <cacheField name="ACTUAL PAID" numFmtId="0">
      <sharedItems containsSemiMixedTypes="0" containsString="0" containsNumber="1" minValue="0" maxValue="36538340.729999997"/>
    </cacheField>
    <cacheField name="OBLIGATION" numFmtId="0">
      <sharedItems containsSemiMixedTypes="0" containsString="0" containsNumber="1" minValue="0" maxValue="18231482.76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5945.630249189817" createdVersion="8" refreshedVersion="8" minRefreshableVersion="3" recordCount="208" xr:uid="{059EB0E6-E387-4904-9923-1343BB708B19}">
  <cacheSource type="worksheet">
    <worksheetSource ref="A2:J210" sheet="Appia Automated"/>
  </cacheSource>
  <cacheFields count="10">
    <cacheField name="County" numFmtId="0">
      <sharedItems count="88">
        <s v="01 Adair"/>
        <s v="03 Allamakee"/>
        <s v="04 Appanoose"/>
        <s v="05 Audubon"/>
        <s v="06 Benton"/>
        <s v="07 Black Hawk"/>
        <s v="08 Boone"/>
        <s v="09 Bremer"/>
        <s v="10 Buchanan"/>
        <s v="11 Buena Vista"/>
        <s v="12 Butler"/>
        <s v="13 Calhoun"/>
        <s v="14 Carroll"/>
        <s v="15 Cass"/>
        <s v="16 Cedar"/>
        <s v="17 Cerro Gordo"/>
        <s v="18 Cherokee"/>
        <s v="19 Chickasaw"/>
        <s v="20 Clarke"/>
        <s v="21 Clay"/>
        <s v="22 Clayton"/>
        <s v="23 Clinton"/>
        <s v="24 Crawford"/>
        <s v="25 Dallas"/>
        <s v="26 Davis"/>
        <s v="27 Decatur"/>
        <s v="28 Delaware"/>
        <s v="29 Des Moines"/>
        <s v="30 Dickinson"/>
        <s v="31 Dubuque"/>
        <s v="32 Emmet"/>
        <s v="33 Fayette"/>
        <s v="34 Floyd"/>
        <s v="35 Franklin"/>
        <s v="36 Fremont"/>
        <s v="37 Greene"/>
        <s v="38 Grundy"/>
        <s v="39 Guthrie"/>
        <s v="40 Hamilton"/>
        <s v="41 Hancock"/>
        <s v="42 Hardin"/>
        <s v="44 Henry"/>
        <s v="45 Howard"/>
        <s v="46 Humbolt"/>
        <s v="47 Ida"/>
        <s v="49 Jackson"/>
        <s v="50 Jasper"/>
        <s v="51 Jefferson"/>
        <s v="52 Johnson"/>
        <s v="53 Jones"/>
        <s v="54 Keokuk"/>
        <s v="55 Kossuth"/>
        <s v="56 Lee"/>
        <s v="57 Linn"/>
        <s v="58 Louisa"/>
        <s v="60 Lyon"/>
        <s v="61 Madison"/>
        <s v="63 Marion"/>
        <s v="64 Marshall"/>
        <s v="65 Mills"/>
        <s v="66 Mitchell"/>
        <s v="67 Monona"/>
        <s v="68 Monroe"/>
        <s v="69 Montgomery"/>
        <s v="71 Obrien"/>
        <s v="72 Osceola"/>
        <s v="73 Page"/>
        <s v="75 Plymouth"/>
        <s v="76 Pocahontas"/>
        <s v="77 Polk"/>
        <s v="79 Poweshiek"/>
        <s v="80 Ringgold"/>
        <s v="81 Sac"/>
        <s v="82 Scott"/>
        <s v="83 Scott"/>
        <s v="84 Sioux"/>
        <s v="85 Story"/>
        <s v="86 Tama"/>
        <s v="87 Taylor"/>
        <s v="88 Union"/>
        <s v="90 Wapello"/>
        <s v="91 Warren"/>
        <s v="92 Washington"/>
        <s v="93 Wayne"/>
        <s v="96 Winneshiek"/>
        <s v="97 Woodbury"/>
        <s v="98 Worth"/>
        <s v="99 Wright"/>
      </sharedItems>
    </cacheField>
    <cacheField name="Contract" numFmtId="0">
      <sharedItems/>
    </cacheField>
    <cacheField name="Contractor" numFmtId="0">
      <sharedItems/>
    </cacheField>
    <cacheField name="Work Class" numFmtId="0">
      <sharedItems containsNonDate="0" containsString="0" containsBlank="1"/>
    </cacheField>
    <cacheField name="Project(s)" numFmtId="0">
      <sharedItems/>
    </cacheField>
    <cacheField name="Contract Amount" numFmtId="164">
      <sharedItems containsSemiMixedTypes="0" containsString="0" containsNumber="1" minValue="55603.92" maxValue="11145846.960000001"/>
    </cacheField>
    <cacheField name="Value Completed" numFmtId="164">
      <sharedItems containsNonDate="0" containsString="0" containsBlank="1"/>
    </cacheField>
    <cacheField name="Retained" numFmtId="0">
      <sharedItems containsNonDate="0" containsString="0" containsBlank="1"/>
    </cacheField>
    <cacheField name="Actual Paid to Contractor" numFmtId="164">
      <sharedItems containsSemiMixedTypes="0" containsString="0" containsNumber="1" minValue="0" maxValue="7790736.4800000004"/>
    </cacheField>
    <cacheField name="Obligation" numFmtId="4">
      <sharedItems containsSemiMixedTypes="0" containsString="0" containsNumber="1" minValue="0" maxValue="8886490.83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5945.630791319447" createdVersion="8" refreshedVersion="8" minRefreshableVersion="3" recordCount="51" xr:uid="{5A657A4B-3545-4DB1-A8E8-3B879F38923F}">
  <cacheSource type="worksheet">
    <worksheetSource ref="A2:J53" sheet="SCPS"/>
  </cacheSource>
  <cacheFields count="10">
    <cacheField name="COUNTY" numFmtId="0">
      <sharedItems count="31">
        <s v="09 - BREMER"/>
        <s v="11 - BUENA VISTA"/>
        <s v="12 - BUTLER"/>
        <s v="13 - CALHOUN"/>
        <s v="18 - CHEROKEE"/>
        <s v="21 - CLAY"/>
        <s v="25 - DALLAS"/>
        <s v="32 - EMMET"/>
        <s v="36 - FREMONT"/>
        <s v="38 - GRUNDY"/>
        <s v="42 - HARDIN"/>
        <s v="43 - HARRISON"/>
        <s v="47 - IDA"/>
        <s v="50 - JASPER"/>
        <s v="52 - JOHNSON"/>
        <s v="60 - LYON"/>
        <s v="61 - MADISON"/>
        <s v="62 - MAHASKA"/>
        <s v="71 - OBRIEN"/>
        <s v="72 - OSCEOLA"/>
        <s v="73 - PAGE"/>
        <s v="74 - PALO ALTO"/>
        <s v="75 - PLYMOUTH"/>
        <s v="76 - POCAHONTAS"/>
        <s v="77 - POLK"/>
        <s v="78 - POTTAWATTAMIE"/>
        <s v="80 - RINGGOLD"/>
        <s v="84 - SIOUX"/>
        <s v="92 - WASHINGTON"/>
        <s v="93 - WAYNE"/>
        <s v="97 - WOODBURY"/>
      </sharedItems>
    </cacheField>
    <cacheField name="CONTRACT" numFmtId="0">
      <sharedItems containsSemiMixedTypes="0" containsString="0" containsNumber="1" containsInteger="1" minValue="27851" maxValue="39868"/>
    </cacheField>
    <cacheField name="CONTRACTOR" numFmtId="0">
      <sharedItems/>
    </cacheField>
    <cacheField name="WORK CLASS" numFmtId="0">
      <sharedItems/>
    </cacheField>
    <cacheField name="PROJECT" numFmtId="0">
      <sharedItems/>
    </cacheField>
    <cacheField name="CONTRACT AMOUNT" numFmtId="0">
      <sharedItems containsSemiMixedTypes="0" containsString="0" containsNumber="1" minValue="193487.2" maxValue="54769823.490000002"/>
    </cacheField>
    <cacheField name="PAID" numFmtId="0">
      <sharedItems containsSemiMixedTypes="0" containsString="0" containsNumber="1" minValue="228387" maxValue="36568340.729999997"/>
    </cacheField>
    <cacheField name="RETAINED" numFmtId="0">
      <sharedItems containsSemiMixedTypes="0" containsString="0" containsNumber="1" minValue="0" maxValue="30000"/>
    </cacheField>
    <cacheField name="ACTUAL PAID TO CONTRACTOR" numFmtId="0">
      <sharedItems containsSemiMixedTypes="0" containsString="0" containsNumber="1" minValue="221535.39" maxValue="36538340.729999997"/>
    </cacheField>
    <cacheField name="OBLIGATION" numFmtId="0">
      <sharedItems containsSemiMixedTypes="0" containsString="0" containsNumber="1" minValue="0" maxValue="18231482.76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inn, Niki" refreshedDate="45945.631152430557" createdVersion="8" refreshedVersion="8" minRefreshableVersion="3" recordCount="141" xr:uid="{329161C5-8BAC-4485-841C-DE39277F6114}">
  <cacheSource type="worksheet">
    <worksheetSource ref="A2:J143" sheet="Non-CPS Workday"/>
  </cacheSource>
  <cacheFields count="10">
    <cacheField name="County" numFmtId="0">
      <sharedItems count="37">
        <s v="39 Guthrie"/>
        <s v="47 Ida"/>
        <s v="51 Jefferson"/>
        <s v="52 Johnson"/>
        <s v="58 Louisa"/>
        <s v="80 Ringgold"/>
        <s v="02 Adams"/>
        <s v="00 No County"/>
        <s v="59 Lucas"/>
        <s v="29 Des Moines"/>
        <s v="40 Hamilton"/>
        <s v="69 Montgomery"/>
        <s v="37 Greene"/>
        <s v="20 Clarke"/>
        <s v="09 Bremer"/>
        <s v="19 Chickasaw"/>
        <s v="23 Clinton"/>
        <s v="26 Davis"/>
        <s v="49 Jackson"/>
        <s v="68 Monroe"/>
        <s v="88 Union"/>
        <s v="65 Mills"/>
        <s v="36 Fremont"/>
        <s v="27 Decatur"/>
        <s v="45 Howard"/>
        <s v="61 Madison"/>
        <s v="43 Harrison"/>
        <s v="44 Henry"/>
        <s v="60 Lyon"/>
        <s v="93 Wayne"/>
        <s v="97 Woodbury"/>
        <s v="50 Jasper"/>
        <s v="38 Grundy"/>
        <s v="87 Taylor"/>
        <s v="77 Polk"/>
        <s v="21 Clay"/>
        <s v="31 Dubuque"/>
      </sharedItems>
    </cacheField>
    <cacheField name="Contract" numFmtId="0">
      <sharedItems/>
    </cacheField>
    <cacheField name="Contractor" numFmtId="0">
      <sharedItems/>
    </cacheField>
    <cacheField name="Work Class" numFmtId="0">
      <sharedItems containsNonDate="0" containsString="0" containsBlank="1"/>
    </cacheField>
    <cacheField name="Project" numFmtId="0">
      <sharedItems/>
    </cacheField>
    <cacheField name="Contract Amount" numFmtId="4">
      <sharedItems containsSemiMixedTypes="0" containsString="0" containsNumber="1" minValue="2412.8000000000002" maxValue="4697420"/>
    </cacheField>
    <cacheField name="Value Completed (Paid)" numFmtId="4">
      <sharedItems containsSemiMixedTypes="0" containsString="0" containsNumber="1" minValue="0" maxValue="4697419.75"/>
    </cacheField>
    <cacheField name="Retained" numFmtId="4">
      <sharedItems containsSemiMixedTypes="0" containsString="0" containsNumber="1" containsInteger="1" minValue="0" maxValue="0"/>
    </cacheField>
    <cacheField name="Actual Paid to Contractor" numFmtId="4">
      <sharedItems containsSemiMixedTypes="0" containsString="0" containsNumber="1" minValue="0" maxValue="4697419.75"/>
    </cacheField>
    <cacheField name="Obligation" numFmtId="0">
      <sharedItems containsSemiMixedTypes="0" containsString="0" containsNumber="1" minValue="0" maxValue="805081.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0">
  <r>
    <x v="0"/>
    <s v="CNTRT-00007303 : 01-C001-127"/>
    <s v="Manatts Inc (CPS)"/>
    <m/>
    <s v="FM-C001(127)--55-01"/>
    <n v="184690"/>
    <m/>
    <m/>
    <n v="192192.5"/>
    <n v="0"/>
  </r>
  <r>
    <x v="0"/>
    <s v="CNTRT-00008865 : 01-C001-130"/>
    <s v="HIGHWAY SIGNING INC"/>
    <m/>
    <s v="FM-C001(130)--55-01"/>
    <n v="119604.17"/>
    <m/>
    <m/>
    <n v="0"/>
    <n v="119604.17"/>
  </r>
  <r>
    <x v="0"/>
    <s v="CNTRT-00009149 : 01-C001-131"/>
    <s v="Manatts Inc (CPS)"/>
    <m/>
    <s v="FM-C001(131)--55-01"/>
    <n v="102624"/>
    <m/>
    <m/>
    <n v="0"/>
    <n v="102624"/>
  </r>
  <r>
    <x v="1"/>
    <s v="CNTRT-00009037 : 03-C003-071"/>
    <s v="River City Stone"/>
    <m/>
    <s v="STP-S-C003(71)--5E-03"/>
    <n v="4755520.84"/>
    <m/>
    <m/>
    <n v="0"/>
    <n v="4755520.84"/>
  </r>
  <r>
    <x v="2"/>
    <s v="CNTRT-00007786 : 04-C004-129"/>
    <s v="HIGHWAY SIGNING INC"/>
    <m/>
    <s v="HSIP-SWAP-C004(129)--FJ-04"/>
    <n v="91318.25"/>
    <m/>
    <m/>
    <n v="0"/>
    <n v="91318.25"/>
  </r>
  <r>
    <x v="2"/>
    <s v="CNTRT-00007866 : 04-C004-105"/>
    <s v="IOWA BRIDGE &amp; CULVERT"/>
    <m/>
    <s v="BROS-C004(105)--5F-04"/>
    <n v="1224495.1499999999"/>
    <m/>
    <m/>
    <n v="892004.72"/>
    <n v="332490.43"/>
  </r>
  <r>
    <x v="3"/>
    <s v="CNTRT-00008325 : 05-C005-081"/>
    <s v="EZ-LINER INDUSTRIES"/>
    <m/>
    <s v="FM-C005(81)--55-05"/>
    <n v="93952.7"/>
    <m/>
    <m/>
    <n v="91244.7"/>
    <n v="2708"/>
  </r>
  <r>
    <x v="4"/>
    <s v="CNTRT-00006171 : 06-C006-121"/>
    <s v="BOULDER CONTRACTING LLC"/>
    <m/>
    <s v="FM-C006(121)--55-06"/>
    <n v="482882.4"/>
    <m/>
    <m/>
    <n v="459280.45"/>
    <n v="23601.95"/>
  </r>
  <r>
    <x v="4"/>
    <s v="CNTRT-00006824 : 06-C006-131"/>
    <s v="L L PELLING CO INC"/>
    <m/>
    <s v="FM-C006(131)--55-06"/>
    <n v="1722563.41"/>
    <m/>
    <m/>
    <n v="1707306.03"/>
    <n v="15257.38"/>
  </r>
  <r>
    <x v="4"/>
    <s v="CNTRT-00006825 : 06-C006-132"/>
    <s v="L L PELLING CO INC"/>
    <m/>
    <s v="FM-C006(132)--55-06"/>
    <n v="1948191.63"/>
    <m/>
    <m/>
    <n v="1656915.07"/>
    <n v="291276.56"/>
  </r>
  <r>
    <x v="4"/>
    <s v="CNTRT-00006823 : 06-C006-130"/>
    <s v="L L PELLING CO INC"/>
    <m/>
    <s v="FM-C006(130)--55-06"/>
    <n v="2262594.35"/>
    <m/>
    <m/>
    <n v="2247197.9900000002"/>
    <n v="15396.36"/>
  </r>
  <r>
    <x v="5"/>
    <s v="CNTRT-00007787 : 07-C007-173"/>
    <s v="K-CONSTRUCTION INC"/>
    <m/>
    <s v="BRS-C007(173)--60-07"/>
    <n v="495979.11"/>
    <m/>
    <m/>
    <n v="458422.05"/>
    <n v="37557.06"/>
  </r>
  <r>
    <x v="6"/>
    <s v="CNTRT-00007789 : 08-6040-601"/>
    <s v="Gus Construction Co Inc"/>
    <m/>
    <s v="BRS-6040(601)--60-08"/>
    <n v="588600.88"/>
    <m/>
    <m/>
    <n v="573348.29"/>
    <n v="15252.59"/>
  </r>
  <r>
    <x v="6"/>
    <s v="CNTRT-00008867 : 08-C008-093"/>
    <s v="Manatts Inc (CPS)"/>
    <m/>
    <s v="FM-C008(93)--55-08"/>
    <n v="1813317.75"/>
    <m/>
    <m/>
    <n v="28372.5"/>
    <n v="1784945.25"/>
  </r>
  <r>
    <x v="7"/>
    <s v="CNTRT-00008748 : 09-C009-101"/>
    <s v="Heartland Asphalt Inc"/>
    <m/>
    <s v="FM-C009(101)--55-09"/>
    <n v="1700732.87"/>
    <m/>
    <m/>
    <n v="1507978.13"/>
    <n v="192754.74"/>
  </r>
  <r>
    <x v="8"/>
    <s v="CNTRT-00007987 : 10-C010-120"/>
    <s v="Croell Inc"/>
    <m/>
    <s v="BRS-C010(99)--60-10_x000a_STP-S-C010(120)--5E-10"/>
    <n v="6081476.0199999996"/>
    <m/>
    <m/>
    <n v="4853600.9800000004"/>
    <n v="1227875.04"/>
  </r>
  <r>
    <x v="9"/>
    <s v="CNTRT-00007989 : 11-C011-119"/>
    <s v="Heartland Asphalt Inc"/>
    <m/>
    <s v="STP-S-C011(119)--5E-11"/>
    <n v="2709285.33"/>
    <m/>
    <m/>
    <n v="2055050.21"/>
    <n v="654235.12"/>
  </r>
  <r>
    <x v="10"/>
    <s v="CNTRT-00006558 : 12-C012-126"/>
    <s v="MATHY CONSTRUCTION COMPANY"/>
    <m/>
    <s v="FM-C012(125)--55-12"/>
    <n v="3112555.96"/>
    <m/>
    <m/>
    <n v="3143562.16"/>
    <n v="0"/>
  </r>
  <r>
    <x v="10"/>
    <s v="CNTRT-00008157 : 12-C012-128"/>
    <s v="Wicks Construction Inc"/>
    <m/>
    <s v="BHS-C012(128)--63-12_x000a_BHS-C012(129)--63-12_x000a_BHS-C012(130)--63-12_x000a_BHS-C012(131)--63-12"/>
    <n v="1337647.27"/>
    <m/>
    <m/>
    <n v="1155435.8500000001"/>
    <n v="182211.42"/>
  </r>
  <r>
    <x v="10"/>
    <s v="CNTRT-00008327 : 12-C012-132"/>
    <s v="MATHY CONSTRUCTION COMPANY"/>
    <m/>
    <s v="STP-S-C012(132)--5E-12"/>
    <n v="2689399.46"/>
    <m/>
    <m/>
    <n v="30886.68"/>
    <n v="2658512.7799999998"/>
  </r>
  <r>
    <x v="11"/>
    <s v="CNTRT-00006347 : 13-C013-106"/>
    <s v="Gus Construction Co Inc"/>
    <m/>
    <s v="BROS-C013(106)--5F-13"/>
    <n v="979511.38"/>
    <m/>
    <m/>
    <n v="957112.25"/>
    <n v="22399.13"/>
  </r>
  <r>
    <x v="11"/>
    <s v="CNTRT-00008329 : 13-C013-107"/>
    <s v="CHRISTENSEN BROTHERS INC"/>
    <m/>
    <s v="BROS-C013(107)--5F-13"/>
    <n v="594238.19999999995"/>
    <m/>
    <m/>
    <n v="545626.77"/>
    <n v="48611.43"/>
  </r>
  <r>
    <x v="12"/>
    <s v="CNTRT-00008158 : 14-C014-174"/>
    <s v="NORRIS ASPHALT PAVING CO LC"/>
    <m/>
    <s v="LFM-176--7X-14                    FM-C014(174)--55-14             FM-C014(175)--55-14"/>
    <n v="2486668.66"/>
    <m/>
    <m/>
    <n v="2603375.46"/>
    <n v="0"/>
  </r>
  <r>
    <x v="13"/>
    <s v="CNTRT-00008031 : 15-C015-084"/>
    <s v="HENNINGSEN CONST INC"/>
    <m/>
    <s v="FM-C015(84)--55-15"/>
    <n v="3628952.64"/>
    <m/>
    <m/>
    <n v="3845377.61"/>
    <n v="0"/>
  </r>
  <r>
    <x v="13"/>
    <s v="CNTRT-00008469 : 15-C015-082"/>
    <s v="JASPER CONSTRUCTION SERV"/>
    <m/>
    <s v="BROS-C015(82)--5F-15"/>
    <n v="633677.75"/>
    <m/>
    <m/>
    <n v="597441.22"/>
    <n v="36236.53"/>
  </r>
  <r>
    <x v="13"/>
    <s v="CNTRT-00008751 : 15-C015-088"/>
    <s v="CHRISTENSEN BROTHERS INC"/>
    <m/>
    <s v="FM-C015(88)--55-15"/>
    <n v="669706.5"/>
    <m/>
    <m/>
    <n v="136692.4"/>
    <n v="533014.1"/>
  </r>
  <r>
    <x v="13"/>
    <s v="CNTRT-00008871 : 15-C015-087"/>
    <s v="Northwest Materials"/>
    <m/>
    <s v="STP-S-C015(87)--5E-15"/>
    <n v="2844394.87"/>
    <m/>
    <m/>
    <n v="0"/>
    <n v="2844394.87"/>
  </r>
  <r>
    <x v="14"/>
    <s v="CNTRT-00006178 : 16-C016-116"/>
    <s v="JIM SCHROEDER CONST INC"/>
    <m/>
    <s v="BROS-C016(116)--5F-16"/>
    <n v="582163.97"/>
    <m/>
    <m/>
    <n v="583075.06000000006"/>
    <n v="0"/>
  </r>
  <r>
    <x v="14"/>
    <s v="CNTRT-00006348 : 16-C016-117"/>
    <s v="Manatts Inc (CPS)"/>
    <m/>
    <s v="STP-S-C016(117)--5E-16"/>
    <n v="1869273.74"/>
    <m/>
    <m/>
    <n v="1891468.53"/>
    <n v="0"/>
  </r>
  <r>
    <x v="14"/>
    <s v="CNTRT-00006827 : 16-C016-120"/>
    <s v="WEST FORK LLC"/>
    <m/>
    <s v="FM-C016(120)--55-16"/>
    <n v="763303.69"/>
    <m/>
    <m/>
    <n v="771187.3"/>
    <n v="0"/>
  </r>
  <r>
    <x v="15"/>
    <s v="CNTRT-00006828 : 17-C017-121"/>
    <s v="Heartland Asphalt Inc"/>
    <m/>
    <s v="FM-C017(121)--55-17"/>
    <n v="2134758.59"/>
    <m/>
    <m/>
    <n v="2122929.02"/>
    <n v="11829.57"/>
  </r>
  <r>
    <x v="15"/>
    <s v="CNTRT-00008753 : 17-C017-124"/>
    <s v="ROGNES BROS EXCAVATING"/>
    <m/>
    <s v="FM-C017(124)--55-17"/>
    <n v="249969.75"/>
    <m/>
    <m/>
    <n v="0"/>
    <n v="249969.75"/>
  </r>
  <r>
    <x v="16"/>
    <s v="CNTRT-00006180 : 18-C018-085"/>
    <s v="Northwest Materials"/>
    <m/>
    <s v="FM-C018(85)--55-18"/>
    <n v="1763431.9"/>
    <m/>
    <m/>
    <n v="1812272.22"/>
    <n v="0"/>
  </r>
  <r>
    <x v="16"/>
    <s v="CNTRT-00006349 : 18-C018-093"/>
    <s v="GRAVES CONSTRUCTION CO INC"/>
    <m/>
    <s v="BROS-C018(93)--5F-18"/>
    <n v="923121.77"/>
    <m/>
    <m/>
    <n v="922602.61"/>
    <n v="519.16"/>
  </r>
  <r>
    <x v="17"/>
    <s v="CNTRT-00006181 : 19-C019-113"/>
    <s v="Croell Inc"/>
    <m/>
    <s v="STP-S-C019(113)--5E-19"/>
    <n v="4290035.6500000004"/>
    <m/>
    <m/>
    <n v="4290035.6500000004"/>
    <n v="0"/>
  </r>
  <r>
    <x v="17"/>
    <s v="CNTRT-00006350 : 19-C019-111"/>
    <s v="Peterson Contractors Inc"/>
    <m/>
    <s v="BROS-C019(111)--5F-19"/>
    <n v="1215158.05"/>
    <m/>
    <m/>
    <n v="1181589.83"/>
    <n v="33568.22"/>
  </r>
  <r>
    <x v="17"/>
    <s v="CNTRT-00008162 : 19-C019-118"/>
    <s v="MINNOWA CONSTRUCTION"/>
    <m/>
    <s v="BRS-C019(118)--60-19"/>
    <n v="1599694.69"/>
    <m/>
    <m/>
    <n v="1206689.07"/>
    <n v="393005.62"/>
  </r>
  <r>
    <x v="18"/>
    <s v="CNTRT-00006353 : 20-C020-123"/>
    <s v="HERBERGER CONSTRUCTION CO INC"/>
    <m/>
    <s v="BROS-C020(123)--5F-20"/>
    <n v="761359.97"/>
    <m/>
    <m/>
    <n v="761359.97"/>
    <n v="0"/>
  </r>
  <r>
    <x v="18"/>
    <s v="CNTRT-00007305 : 20-5772-606"/>
    <s v="HERBERGER CONSTRUCTION CO INC"/>
    <m/>
    <s v="BROS-5772(606)--5F-20"/>
    <n v="868293.75"/>
    <m/>
    <m/>
    <n v="809748.94"/>
    <n v="58544.81"/>
  </r>
  <r>
    <x v="18"/>
    <s v="CNTRT-00009152 : 20-C020-126"/>
    <s v="DIXON CONSTRUCTION CO"/>
    <m/>
    <s v="BROS-C020(126)--5F-20"/>
    <n v="634293.1"/>
    <m/>
    <m/>
    <n v="0"/>
    <n v="634293.1"/>
  </r>
  <r>
    <x v="19"/>
    <s v="CNTRT-00007306 : 21-C021-156"/>
    <s v="DIXON CONSTRUCTION CO"/>
    <m/>
    <s v="HDP-C021(156)--6B-21"/>
    <n v="3296178.34"/>
    <m/>
    <m/>
    <n v="2463339.31"/>
    <n v="832839.03"/>
  </r>
  <r>
    <x v="19"/>
    <s v="CNTRT-00008032 : 21-C021-158"/>
    <s v="Croell Inc"/>
    <m/>
    <s v="FM-C021(158)--55-21_x000a_FM-C021(159)--55-21"/>
    <n v="7934594.54"/>
    <m/>
    <m/>
    <n v="7790736.4800000004"/>
    <n v="143858.06"/>
  </r>
  <r>
    <x v="20"/>
    <s v="CNTRT-00008333 : 22-C022-104"/>
    <s v="River City Stone"/>
    <m/>
    <s v="L-105--73-22_x000a_HSIP-SWAP-C022(104)--FJ-22"/>
    <n v="4613226.2"/>
    <m/>
    <m/>
    <n v="890731.16"/>
    <n v="3722495.04"/>
  </r>
  <r>
    <x v="21"/>
    <s v="CNTRT-00006183 : 23-C023-134"/>
    <s v="BRANDT CONSTRUCTION CO  SUBSIDIARY"/>
    <m/>
    <s v="BHS-C023(134)--63-23"/>
    <n v="360074.6"/>
    <m/>
    <m/>
    <n v="345883.3"/>
    <n v="14191.3"/>
  </r>
  <r>
    <x v="21"/>
    <s v="CNTRT-00006355 : 23-C023-135"/>
    <s v="MATHY CONSTRUCTION COMPANY"/>
    <m/>
    <s v="STP-S-C023(135)--5E-23"/>
    <n v="1744046"/>
    <m/>
    <m/>
    <n v="1558101.82"/>
    <n v="185944.18"/>
  </r>
  <r>
    <x v="21"/>
    <s v="CNTRT-00007172 : 23-C023-139"/>
    <s v="ASPHALT SURFACE TECHNOLOGIES CORP"/>
    <m/>
    <s v="FM-C023(139)--55-23"/>
    <n v="105146.3"/>
    <m/>
    <m/>
    <n v="63357.25"/>
    <n v="41789.050000000003"/>
  </r>
  <r>
    <x v="21"/>
    <s v="CNTRT-00007871 : 23-C023-130"/>
    <s v="Peterson Contractors Inc"/>
    <m/>
    <s v="BROS-C023(130)--5F-23"/>
    <n v="2271892"/>
    <m/>
    <m/>
    <n v="417948.92"/>
    <n v="1853943.08"/>
  </r>
  <r>
    <x v="21"/>
    <s v="CNTRT-00007993 : 23-C023-141"/>
    <s v="Manatts Inc (CPS)"/>
    <m/>
    <s v="HSIP-SWAP-C023(141)--FJ-23"/>
    <n v="2879733.89"/>
    <m/>
    <m/>
    <n v="1001073.98"/>
    <n v="1878659.91"/>
  </r>
  <r>
    <x v="21"/>
    <s v="CNTRT-00008165 : 23-C023-140"/>
    <s v="Hawkeye Paving Corp"/>
    <m/>
    <s v="BHS-C023(140)--63-23"/>
    <n v="281286"/>
    <m/>
    <m/>
    <n v="162386.73000000001"/>
    <n v="118899.27"/>
  </r>
  <r>
    <x v="21"/>
    <s v="CNTRT-00009039 : 23-C023-145"/>
    <s v="Dave Schmitt Const"/>
    <m/>
    <s v="FM-C023(145)--55-23"/>
    <n v="82677.45"/>
    <m/>
    <m/>
    <n v="0"/>
    <n v="82677.45"/>
  </r>
  <r>
    <x v="22"/>
    <s v="CNTRT-00006188 : 24-C024-131"/>
    <s v="DIXON CONSTRUCTION CO"/>
    <m/>
    <s v="BRS-C024(131)--60-24"/>
    <n v="889708.45"/>
    <m/>
    <m/>
    <n v="870692.57"/>
    <n v="19015.88"/>
  </r>
  <r>
    <x v="22"/>
    <s v="CNTRT-00008167 : 24-7927-602"/>
    <s v="A M Cohron &amp; Son Inc"/>
    <m/>
    <s v="BRS-7927(602)--60-24"/>
    <n v="1418013.99"/>
    <m/>
    <m/>
    <n v="820438.16"/>
    <n v="597575.82999999996"/>
  </r>
  <r>
    <x v="22"/>
    <s v="CNTRT-00008334 : 24-C024-134"/>
    <s v="JB HOLLAND CONST INC"/>
    <m/>
    <s v="FM-C024(134)--55-24"/>
    <n v="283418.90000000002"/>
    <m/>
    <m/>
    <n v="263385.75"/>
    <n v="20033.150000000001"/>
  </r>
  <r>
    <x v="23"/>
    <s v="CNTRT-00006564 : 25-C025-126"/>
    <s v="Elder Corporation"/>
    <m/>
    <s v="HSIP-SWAP-C025(126)--FJ-25_x000a_FM-C037(79)--55-37"/>
    <n v="4937311.42"/>
    <m/>
    <m/>
    <n v="4220563.68"/>
    <n v="716747.74"/>
  </r>
  <r>
    <x v="23"/>
    <s v="CNTRT-00008623 : 25-C025-135"/>
    <s v="Manatts Inc (CPS)"/>
    <m/>
    <s v="HSIP-SWAP-C025(135)--FJ-25"/>
    <n v="1658808.26"/>
    <m/>
    <m/>
    <n v="1394029.02"/>
    <n v="264779.24"/>
  </r>
  <r>
    <x v="24"/>
    <s v="CNTRT-00007785 : 26-C026-106"/>
    <s v="CEDAR VALLEY CORP"/>
    <m/>
    <s v="STP-S-C026(106)--5E-26"/>
    <n v="1924130.37"/>
    <m/>
    <m/>
    <n v="1835130.34"/>
    <n v="89000.03"/>
  </r>
  <r>
    <x v="25"/>
    <s v="CNTRT-00009154 : 27-C027-092"/>
    <s v="Godbersen Smith Const"/>
    <m/>
    <s v="BRS-C027(92)--60-27"/>
    <n v="1599950.58"/>
    <m/>
    <m/>
    <n v="0"/>
    <n v="1599950.58"/>
  </r>
  <r>
    <x v="26"/>
    <s v="CNTRT-00007469 : 28-C028-102"/>
    <s v="Manatts Inc (CPS)"/>
    <m/>
    <s v="FM-C010(122)--55-10_x000a_FM-C028(102)--55-28"/>
    <n v="3867330.36"/>
    <m/>
    <m/>
    <n v="3745017.77"/>
    <n v="122312.59"/>
  </r>
  <r>
    <x v="26"/>
    <s v="CNTRT-00007460 : 28-C028-104"/>
    <s v="TAYLOR CONSTRUCTION INC"/>
    <m/>
    <s v="BROS-C028(104)--5F-28"/>
    <n v="424348.5"/>
    <m/>
    <m/>
    <n v="183105.01"/>
    <n v="241243.49"/>
  </r>
  <r>
    <x v="26"/>
    <s v="CNTRT-00008470 : 28-C028-105"/>
    <s v="JASPER CONSTRUCTION SERV"/>
    <m/>
    <s v="BHOS-C028(105)--5N-28"/>
    <n v="102951"/>
    <m/>
    <m/>
    <n v="104518.95"/>
    <n v="0"/>
  </r>
  <r>
    <x v="27"/>
    <s v="CNTRT-00007997 : 29-C029-094"/>
    <s v="CRAMER &amp; ASSOC INC"/>
    <m/>
    <s v="BHS-C029(93)--63-29_x000a_BHOS-C029(94)--5N-29"/>
    <n v="2257985.75"/>
    <m/>
    <m/>
    <n v="2230969.8199999998"/>
    <n v="27015.93"/>
  </r>
  <r>
    <x v="27"/>
    <s v="CNTRT-00007998 : 29-C029-098"/>
    <s v="NORRIS ASPHALT PAVING CO LC"/>
    <m/>
    <s v="STP-S-C029(98)--5E-29"/>
    <n v="4630519.7300000004"/>
    <m/>
    <m/>
    <n v="4597195.6500000004"/>
    <n v="33324.080000000002"/>
  </r>
  <r>
    <x v="28"/>
    <s v="CNTRT-00006568 : 30-C030-069"/>
    <s v="Wicks Construction Inc"/>
    <m/>
    <s v="STP-S-C030(69)--5E-30"/>
    <n v="2017796.93"/>
    <m/>
    <m/>
    <n v="1887589.13"/>
    <n v="130207.8"/>
  </r>
  <r>
    <x v="28"/>
    <s v="CNTRT-00008625 : 30-C030-071"/>
    <s v="CRAMER &amp; ASSOC INC"/>
    <m/>
    <s v="BHOS-C030(70)--5N-30_x000a_BHS-C030(71)--63-30"/>
    <n v="636304.64000000001"/>
    <m/>
    <m/>
    <n v="418043.95"/>
    <n v="218260.69"/>
  </r>
  <r>
    <x v="29"/>
    <s v="CNTRT-00006366 : 31-C031-118"/>
    <s v="JIM SCHROEDER CONST INC"/>
    <m/>
    <s v="BROS-C031(118)--5F-31"/>
    <n v="401121.5"/>
    <m/>
    <m/>
    <n v="401121.5"/>
    <n v="0"/>
  </r>
  <r>
    <x v="29"/>
    <s v="CNTRT-00007175 : 31-C031-119"/>
    <s v="TAYLOR CONSTRUCTION INC"/>
    <m/>
    <s v="BROS-C031(119)--5F-31"/>
    <n v="770929.9"/>
    <m/>
    <m/>
    <n v="659736.93999999994"/>
    <n v="111192.96000000001"/>
  </r>
  <r>
    <x v="29"/>
    <s v="CNTRT-00007309 : 31-C031-121"/>
    <s v="River City Stone"/>
    <m/>
    <s v="STP-S-C031(121)--5E-31"/>
    <n v="2036296.68"/>
    <m/>
    <m/>
    <n v="1899832.56"/>
    <n v="136464.12"/>
  </r>
  <r>
    <x v="29"/>
    <s v="CNTRT-00007876 : 31-C031-123"/>
    <s v="River City Stone"/>
    <m/>
    <s v="HSIP-SWAP-C031(123)--FJ-31"/>
    <n v="749052.4"/>
    <m/>
    <m/>
    <n v="676377.73"/>
    <n v="72674.67"/>
  </r>
  <r>
    <x v="29"/>
    <s v="CNTRT-00008496 : 31-C031-124"/>
    <s v="River City Stone"/>
    <m/>
    <s v="STP-S-C031(124)--5E-31"/>
    <n v="476548.47"/>
    <m/>
    <m/>
    <n v="433860.55"/>
    <n v="42687.92"/>
  </r>
  <r>
    <x v="29"/>
    <s v="CNTRT-00008497 : 31-C031-125"/>
    <s v="River City Stone"/>
    <m/>
    <s v="FM-C031(125)--55-31"/>
    <n v="2824257.54"/>
    <m/>
    <m/>
    <n v="2552749.85"/>
    <n v="271507.69"/>
  </r>
  <r>
    <x v="30"/>
    <s v="CNTRT-00008626 : 32-C032-058"/>
    <s v="Northwest Materials"/>
    <m/>
    <s v="HSIP-SWAP-C032(58)--FJ-32"/>
    <n v="540134.27"/>
    <m/>
    <m/>
    <n v="0"/>
    <n v="540134.27"/>
  </r>
  <r>
    <x v="31"/>
    <s v="CNTRT-00006569 : 33-C033-149"/>
    <s v="River City Stone"/>
    <m/>
    <s v="HRRR-C033(149)--5R-33"/>
    <n v="738632.1"/>
    <m/>
    <m/>
    <n v="738632.1"/>
    <n v="0"/>
  </r>
  <r>
    <x v="31"/>
    <s v="CNTRT-00006703 : 33-C033-155"/>
    <s v="BRENNAN CONSTRUCTION CO"/>
    <m/>
    <s v="BRS-C033(155)--60-33"/>
    <n v="415097.3"/>
    <m/>
    <m/>
    <n v="411324.4"/>
    <n v="3772.9"/>
  </r>
  <r>
    <x v="31"/>
    <s v="CNTRT-00007176 : 33-4870-601"/>
    <s v="BRENNAN CONSTRUCTION CO"/>
    <m/>
    <s v="BRS-4870(601)--60-33"/>
    <n v="1563655.7"/>
    <m/>
    <m/>
    <n v="1523072.31"/>
    <n v="40583.39"/>
  </r>
  <r>
    <x v="31"/>
    <s v="CNTRT-00008174 : 33-C033-154"/>
    <s v="River City Stone"/>
    <m/>
    <s v="HSIP-SWAP-C033(154)--FJ-33_x000a_RS-C033(159)--61-33"/>
    <n v="7195140.9900000002"/>
    <m/>
    <m/>
    <n v="2140515.33"/>
    <n v="5054625.66"/>
  </r>
  <r>
    <x v="31"/>
    <s v="CNTRT-00008498 : 33-C033-164-A"/>
    <s v="River City Stone"/>
    <m/>
    <s v="FM-C033(164)--55-33"/>
    <n v="3927745.59"/>
    <m/>
    <m/>
    <n v="2191953.23"/>
    <n v="1735792.36"/>
  </r>
  <r>
    <x v="32"/>
    <s v="CNTRT-00008175 : 34-C034-118"/>
    <s v="EZ-LINER INDUSTRIES"/>
    <m/>
    <s v="FM-C034(118)--55-34"/>
    <n v="146829.74"/>
    <m/>
    <m/>
    <n v="142424.85"/>
    <n v="4404.8900000000003"/>
  </r>
  <r>
    <x v="32"/>
    <s v="CNTRT-00008499 : 34-C034-110"/>
    <s v="MATHY CONSTRUCTION COMPANY"/>
    <m/>
    <s v="STP-S-C034(110)--5E-34"/>
    <n v="3417166.55"/>
    <m/>
    <m/>
    <n v="9638.1"/>
    <n v="3407528.45"/>
  </r>
  <r>
    <x v="32"/>
    <s v="CNTRT-00008500 : 34-C034-120"/>
    <s v="Heartland Asphalt Inc"/>
    <m/>
    <s v="FM-C034(120)--55-34"/>
    <n v="915961.05"/>
    <m/>
    <m/>
    <n v="1076.7"/>
    <n v="914884.35"/>
  </r>
  <r>
    <x v="33"/>
    <s v="CNTRT-00006574 : 35-C035-121"/>
    <s v="MATHY CONSTRUCTION COMPANY"/>
    <m/>
    <s v="FM-C035(120)--55-35            STP-S-C035(121)--5E-35"/>
    <n v="3053591.57"/>
    <m/>
    <m/>
    <n v="3325787.39"/>
    <n v="0"/>
  </r>
  <r>
    <x v="34"/>
    <s v="CNTRT-00007178 : 36-C036-092"/>
    <s v="DIXON CONSTRUCTION CO"/>
    <m/>
    <s v="BRS-C036(92)--60-36"/>
    <n v="1874544.9"/>
    <m/>
    <m/>
    <n v="1629826.3"/>
    <n v="244718.6"/>
  </r>
  <r>
    <x v="34"/>
    <s v="CNTRT-00008034 : 36-C036-097"/>
    <s v="Manatts Inc (CPS)"/>
    <m/>
    <s v="FM-C036(94)--55-36              FM-C036(96)--55-36               FM-C036(97)--55-36"/>
    <n v="1413269.48"/>
    <m/>
    <m/>
    <n v="984293.29"/>
    <n v="428976.19"/>
  </r>
  <r>
    <x v="34"/>
    <s v="CNTRT-00009156 : 36-C036-083-A"/>
    <s v="DIXON CONSTRUCTION CO"/>
    <m/>
    <s v="FM-C036(83)--55-36"/>
    <n v="2897228.7"/>
    <m/>
    <m/>
    <n v="0"/>
    <n v="2897228.7"/>
  </r>
  <r>
    <x v="35"/>
    <s v="CNTRT-00007179 : 37-3800-602"/>
    <s v="Godbersen Smith Const"/>
    <m/>
    <s v="BROS-3800(602)--5F-37"/>
    <n v="2100693.5499999998"/>
    <m/>
    <m/>
    <n v="2053558.9"/>
    <n v="47134.65"/>
  </r>
  <r>
    <x v="35"/>
    <s v="CNTRT-00008338 : 37-C037-086"/>
    <s v="DIXON CONSTRUCTION CO"/>
    <m/>
    <s v="BRS-C037(86)--60-37"/>
    <n v="855770.56"/>
    <m/>
    <m/>
    <n v="826293.88"/>
    <n v="29476.68"/>
  </r>
  <r>
    <x v="36"/>
    <s v="CNTRT-00008874 : 38-C038-141"/>
    <s v="Iowa Plains Signing"/>
    <m/>
    <s v="FM-C038(141)--55-38"/>
    <n v="151266.16"/>
    <m/>
    <m/>
    <n v="0"/>
    <n v="151266.16"/>
  </r>
  <r>
    <x v="37"/>
    <s v="CNTRT-00006576 : 39-C039-099"/>
    <s v="CRAMER &amp; ASSOC INC"/>
    <m/>
    <s v="BHOS-C039(99)--5N-39"/>
    <n v="474167.26"/>
    <m/>
    <m/>
    <n v="431066.58"/>
    <n v="43100.68"/>
  </r>
  <r>
    <x v="37"/>
    <s v="CNTRT-00008341 : 39-C039-102"/>
    <s v="Midwest Contractors"/>
    <m/>
    <s v="FM-C039(102)--55-39"/>
    <n v="344996.3"/>
    <m/>
    <m/>
    <n v="375231.74"/>
    <n v="0"/>
  </r>
  <r>
    <x v="38"/>
    <s v="CNTRT-00008001 : 40-C040-113"/>
    <s v="FORT DODGE ASPHALT COMPANY"/>
    <m/>
    <s v="HSIP-SWAP-C040(113)--FJ-40"/>
    <n v="4516755.26"/>
    <m/>
    <m/>
    <n v="3023351.95"/>
    <n v="1493403.31"/>
  </r>
  <r>
    <x v="39"/>
    <s v="CNTRT-00008002 : 41-C041-144"/>
    <s v="Peterson Contractors Inc"/>
    <m/>
    <s v="BROS-C041(143)--5F-41    BROS-C041(144)--8J-41    BROS-C041(145)--8J-41"/>
    <n v="277552.07"/>
    <m/>
    <m/>
    <n v="281168.8"/>
    <n v="0"/>
  </r>
  <r>
    <x v="39"/>
    <s v="CNTRT-00008184 : 41-C041-146"/>
    <s v="Peterson Contractors Inc"/>
    <m/>
    <s v="BRS-C041(146)--60-41"/>
    <n v="449198.75"/>
    <m/>
    <m/>
    <n v="304258.11"/>
    <n v="144940.64000000001"/>
  </r>
  <r>
    <x v="40"/>
    <s v="CNTRT-00006200 : 42-5832-601"/>
    <s v="Peterson Contractors Inc"/>
    <m/>
    <s v="BRS-5832(601)--60-42"/>
    <n v="684652.45"/>
    <m/>
    <m/>
    <n v="671126.66"/>
    <n v="13525.79"/>
  </r>
  <r>
    <x v="40"/>
    <s v="CNTRT-00008501 : 42-C042-115"/>
    <s v="Manatts Inc (CPS)"/>
    <m/>
    <s v="FM-C042(115)--55-42"/>
    <n v="1425622.28"/>
    <m/>
    <m/>
    <n v="1358"/>
    <n v="1424264.28"/>
  </r>
  <r>
    <x v="40"/>
    <s v="CNTRT-00008502 : 42-C042-116"/>
    <s v="Manatts Inc (CPS)"/>
    <m/>
    <s v="FM-C042(116)--55-42"/>
    <n v="1259909.8899999999"/>
    <m/>
    <m/>
    <n v="1126944.6499999999"/>
    <n v="132965.24"/>
  </r>
  <r>
    <x v="40"/>
    <s v="CNTRT-00009040 : 42-C042-114"/>
    <s v="Peterson Contractors Inc"/>
    <m/>
    <s v="BROS-C042(114)--5F-42"/>
    <n v="679924.15"/>
    <m/>
    <m/>
    <n v="0"/>
    <n v="679924.15"/>
  </r>
  <r>
    <x v="41"/>
    <s v="CNTRT-00006377 : 44-C044-096"/>
    <s v="NORRIS ASPHALT PAVING CO LC"/>
    <m/>
    <s v="STP-S-TSF-C044(96)--5P-44"/>
    <n v="5213251.54"/>
    <m/>
    <m/>
    <n v="5327768.82"/>
    <n v="0"/>
  </r>
  <r>
    <x v="41"/>
    <s v="CNTRT-00007010 : 44-C044-098"/>
    <s v="IOWA BRIDGE &amp; CULVERT"/>
    <m/>
    <s v="BROS-C044(98)--5F-44"/>
    <n v="772782.78"/>
    <m/>
    <m/>
    <n v="746240.78"/>
    <n v="26542"/>
  </r>
  <r>
    <x v="41"/>
    <s v="CNTRT-00007881 : 44-C044-097"/>
    <s v="IOWA BRIDGE &amp; CULVERT"/>
    <m/>
    <s v="HDP-C044(97)--6B-44"/>
    <n v="3853596.05"/>
    <m/>
    <m/>
    <n v="58696.09"/>
    <n v="3794899.96"/>
  </r>
  <r>
    <x v="42"/>
    <s v="CNTRT-00006378 : 45-C045-090"/>
    <s v="River City Stone"/>
    <m/>
    <s v="STP-S-C045(90)--5E-45"/>
    <n v="2490280.09"/>
    <m/>
    <m/>
    <n v="2566381.21"/>
    <n v="0"/>
  </r>
  <r>
    <x v="42"/>
    <s v="CNTRT-00008035 : 45-C045-096"/>
    <s v="River City Stone"/>
    <m/>
    <s v="FM-C045(96)--55-45              FM-C045(97)--55-45"/>
    <n v="1393407.08"/>
    <m/>
    <m/>
    <n v="1406132.72"/>
    <n v="0"/>
  </r>
  <r>
    <x v="42"/>
    <s v="CNTRT-00008187 : 45-C045-101"/>
    <s v="EZ-LINER INDUSTRIES"/>
    <m/>
    <s v="FM-C045(101)--55-45"/>
    <n v="55603.92"/>
    <m/>
    <m/>
    <n v="54732.04"/>
    <n v="871.88"/>
  </r>
  <r>
    <x v="43"/>
    <s v="CNTRT-00006579 : 46-C046-085"/>
    <s v="Croell Inc"/>
    <m/>
    <s v="STP-S-C046(85)--5E-46_x000a_FM-C046(86)--55-46"/>
    <n v="2821237.05"/>
    <m/>
    <m/>
    <n v="2821237.05"/>
    <n v="0"/>
  </r>
  <r>
    <x v="43"/>
    <s v="CNTRT-00007464 : 46-7637-601"/>
    <s v="Peterson Contractors Inc"/>
    <m/>
    <s v="STBG-SWAP-7637(601)--FG-46"/>
    <n v="146548"/>
    <m/>
    <m/>
    <n v="136148.23000000001"/>
    <n v="10399.77"/>
  </r>
  <r>
    <x v="44"/>
    <s v="CNTRT-00006380 : 47-C047-063"/>
    <s v="Northwest Materials"/>
    <m/>
    <s v="FM-C047(63)--55-47"/>
    <n v="2450483.62"/>
    <m/>
    <m/>
    <n v="2515442.4500000002"/>
    <n v="0"/>
  </r>
  <r>
    <x v="44"/>
    <s v="CNTRT-00006379 : 47-C047-062"/>
    <s v="Northwest Materials"/>
    <m/>
    <s v="FM-C047(62)--55-47"/>
    <n v="2484366.65"/>
    <m/>
    <m/>
    <n v="2492476.6"/>
    <n v="0"/>
  </r>
  <r>
    <x v="45"/>
    <s v="CNTRT-00007884 : 49-C049-097"/>
    <s v="ASPHALT SURFACE TECHNOLOGIES CORP"/>
    <m/>
    <s v="FM-C049(97)--55-49"/>
    <n v="105754.76"/>
    <m/>
    <m/>
    <n v="0"/>
    <n v="105754.76"/>
  </r>
  <r>
    <x v="45"/>
    <s v="CNTRT-00007883 : 49-C049-094"/>
    <s v="River City Stone"/>
    <m/>
    <s v="STP-S-C049(94)--5E-49"/>
    <n v="2367738.64"/>
    <m/>
    <m/>
    <n v="1559669.06"/>
    <n v="808069.58"/>
  </r>
  <r>
    <x v="45"/>
    <s v="CNTRT-00008627 : 49-C049-093"/>
    <s v="JIM SCHROEDER CONST INC"/>
    <m/>
    <s v="BROS-C049(93)--5F-49"/>
    <n v="838711.72"/>
    <m/>
    <m/>
    <n v="0"/>
    <n v="838711.72"/>
  </r>
  <r>
    <x v="46"/>
    <s v="CNTRT-00007790 : 50-C050-140"/>
    <s v="Manatts Inc (CPS)"/>
    <m/>
    <s v="FM-C050(140)--55-50"/>
    <n v="699461.14"/>
    <m/>
    <m/>
    <n v="799870.52"/>
    <n v="0"/>
  </r>
  <r>
    <x v="46"/>
    <s v="CNTRT-00007791 : 50-C050-144"/>
    <s v="INROADS LLC"/>
    <m/>
    <s v="STP-S-C050(144)--5E-50"/>
    <n v="2642308.2999999998"/>
    <m/>
    <m/>
    <n v="2218742.2799999998"/>
    <n v="423566.02"/>
  </r>
  <r>
    <x v="46"/>
    <s v="CNTRT-00007885 : 50-C050-138-A"/>
    <s v="Manatts Inc (CPS)"/>
    <m/>
    <s v="FM-C050(138)--55-50"/>
    <n v="552729.32999999996"/>
    <m/>
    <m/>
    <n v="510143.73"/>
    <n v="42585.599999999999"/>
  </r>
  <r>
    <x v="46"/>
    <s v="CNTRT-00007886 : 50-C050-139-A"/>
    <s v="Manatts Inc (CPS)"/>
    <m/>
    <s v="FM-C050(139)--55-50"/>
    <n v="342382.31"/>
    <m/>
    <m/>
    <n v="299067.06"/>
    <n v="43315.25"/>
  </r>
  <r>
    <x v="46"/>
    <s v="CNTRT-00008004 : 50-C050-132"/>
    <s v="Peterson Contractors Inc"/>
    <m/>
    <s v="BRS-C050(132)--60-50"/>
    <n v="2233387.4700000002"/>
    <m/>
    <m/>
    <n v="1159117.51"/>
    <n v="1074269.96"/>
  </r>
  <r>
    <x v="46"/>
    <s v="CNTRT-00008766 : 50-C050-133"/>
    <s v="Manatts Inc (CPS)"/>
    <m/>
    <s v="FLAP-C050(133)--6L-50"/>
    <n v="2447974.64"/>
    <m/>
    <m/>
    <n v="11785.5"/>
    <n v="2436189.14"/>
  </r>
  <r>
    <x v="46"/>
    <s v="CNTRT-00008876 : 50-C050-158"/>
    <s v="ASPHALT SURFACE TECHNOLOGIES CORP"/>
    <m/>
    <s v="FM-C050(156)--55-50            FM-C050(157)--55-50            FM-C050(158)--55-50"/>
    <n v="905232.45"/>
    <m/>
    <m/>
    <n v="0"/>
    <n v="905232.45"/>
  </r>
  <r>
    <x v="47"/>
    <s v="CNTRT-00007312 : 51-C051-072"/>
    <s v="IOWA BRIDGE &amp; CULVERT"/>
    <m/>
    <s v="BRS-C051(72)--60-51"/>
    <n v="2065011"/>
    <m/>
    <m/>
    <n v="1552031.16"/>
    <n v="512979.84"/>
  </r>
  <r>
    <x v="47"/>
    <s v="CNTRT-00007810 : 51-C051-094"/>
    <s v="L L PELLING CO INC"/>
    <m/>
    <s v="FM-C051(94)--55-51"/>
    <n v="1848838.67"/>
    <m/>
    <m/>
    <n v="1882640.67"/>
    <n v="0"/>
  </r>
  <r>
    <x v="48"/>
    <s v="CNTRT-00006383 : 52-C052-125"/>
    <s v="L L PELLING CO INC"/>
    <m/>
    <s v="FM-C052(125)--55-52"/>
    <n v="5029902.9000000004"/>
    <m/>
    <m/>
    <n v="4813074.47"/>
    <n v="216828.43"/>
  </r>
  <r>
    <x v="49"/>
    <s v="CNTRT-00008628 : 53-C053-096"/>
    <s v="Boomerang Corp"/>
    <m/>
    <s v="BRS-C053(96)--60-53"/>
    <n v="534526.9"/>
    <m/>
    <m/>
    <n v="4074"/>
    <n v="530452.9"/>
  </r>
  <r>
    <x v="49"/>
    <s v="CNTRT-00008877 : 53-C053-099"/>
    <s v="Manatts Inc (CPS)"/>
    <m/>
    <s v="FM-C053(99)--55-53"/>
    <n v="3032551.6"/>
    <m/>
    <m/>
    <n v="1982128.45"/>
    <n v="1050423.1499999999"/>
  </r>
  <r>
    <x v="50"/>
    <s v="CNTRT-00007792 : 54-C054-122"/>
    <s v="DELONG CONSTRUCTION INC"/>
    <m/>
    <s v="FM-C054(122)--55-54"/>
    <n v="1275508.07"/>
    <m/>
    <m/>
    <n v="798171.07"/>
    <n v="477337"/>
  </r>
  <r>
    <x v="50"/>
    <s v="CNTRT-00008506 : 54-C054-123"/>
    <s v="NORRIS ASPHALT PAVING CO LC"/>
    <m/>
    <s v="FM-C054(123)--55-54"/>
    <n v="676936.95"/>
    <m/>
    <m/>
    <n v="615874.02"/>
    <n v="61062.93"/>
  </r>
  <r>
    <x v="51"/>
    <s v="CNTRT-00008350 : 55-C055-211"/>
    <s v="MATHY CONSTRUCTION COMPANY"/>
    <m/>
    <s v="STP-S-C055(210)--5E-55       FM-C055(211)--55-55            FM-C055(212)--55-55"/>
    <n v="4859560.7300000004"/>
    <m/>
    <m/>
    <n v="4804093.75"/>
    <n v="55466.98"/>
  </r>
  <r>
    <x v="52"/>
    <s v="CNTRT-00007891 : 56-C056-118"/>
    <s v="IOWA BRIDGE &amp; CULVERT"/>
    <m/>
    <s v="HDP-C056(118)--6B-56"/>
    <n v="1168254.55"/>
    <m/>
    <m/>
    <n v="371113.24"/>
    <n v="797141.31"/>
  </r>
  <r>
    <x v="53"/>
    <s v="CNTRT-00008354 : 57-C057-175"/>
    <s v="JIM SCHROEDER CONST INC"/>
    <m/>
    <s v="FM-C057(175)--55-57"/>
    <n v="1283026.1499999999"/>
    <m/>
    <m/>
    <n v="856659.33"/>
    <n v="426366.82"/>
  </r>
  <r>
    <x v="53"/>
    <s v="CNTRT-00008355 : 57-C057-176"/>
    <s v="Peterson Contractors Inc"/>
    <m/>
    <s v="FM-C057(176)--55-57"/>
    <n v="1469545"/>
    <m/>
    <m/>
    <n v="290267.84000000003"/>
    <n v="1179277.1599999999"/>
  </r>
  <r>
    <x v="53"/>
    <s v="CNTRT-00008631 : 57-C057-145"/>
    <s v="L L PELLING CO INC"/>
    <m/>
    <s v="STP-S-C057(145)--5E-57"/>
    <n v="1887457.62"/>
    <m/>
    <m/>
    <n v="11155"/>
    <n v="1876302.62"/>
  </r>
  <r>
    <x v="53"/>
    <s v="CNTRT-00008768 : 57-C057-173"/>
    <s v="Peterson Contractors Inc"/>
    <m/>
    <s v="FM-C057(173)--55-57"/>
    <n v="3699622.95"/>
    <m/>
    <m/>
    <n v="31508.51"/>
    <n v="3668114.44"/>
  </r>
  <r>
    <x v="54"/>
    <s v="CNTRT-00007793 : 58-C058-070"/>
    <s v="Manatts Inc (CPS)"/>
    <m/>
    <s v="FM-C058(68)--55-58_x000a_FM-C058(69)--55-58_x000a_FM-C058(70)--55-58"/>
    <n v="2280089.17"/>
    <m/>
    <m/>
    <n v="745003.08"/>
    <n v="1535086.09"/>
  </r>
  <r>
    <x v="55"/>
    <s v="CNTRT-00007014 : 60-C060-130"/>
    <s v="HENNINGSEN CONST INC"/>
    <m/>
    <s v="FM-C060(130)--55-60"/>
    <n v="2174673.17"/>
    <m/>
    <m/>
    <n v="2120651.6800000002"/>
    <n v="54021.49"/>
  </r>
  <r>
    <x v="55"/>
    <s v="CNTRT-00008769 : 60-C060-131"/>
    <s v="Godbersen Smith Const"/>
    <m/>
    <s v="FM-C060(131)--55-60"/>
    <n v="1433710.04"/>
    <m/>
    <m/>
    <n v="1179607.69"/>
    <n v="254102.35"/>
  </r>
  <r>
    <x v="56"/>
    <s v="CNTRT-00008036 : 61-C061-134"/>
    <s v="Des Moines Asphalt &amp; Paving"/>
    <m/>
    <s v="FM-C061(134)--55-61"/>
    <n v="4038000"/>
    <m/>
    <m/>
    <n v="1257666.6299999999"/>
    <n v="2780333.37"/>
  </r>
  <r>
    <x v="56"/>
    <s v="CNTRT-00008770 : 61-C061-132"/>
    <s v="JASPER CONSTRUCTION SERV"/>
    <m/>
    <s v="BROS-C061(132)--5F-61"/>
    <n v="597600.62"/>
    <m/>
    <m/>
    <n v="0"/>
    <n v="597600.62"/>
  </r>
  <r>
    <x v="57"/>
    <s v="CNTRT-00006388 : 63-C063-147"/>
    <s v="NORRIS ASPHALT PAVING CO LC"/>
    <m/>
    <s v="HDP-C063(147)--6B-63_x000a_HSIP-SWAP-C063(148)--FJ-63"/>
    <n v="3956863.82"/>
    <m/>
    <m/>
    <n v="3956863.82"/>
    <n v="0"/>
  </r>
  <r>
    <x v="57"/>
    <s v="CNTRT-00008037 : 63-C063-149"/>
    <s v="NORRIS ASPHALT PAVING CO LC"/>
    <m/>
    <s v="FM-C063(149)--55-63"/>
    <n v="2108361.16"/>
    <m/>
    <m/>
    <n v="0"/>
    <n v="2108361.16"/>
  </r>
  <r>
    <x v="57"/>
    <s v="CNTRT-00008511 : 63-C063-150"/>
    <s v="NORRIS ASPHALT PAVING CO LC"/>
    <m/>
    <s v="STP-S-C063(150)--5E-63"/>
    <n v="1350045.78"/>
    <m/>
    <m/>
    <n v="0"/>
    <n v="1350045.78"/>
  </r>
  <r>
    <x v="58"/>
    <s v="CNTRT-00008359 : 64-C064-147"/>
    <s v="Manatts Inc (CPS)"/>
    <m/>
    <s v="FM-C064(147)--55-64"/>
    <n v="862755.59"/>
    <m/>
    <m/>
    <n v="789839.7"/>
    <n v="72915.89"/>
  </r>
  <r>
    <x v="59"/>
    <s v="CNTRT-00006591 : 65-C065-120"/>
    <s v="Western Engineering Company Inc"/>
    <m/>
    <s v="STP-S-C065(120)--5E-65"/>
    <n v="375132.96"/>
    <m/>
    <m/>
    <n v="394057.81"/>
    <n v="0"/>
  </r>
  <r>
    <x v="59"/>
    <s v="CNTRT-00008771 : 65-C065-123-A"/>
    <s v="Western Engineering Company Inc"/>
    <m/>
    <s v="FM-C065(123)--55-65"/>
    <n v="2460157.7200000002"/>
    <m/>
    <m/>
    <n v="0"/>
    <n v="2460157.7200000002"/>
  </r>
  <r>
    <x v="60"/>
    <s v="CNTRT-00008361 : 66-C066-086"/>
    <s v="Croell Inc"/>
    <m/>
    <s v="FM-C066(86)--55-66"/>
    <n v="1202216.06"/>
    <m/>
    <m/>
    <n v="984502.58"/>
    <n v="217713.48"/>
  </r>
  <r>
    <x v="60"/>
    <s v="CNTRT-00008362 : 66-C066-088"/>
    <s v="DIXON CONSTRUCTION CO"/>
    <m/>
    <s v="HDP-C066(88)--6B-66"/>
    <n v="1376517.94"/>
    <m/>
    <m/>
    <n v="758813.79"/>
    <n v="617704.15"/>
  </r>
  <r>
    <x v="61"/>
    <s v="CNTRT-00009158 : 67-C067-093-A"/>
    <s v="JENCO CONSTRUCTION INC"/>
    <m/>
    <s v="FM-C067(93)--55-67"/>
    <n v="686630.45"/>
    <m/>
    <m/>
    <n v="0"/>
    <n v="686630.45"/>
  </r>
  <r>
    <x v="62"/>
    <s v="CNTRT-00008515 : 68-C068-098"/>
    <s v="NORRIS ASPHALT PAVING CO LC"/>
    <m/>
    <s v="STP-S-C068(98)--5E-68"/>
    <n v="571236.94999999995"/>
    <m/>
    <m/>
    <n v="5606.6"/>
    <n v="565630.35"/>
  </r>
  <r>
    <x v="63"/>
    <s v="CNTRT-00007018 : 69-C069-065"/>
    <s v="Western Engineering Company Inc"/>
    <m/>
    <s v="STP-S-C069(65)--5E-69"/>
    <n v="1086787.0900000001"/>
    <m/>
    <m/>
    <n v="1142484.8500000001"/>
    <n v="0"/>
  </r>
  <r>
    <x v="63"/>
    <s v="CNTRT-00007019 : 69-C069-070"/>
    <s v="Western Engineering Company Inc"/>
    <m/>
    <s v="FM-TSF-C069(70)--5B-69"/>
    <n v="1809296.09"/>
    <m/>
    <m/>
    <n v="1900354.04"/>
    <n v="0"/>
  </r>
  <r>
    <x v="64"/>
    <s v="CNTRT-00006218 : 71-C071-089"/>
    <s v="Croell Inc"/>
    <m/>
    <s v="STP-S-C071(89)--5E-71_x000a_FM-C071(91)--55-71"/>
    <n v="7188909.6200000001"/>
    <m/>
    <m/>
    <n v="5956074.04"/>
    <n v="1232835.58"/>
  </r>
  <r>
    <x v="65"/>
    <s v="CNTRT-00006593 : 72-C072-082"/>
    <s v="PCI ROADS LLC"/>
    <m/>
    <s v="FM-C072(82)--55-72"/>
    <n v="181442.28"/>
    <m/>
    <m/>
    <n v="189947.33"/>
    <n v="0"/>
  </r>
  <r>
    <x v="65"/>
    <s v="CNTRT-00008200 : 72-C072-078"/>
    <s v="Duininck Bros Inc"/>
    <m/>
    <s v="FM-C072(78)--55-72"/>
    <n v="1382130.59"/>
    <m/>
    <m/>
    <n v="13580"/>
    <n v="1368550.59"/>
  </r>
  <r>
    <x v="66"/>
    <s v="CNTRT-00007317 : 73-C073-139"/>
    <s v="A M Cohron &amp; Son Inc"/>
    <m/>
    <s v="HDP-C073(139)--6B-73"/>
    <n v="2886788.86"/>
    <m/>
    <m/>
    <n v="2855328.81"/>
    <n v="31460.05"/>
  </r>
  <r>
    <x v="67"/>
    <s v="CNTRT-00007020 : 75-C075-168"/>
    <s v="Peterson Contractors Inc"/>
    <m/>
    <s v="FM-TSF-C075(168)--5B-75"/>
    <n v="780192.77"/>
    <m/>
    <m/>
    <n v="780192.77"/>
    <n v="0"/>
  </r>
  <r>
    <x v="67"/>
    <s v="CNTRT-00007755 : 75-C075-170"/>
    <s v="Croell Inc"/>
    <m/>
    <s v="FM-C075(170)--55-75"/>
    <n v="2041713.63"/>
    <m/>
    <m/>
    <n v="2061947.3"/>
    <n v="0"/>
  </r>
  <r>
    <x v="67"/>
    <s v="CNTRT-00007794 : 75-C075-161"/>
    <s v="CHRISTENSEN BROTHERS INC"/>
    <m/>
    <s v="BROS-C075(161)--5F-75"/>
    <n v="693184"/>
    <m/>
    <m/>
    <n v="683751.54"/>
    <n v="9432.4599999999991"/>
  </r>
  <r>
    <x v="67"/>
    <s v="CNTRT-00008376 : 75-C075-178"/>
    <s v="KNIFE RIVER CORPORATION"/>
    <m/>
    <s v="FM-C075(178)--55-75"/>
    <n v="1161939.51"/>
    <m/>
    <m/>
    <n v="1176064.21"/>
    <n v="0"/>
  </r>
  <r>
    <x v="67"/>
    <s v="CNTRT-00008377 : 75-C075-179"/>
    <s v="KNIFE RIVER CORPORATION"/>
    <m/>
    <s v="FM-C075(179)--55-75"/>
    <n v="1729171.4"/>
    <m/>
    <m/>
    <n v="1769233.86"/>
    <n v="0"/>
  </r>
  <r>
    <x v="67"/>
    <s v="CNTRT-00008773 : 75-C075-180"/>
    <s v="KNIFE RIVER CORPORATION"/>
    <m/>
    <s v="STP-S-C075(180)--5E-75"/>
    <n v="2509959.81"/>
    <m/>
    <m/>
    <n v="1286084.17"/>
    <n v="1223875.6399999999"/>
  </r>
  <r>
    <x v="68"/>
    <s v="CNTRT-00008774 : 76-2642-601"/>
    <s v="CHRISTENSEN BROTHERS INC"/>
    <m/>
    <s v="BRS-2642(601)--60-76"/>
    <n v="1246944.25"/>
    <m/>
    <m/>
    <n v="11640"/>
    <n v="1235304.25"/>
  </r>
  <r>
    <x v="69"/>
    <s v="CNTRT-00006396 : 77-C077-242"/>
    <s v="Manatts Inc (CPS)"/>
    <m/>
    <s v="STP-S-C077(242)--5E-77"/>
    <n v="412434.13"/>
    <m/>
    <m/>
    <n v="412434.13"/>
    <n v="0"/>
  </r>
  <r>
    <x v="69"/>
    <s v="CNTRT-00008381 : 77-C077-250"/>
    <s v="INROADS LLC"/>
    <m/>
    <s v="STP-S-C077(250)--5E-77"/>
    <n v="567224.80000000005"/>
    <m/>
    <m/>
    <n v="434323.13"/>
    <n v="132901.67000000001"/>
  </r>
  <r>
    <x v="69"/>
    <s v="CNTRT-00008466 : 77-C077-241"/>
    <s v="JASPER CONSTRUCTION SERV"/>
    <m/>
    <s v="STP-S-C077(241)--5E-77"/>
    <n v="953690.37"/>
    <m/>
    <m/>
    <n v="821897.26"/>
    <n v="131793.10999999999"/>
  </r>
  <r>
    <x v="70"/>
    <s v="CNTRT-00008388 : 79-C079-071"/>
    <s v="Manatts Inc (CPS)"/>
    <m/>
    <s v="STP-S-C079(71)--5E-79"/>
    <n v="2161503.5499999998"/>
    <m/>
    <m/>
    <n v="2155429.4900000002"/>
    <n v="6074.06"/>
  </r>
  <r>
    <x v="70"/>
    <s v="CNTRT-00008389 : 79-C079-072"/>
    <s v="Manatts Inc (CPS)"/>
    <m/>
    <s v="FM-C079(72)--55-79"/>
    <n v="2244759.25"/>
    <m/>
    <m/>
    <n v="2239253.92"/>
    <n v="5505.33"/>
  </r>
  <r>
    <x v="70"/>
    <s v="CNTRT-00008782 : 79-C079-068"/>
    <s v="JASPER CONSTRUCTION SERV"/>
    <m/>
    <s v="BROS-C079(68)--5F-79"/>
    <n v="1126318.95"/>
    <m/>
    <m/>
    <n v="108994.83"/>
    <n v="1017324.12"/>
  </r>
  <r>
    <x v="71"/>
    <s v="CNTRT-00006844 : 80-C080-085"/>
    <s v="Gus Construction Co Inc"/>
    <m/>
    <s v="BRS-C080(85)--60-80"/>
    <n v="696240.42"/>
    <m/>
    <m/>
    <n v="687232.2"/>
    <n v="9008.2199999999993"/>
  </r>
  <r>
    <x v="72"/>
    <s v="CNTRT-00007759 : 81-C081-084"/>
    <s v="Croell Inc"/>
    <m/>
    <s v="STP-S-C081(84)--5E-81"/>
    <n v="11145846.960000001"/>
    <m/>
    <m/>
    <n v="2259356.13"/>
    <n v="8886490.8300000001"/>
  </r>
  <r>
    <x v="72"/>
    <s v="CNTRT-00008214 : 81-C081-095"/>
    <s v="Peterson Contractors Inc"/>
    <m/>
    <s v="BROS-C081(95)--5F-81"/>
    <n v="562681.78"/>
    <m/>
    <m/>
    <n v="1527.75"/>
    <n v="561154.03"/>
  </r>
  <r>
    <x v="72"/>
    <s v="CNTRT-00009044 : 81-C081-078"/>
    <s v="A M Cohron &amp; Son Inc"/>
    <m/>
    <s v="BROS-C081(78)--5F-81"/>
    <n v="2297799.38"/>
    <m/>
    <m/>
    <n v="17945"/>
    <n v="2279854.38"/>
  </r>
  <r>
    <x v="73"/>
    <s v="CNTRT-00006228 : 82-C082-065"/>
    <s v="JIM SCHROEDER CONST INC"/>
    <m/>
    <s v="BRS-C082(65)--60-82"/>
    <n v="2994096.7"/>
    <m/>
    <m/>
    <n v="3000123.88"/>
    <n v="0"/>
  </r>
  <r>
    <x v="73"/>
    <s v="CNTRT-00006606 : 82-C082-059"/>
    <s v="HELM GROUP INC D/B/A HELM CIVIL"/>
    <m/>
    <s v="HDP-C082(59)--6B-82_x000a_STP-S-C082(70)--5E-82"/>
    <n v="1934283.2"/>
    <m/>
    <m/>
    <n v="1927832.18"/>
    <n v="6451.02"/>
  </r>
  <r>
    <x v="73"/>
    <s v="CNTRT-00007820 : 82-C082-072"/>
    <s v="CDMI Concrete Contractors Inc"/>
    <m/>
    <s v="FM-C082(71)--55-82FM-C082(72)--55-82"/>
    <n v="4303309.01"/>
    <m/>
    <m/>
    <n v="4028667.16"/>
    <n v="274641.84999999998"/>
  </r>
  <r>
    <x v="74"/>
    <s v="CNTRT-00008218 : 83-C083-088"/>
    <s v="Western Engineering Company Inc"/>
    <m/>
    <s v="STP-S-C083(88)--5E-83"/>
    <n v="3736217.34"/>
    <m/>
    <m/>
    <n v="209187.94"/>
    <n v="3527029.4"/>
  </r>
  <r>
    <x v="75"/>
    <s v="CNTRT-00006403 : 84-C084-178"/>
    <s v="KNIFE RIVER CORPORATION"/>
    <m/>
    <s v="FM-C084(178)--55-84"/>
    <n v="4029486.71"/>
    <m/>
    <m/>
    <n v="3000368.01"/>
    <n v="1029118.7"/>
  </r>
  <r>
    <x v="75"/>
    <s v="CNTRT-00008222 : 84-C084-181"/>
    <s v="HENNINGSEN CONST INC"/>
    <m/>
    <s v="FM-C084(180)--55-84            FM-C084(181)--55-84"/>
    <n v="2835316.25"/>
    <m/>
    <m/>
    <n v="2408984.04"/>
    <n v="426332.21"/>
  </r>
  <r>
    <x v="76"/>
    <s v="CNTRT-00006230 : 85-C085-179"/>
    <s v="Manatts Inc (CPS)"/>
    <m/>
    <s v="FM-C085(179)--55-85"/>
    <n v="2053070.18"/>
    <m/>
    <m/>
    <n v="1889675.03"/>
    <n v="163395.15"/>
  </r>
  <r>
    <x v="76"/>
    <s v="CNTRT-00006404 : 85-C085-178"/>
    <s v="Manatts Inc (CPS)"/>
    <m/>
    <s v="STP-S-C085(178)--5E-85"/>
    <n v="1442210.66"/>
    <m/>
    <m/>
    <n v="1328718.27"/>
    <n v="113492.39"/>
  </r>
  <r>
    <x v="76"/>
    <s v="CNTRT-00007795 : 85-4865-605"/>
    <s v="Peterson Contractors Inc"/>
    <m/>
    <s v="BROS-4865(605)--5F-85"/>
    <n v="514450.7"/>
    <m/>
    <m/>
    <n v="439418.13"/>
    <n v="75032.570000000007"/>
  </r>
  <r>
    <x v="76"/>
    <s v="CNTRT-00008224 : 85-C085-185"/>
    <s v="Manatts Inc (CPS)"/>
    <m/>
    <s v="FM-C085(185)--55-85"/>
    <n v="622262.32999999996"/>
    <m/>
    <m/>
    <n v="0"/>
    <n v="622262.32999999996"/>
  </r>
  <r>
    <x v="76"/>
    <s v="CNTRT-00008223 : 85-C085-184"/>
    <s v="Manatts Inc (CPS)"/>
    <m/>
    <s v="STP-S-C085(184)--5E-85"/>
    <n v="729434.33"/>
    <m/>
    <m/>
    <n v="0"/>
    <n v="729434.33"/>
  </r>
  <r>
    <x v="76"/>
    <s v="CNTRT-00008395 : 85-C085-162"/>
    <s v="HERBERGER CONSTRUCTION CO INC"/>
    <m/>
    <s v="BROS-C085(162)--5F-85"/>
    <n v="1233758.6499999999"/>
    <m/>
    <m/>
    <n v="574429.69999999995"/>
    <n v="659328.94999999995"/>
  </r>
  <r>
    <x v="77"/>
    <s v="CNTRT-00008226 : 86-C086-116"/>
    <s v="Peterson Contractors Inc"/>
    <m/>
    <s v="BROS-C086(116)--5F-86"/>
    <n v="479993.2"/>
    <m/>
    <m/>
    <n v="4292.25"/>
    <n v="475700.95"/>
  </r>
  <r>
    <x v="77"/>
    <s v="CNTRT-00008227 : 86-C086-117"/>
    <s v="IOWA BRIDGE &amp; CULVERT"/>
    <m/>
    <s v="BRS-C086(117)--60-86"/>
    <n v="425894.18"/>
    <m/>
    <m/>
    <n v="224332.14"/>
    <n v="201562.04"/>
  </r>
  <r>
    <x v="77"/>
    <s v="CNTRT-00008787 : 86-C086-115"/>
    <s v="Manatts Inc (CPS)"/>
    <m/>
    <s v="STP-S-C086(115)--5E-86"/>
    <n v="3492971.81"/>
    <m/>
    <m/>
    <n v="26675"/>
    <n v="3466296.81"/>
  </r>
  <r>
    <x v="78"/>
    <s v="CNTRT-00006610 : 87-C087-060"/>
    <s v="A M Cohron &amp; Son Inc"/>
    <m/>
    <s v="STP-S-C087(60)--5E-87"/>
    <n v="1703834.03"/>
    <m/>
    <m/>
    <n v="1749301.56"/>
    <n v="0"/>
  </r>
  <r>
    <x v="79"/>
    <s v="CNTRT-00007796 : 88-C088-069"/>
    <s v="IOWA EARTH WORKS"/>
    <m/>
    <s v="FM-C088(69)--55-88"/>
    <n v="475338"/>
    <m/>
    <m/>
    <n v="464133.21"/>
    <n v="11204.79"/>
  </r>
  <r>
    <x v="79"/>
    <s v="CNTRT-00008640 : 88-C088-066"/>
    <s v="DIXON CONSTRUCTION CO"/>
    <m/>
    <s v="BRS-C088(66)--60-88"/>
    <n v="768171.6"/>
    <m/>
    <m/>
    <n v="9409"/>
    <n v="758762.6"/>
  </r>
  <r>
    <x v="79"/>
    <s v="CNTRT-00008641 : 88-C088-067"/>
    <s v="DIXON CONSTRUCTION CO"/>
    <m/>
    <s v="BROS-C088(67)--5F-88"/>
    <n v="900801.25"/>
    <m/>
    <m/>
    <n v="10670"/>
    <n v="890131.25"/>
  </r>
  <r>
    <x v="80"/>
    <s v="CNTRT-00006728 : 90-C090-108"/>
    <s v="IOWA BRIDGE &amp; CULVERT"/>
    <m/>
    <s v="BRS-C090(108)--60-90"/>
    <n v="887120.75"/>
    <m/>
    <m/>
    <n v="618614.59"/>
    <n v="268506.15999999997"/>
  </r>
  <r>
    <x v="80"/>
    <s v="CNTRT-00008788 : 90-C090-113"/>
    <s v="ADVANCED WELDING &amp; FABRICATING"/>
    <m/>
    <s v="FM-C090(113)--55-90"/>
    <n v="113598.99"/>
    <m/>
    <m/>
    <n v="0"/>
    <n v="113598.99"/>
  </r>
  <r>
    <x v="81"/>
    <s v="CNTRT-00009162 : 91-C091-137"/>
    <s v="HERBERGER CONSTRUCTION CO INC"/>
    <m/>
    <s v="HDP-C091(137)--6B-91"/>
    <n v="2031995.65"/>
    <m/>
    <m/>
    <n v="0"/>
    <n v="2031995.65"/>
  </r>
  <r>
    <x v="82"/>
    <s v="CNTRT-00006238 : 92-C092-124"/>
    <s v="NORRIS ASPHALT PAVING CO LC"/>
    <m/>
    <s v="FM-TSF-C092(122)--5B-92_x000a_HSIP-SWAP-C092(124)--FJ-92"/>
    <n v="2185177.42"/>
    <m/>
    <m/>
    <n v="2137227.06"/>
    <n v="47950.36"/>
  </r>
  <r>
    <x v="82"/>
    <s v="CNTRT-00007028 : 92-C092-126"/>
    <s v="CORNERSTONE EXCAVATING INC"/>
    <m/>
    <s v="FM-C092(126)--55-92"/>
    <n v="888108.25"/>
    <m/>
    <m/>
    <n v="747814.43"/>
    <n v="140293.82"/>
  </r>
  <r>
    <x v="82"/>
    <s v="CNTRT-00008891 : 92-C092-130"/>
    <s v="IOWA BRIDGE &amp; CULVERT"/>
    <m/>
    <s v="BROS-C092(130)--5F-92"/>
    <n v="857116.9"/>
    <m/>
    <m/>
    <n v="0"/>
    <n v="857116.9"/>
  </r>
  <r>
    <x v="82"/>
    <s v="CNTRT-00009047 : 92-C092-129"/>
    <s v="L L PELLING CO INC"/>
    <m/>
    <s v="HSIP-SWAP-C092(129)--FJ-92"/>
    <n v="797895.97"/>
    <m/>
    <m/>
    <n v="0"/>
    <n v="797895.97"/>
  </r>
  <r>
    <x v="82"/>
    <s v="CNTRT-00009048 : 92-C092-131"/>
    <s v="Peterson Contractors Inc"/>
    <m/>
    <s v="FM-C092(131)--55-92"/>
    <n v="391955"/>
    <m/>
    <m/>
    <n v="0"/>
    <n v="391955"/>
  </r>
  <r>
    <x v="83"/>
    <s v="CNTRT-00008790 : 93-C093-103-A"/>
    <s v="SUBSURFACE INC"/>
    <m/>
    <s v="FM-C093(103)--55-93"/>
    <n v="887205"/>
    <m/>
    <m/>
    <n v="943567.29"/>
    <n v="0"/>
  </r>
  <r>
    <x v="84"/>
    <s v="CNTRT-00006731 : 96-C096-138"/>
    <s v="BRENNAN CONSTRUCTION CO"/>
    <m/>
    <s v="BRS-C096(138)--60-96"/>
    <n v="709032.89"/>
    <m/>
    <m/>
    <n v="709032.89"/>
    <n v="0"/>
  </r>
  <r>
    <x v="84"/>
    <s v="CNTRT-00007031 : 96-C096-154"/>
    <s v="River City Stone"/>
    <m/>
    <s v="STP-S-C096(154)--5E-96"/>
    <n v="1828775.29"/>
    <m/>
    <m/>
    <n v="1951874.67"/>
    <n v="0"/>
  </r>
  <r>
    <x v="84"/>
    <s v="CNTRT-00007032 : 96-C096-155"/>
    <s v="River City Stone"/>
    <m/>
    <s v="STP-S-C096(155)--5E-96"/>
    <n v="2756062.68"/>
    <m/>
    <m/>
    <n v="2726062.68"/>
    <n v="30000"/>
  </r>
  <r>
    <x v="84"/>
    <s v="CNTRT-00008400 : 96-3772-601"/>
    <s v="BRENNAN CONSTRUCTION CO"/>
    <m/>
    <s v="SBRFM-3772(601)--5D-96"/>
    <n v="451974.8"/>
    <m/>
    <m/>
    <n v="230224.99"/>
    <n v="221749.81"/>
  </r>
  <r>
    <x v="85"/>
    <s v="CNTRT-00006244 : 97-C097-149"/>
    <s v="Croell Inc"/>
    <m/>
    <s v="FM-C097(149)--55-97"/>
    <n v="2430210.71"/>
    <m/>
    <m/>
    <n v="2388654.9300000002"/>
    <n v="41555.78"/>
  </r>
  <r>
    <x v="85"/>
    <s v="CNTRT-00007906 : 97-C097-152"/>
    <s v="HENNINGSEN CONST INC"/>
    <m/>
    <s v="FM-C097(152)--55-97"/>
    <n v="3762607.6"/>
    <m/>
    <m/>
    <n v="3349604.72"/>
    <n v="413002.88"/>
  </r>
  <r>
    <x v="85"/>
    <s v="CNTRT-00008028 : 97-C097-153"/>
    <s v="Croell Inc"/>
    <m/>
    <s v="STP-S-C097(153)--5E-97"/>
    <n v="3334818.49"/>
    <m/>
    <m/>
    <n v="3015773.95"/>
    <n v="319044.53999999998"/>
  </r>
  <r>
    <x v="85"/>
    <s v="CNTRT-00008232 : 97-6012-602"/>
    <s v="GRAVES CONSTRUCTION CO INC"/>
    <m/>
    <s v="BROS-6012(602)--5F-97"/>
    <n v="751517.95"/>
    <m/>
    <m/>
    <n v="655894.18999999994"/>
    <n v="95623.76"/>
  </r>
  <r>
    <x v="85"/>
    <s v="CNTRT-00008405 : 97-C097-151"/>
    <s v="CHRISTENSEN BROTHERS INC"/>
    <m/>
    <s v="BRS-C097(151)--60-97"/>
    <n v="894938.65"/>
    <m/>
    <m/>
    <n v="799264.51"/>
    <n v="95674.14"/>
  </r>
  <r>
    <x v="86"/>
    <s v="CNTRT-00007320 : 98-C098-085"/>
    <s v="ROGNES BROS EXCAVATING"/>
    <m/>
    <s v="BROS-C098(85)--5F-98"/>
    <n v="408541.7"/>
    <m/>
    <m/>
    <n v="308602.82"/>
    <n v="99938.880000000005"/>
  </r>
  <r>
    <x v="86"/>
    <s v="CNTRT-00008406 : 98-C098-087"/>
    <s v="ULLAND BROTHERS INC"/>
    <m/>
    <s v="FM-C098(87)--55-98"/>
    <n v="561287.32999999996"/>
    <m/>
    <m/>
    <n v="2328"/>
    <n v="558959.32999999996"/>
  </r>
  <r>
    <x v="87"/>
    <s v="CNTRT-00007797 : 99-C099-103"/>
    <s v="Peterson Contractors Inc"/>
    <m/>
    <s v="BRS-C099(103)--60-99"/>
    <n v="1737108.61"/>
    <m/>
    <m/>
    <n v="1444078.67"/>
    <n v="293029.94"/>
  </r>
  <r>
    <x v="87"/>
    <s v="CNTRT-00008408 : 99-C099-105"/>
    <s v="Peterson Contractors Inc"/>
    <m/>
    <s v="BROS-C099(105)--5F-99"/>
    <n v="186029.75"/>
    <m/>
    <m/>
    <n v="0"/>
    <n v="186029.75"/>
  </r>
  <r>
    <x v="87"/>
    <s v="CNTRT-00008409 : 99-C099-107"/>
    <s v="Heartland Asphalt Inc"/>
    <m/>
    <s v="STP-S-C099(107)--5E-99"/>
    <n v="3311205.98"/>
    <m/>
    <m/>
    <n v="990429.29"/>
    <n v="2320776.69"/>
  </r>
  <r>
    <x v="37"/>
    <s v="CNTRT-00000597 : FM-C039(87)--55-39 Construction Granular"/>
    <s v="SCHILDBERG CONST CO INC"/>
    <m/>
    <s v="55-39-C039-087"/>
    <n v="287162.15999999997"/>
    <n v="287162.15999999997"/>
    <n v="0"/>
    <n v="287162.15999999997"/>
    <n v="0"/>
  </r>
  <r>
    <x v="44"/>
    <s v="CNTRT-00000469 : Engineering Service for FM-C047(55)--55-47"/>
    <s v="Bolton &amp; Menk Inc"/>
    <m/>
    <s v="55-47-0000-000"/>
    <n v="104000"/>
    <n v="103983.5"/>
    <n v="0"/>
    <n v="103983.5"/>
    <n v="16.5"/>
  </r>
  <r>
    <x v="47"/>
    <s v="CNTRT-00000525 : BROS-C051(69)--5F-51 - PE"/>
    <s v="CALHOUN-BURNS AND ASSOCIATES INC (Inactive)"/>
    <m/>
    <s v="55-51-0000-000"/>
    <n v="57500"/>
    <n v="56387.3"/>
    <n v="0"/>
    <n v="56387.3"/>
    <n v="1112.6999999999971"/>
  </r>
  <r>
    <x v="48"/>
    <s v="CNTRT-00003997 : STP-U-3715(668)--70-52"/>
    <s v="IOWA CITY CITY OF - CEDAR RAPIDS, IA"/>
    <m/>
    <s v="55-52-0000-000"/>
    <n v="1414338.05"/>
    <n v="1409339.21"/>
    <n v="0"/>
    <n v="1409339.21"/>
    <n v="4998.8400000000838"/>
  </r>
  <r>
    <x v="54"/>
    <s v="CNTRT-00000420 : Engineering Services - BRS-C058(43)--60-58"/>
    <s v="HR Green Inc"/>
    <m/>
    <s v="55-58-0000-000"/>
    <n v="1044842.45"/>
    <n v="901568.32"/>
    <n v="0"/>
    <n v="901568.32"/>
    <n v="143274.13"/>
  </r>
  <r>
    <x v="71"/>
    <s v="CNTRT-00000449 : BRS-C080(65)--60-80"/>
    <s v="CALHOUN-BURNS AND ASSOCIATES INC (Inactive)"/>
    <m/>
    <s v="55-80-0000-000"/>
    <n v="100365"/>
    <n v="98789.7"/>
    <n v="0"/>
    <n v="98789.7"/>
    <n v="1575.3000000000029"/>
  </r>
  <r>
    <x v="88"/>
    <s v="CNTRT-00001131 : FM-C002(76)--55-02 Granular Surfacing"/>
    <s v="SCHILDBERG CONST CO INC"/>
    <m/>
    <s v="5502C002076"/>
    <n v="715514.16"/>
    <n v="302017.62"/>
    <n v="0"/>
    <n v="302017.62"/>
    <n v="413496.54000000004"/>
  </r>
  <r>
    <x v="89"/>
    <s v="CNTRT-00004508 : Collection and Analysis of Streamflow Data - HR-140Q"/>
    <s v="USGS - US Geological Survey"/>
    <m/>
    <s v="59-00-014Q-000"/>
    <n v="512195"/>
    <n v="416889.99"/>
    <n v="0"/>
    <n v="416889.99"/>
    <n v="95305.010000000009"/>
  </r>
  <r>
    <x v="89"/>
    <s v="CNTRT-00006666 : HR-3047, Meeting Support and Travel Assistance for Non-Iowa DOT Employees"/>
    <s v="ISU INSTITUTE FOR TRANSPORTATION (INTRANS) - 2711 S LOOP DR STE 4700 AMES, IA"/>
    <m/>
    <s v="59-00-0375-000"/>
    <n v="20000"/>
    <n v="19584.830000000002"/>
    <n v="0"/>
    <n v="19584.830000000002"/>
    <n v="415.16999999999825"/>
  </r>
  <r>
    <x v="89"/>
    <s v="CNTRT-00002531 : TR-766, Evaluation of Galvanized and Painted - Galvanized"/>
    <s v="Iowa State University - 515 MORRILL RD STE 1350 AMES, IA 50011"/>
    <m/>
    <s v="59-00-0678-000"/>
    <n v="18694.21"/>
    <n v="18694.21"/>
    <n v="0"/>
    <n v="18694.21"/>
    <n v="0"/>
  </r>
  <r>
    <x v="89"/>
    <s v="CNTRT-00003024 : Iowa Granular Road Structural Design Tool"/>
    <s v="Iowa State University - 515 MORRILL RD STE 1350 AMES, IA 50011"/>
    <m/>
    <s v="59-00-0796-000"/>
    <n v="174942.5"/>
    <n v="115962.53"/>
    <n v="0"/>
    <n v="115962.53"/>
    <n v="58979.97"/>
  </r>
  <r>
    <x v="89"/>
    <s v="CNTRT-00003500 : TR-797, Feasibility of Granular Road and Shoulder Recycling Phase II: Gradation"/>
    <s v="Iowa State University - 515 MORRILL RD STE 1350 AMES, IA 50011"/>
    <m/>
    <s v="59-00-0797-000"/>
    <n v="57951"/>
    <n v="57951"/>
    <n v="0"/>
    <n v="57951"/>
    <n v="0"/>
  </r>
  <r>
    <x v="89"/>
    <s v="CNTRT-00003576 : TR-797, Feasibility of Granular Road and shoulder Recycling Phase II:  Gradation Optimization for Improved Performance"/>
    <s v="MICHIGAN STATE UNIVERSITY - Contract &amp; Grant Admin"/>
    <m/>
    <s v="59-00-0797-000"/>
    <n v="49470.76"/>
    <n v="49470.76"/>
    <n v="0"/>
    <n v="49470.76"/>
    <n v="0"/>
  </r>
  <r>
    <x v="89"/>
    <s v="CNTRT-00003937 : TR799, Base Stabilization of Iowa Granular Roads Using Recycled Plastics"/>
    <s v="Iowa State University - 515 MORRILL RD STE 1350 AMES, IA 50011"/>
    <m/>
    <s v="59-00-0799-000"/>
    <n v="319779"/>
    <n v="152121.5"/>
    <n v="0"/>
    <n v="152121.5"/>
    <n v="167657.5"/>
  </r>
  <r>
    <x v="89"/>
    <s v="CNTRT-00003728 : TR801, Accelerated Bridge (ABC) Methods for Pile-Footing-Column"/>
    <s v="Iowa State University - 515 MORRILL RD STE 1350 AMES, IA 50011"/>
    <m/>
    <s v="59-00-0801-000"/>
    <n v="40005"/>
    <n v="30601.31"/>
    <n v="0"/>
    <n v="30601.31"/>
    <n v="9403.6899999999987"/>
  </r>
  <r>
    <x v="89"/>
    <s v="CNTRT-00003772 : TR802, Beam End Repair for Prestressed Concrete Beams - Phase II"/>
    <s v="Iowa State University - 515 MORRILL RD STE 1350 AMES, IA 50011"/>
    <m/>
    <s v="59-00-0802-000"/>
    <n v="114742"/>
    <n v="22311.66"/>
    <n v="0"/>
    <n v="22311.66"/>
    <n v="92430.34"/>
  </r>
  <r>
    <x v="89"/>
    <s v="CNTRT-00003849 : TR803, Accelerated Bridge Construction (ABC) Methodology for Integral Abutments"/>
    <s v="Iowa State University - 515 MORRILL RD STE 1350 AMES, IA 50011"/>
    <m/>
    <s v="59-00-0803-000"/>
    <n v="165000"/>
    <n v="0"/>
    <n v="0"/>
    <n v="0"/>
    <n v="165000"/>
  </r>
  <r>
    <x v="89"/>
    <s v="CNTRT-00004474 : TR-805, Design of Self-Cleaning Solutions for Mitigating Sedimentation at Twin-and Single-Box Culverts"/>
    <s v="UNIVERSITY OF IOWA GRANT ACCOUNTING OFFICE"/>
    <m/>
    <s v="59-00-0805-000"/>
    <n v="174978"/>
    <n v="0"/>
    <n v="0"/>
    <n v="0"/>
    <n v="174978"/>
  </r>
  <r>
    <x v="89"/>
    <s v="CNTRT-00004004 : TR-806, Ultra High-Performance Concrete Repair of Steel Bridge Girder Ends"/>
    <s v="Iowa State University - 515 MORRILL RD STE 1350 AMES, IA 50011"/>
    <m/>
    <s v="59-00-0806-000"/>
    <n v="150000"/>
    <n v="0"/>
    <n v="0"/>
    <n v="0"/>
    <n v="150000"/>
  </r>
  <r>
    <x v="89"/>
    <s v="CNTRT-00004152 : TR-809, Introducing Smart Materials in Granular Roadway and Pavement Foundation Systems for Mitigating Freeze-Thaw Damage"/>
    <s v="MICHIGAN STATE UNIVERSITY - Contract &amp; Grant Admin"/>
    <m/>
    <s v="59-00-0809-000"/>
    <n v="30000"/>
    <n v="30000"/>
    <n v="0"/>
    <n v="30000"/>
    <n v="0"/>
  </r>
  <r>
    <x v="89"/>
    <s v="CNTRT-00005410 : TR-813, An Economical and Sustainable Dust Suppressant for Gravel Roads"/>
    <s v="ARIZONA STATE UNIVERSITY RESEARCH AND SPONSORED PROJECTS ADMINISTRATION"/>
    <m/>
    <s v="59-00-0813-000"/>
    <n v="49741"/>
    <n v="24329.67"/>
    <n v="0"/>
    <n v="24329.67"/>
    <n v="25411.33"/>
  </r>
  <r>
    <x v="89"/>
    <s v="CNTRT-00005193 : TR-814, Concentration Preserving Deicing Solutions for Higher Ice Melting"/>
    <s v="ARIZONA STATE UNIVERSITY RESEARCH AND SPONSORED PROJECTS ADMINISTRATION"/>
    <m/>
    <s v="59-00-0814-000"/>
    <n v="54848.5"/>
    <n v="3728.03"/>
    <n v="0"/>
    <n v="3728.03"/>
    <n v="51120.47"/>
  </r>
  <r>
    <x v="89"/>
    <s v="CNTRT-00004788 : TR-817, Central Iowa Expo Pavement Project: Performance Assessment"/>
    <s v="Iowa State University - 515 MORRILL RD STE 1350 AMES, IA 50011"/>
    <m/>
    <s v="59-00-0817-000"/>
    <n v="258087"/>
    <n v="188101.46"/>
    <n v="0"/>
    <n v="188101.46"/>
    <n v="69985.540000000008"/>
  </r>
  <r>
    <x v="89"/>
    <s v="CNTRT-00005407 : TR-819, New and Updated Statewide Historic Bridge Survey"/>
    <s v="Bear Creek Archaeology"/>
    <m/>
    <s v="59-00-0819-000"/>
    <n v="584935.13"/>
    <n v="157205.6"/>
    <n v="0"/>
    <n v="157205.6"/>
    <n v="427729.53"/>
  </r>
  <r>
    <x v="89"/>
    <s v="CNTRT-00005027 : TR-820, Performance Monitoring of Two-Course Bridge Deck Utilizing Ultra-High-Performance Concrete"/>
    <s v="Iowa State University - 515 MORRILL RD STE 1350 AMES, IA 50011"/>
    <m/>
    <s v="59-00-0820-000"/>
    <n v="67667.5"/>
    <n v="34824.76"/>
    <n v="0"/>
    <n v="34824.76"/>
    <n v="32842.74"/>
  </r>
  <r>
    <x v="89"/>
    <s v="CNTRT-00005028 : TR-820, Performance Monitoring of Two-Course Bridge Deck Utilizing Ultra-High-Performance Concrete"/>
    <s v="Wiss Janney Elstner Associates Inc"/>
    <m/>
    <s v="59-00-0820-000"/>
    <n v="102051"/>
    <n v="22753.8"/>
    <n v="0"/>
    <n v="22753.8"/>
    <n v="79297.2"/>
  </r>
  <r>
    <x v="89"/>
    <s v="CNTRT-00005194 : TR-821, County Bridge Standards for Single Span Concrete Slabs - Final design (Phase 2)"/>
    <s v="WHKS  CO"/>
    <m/>
    <s v="59-00-0821-000"/>
    <n v="491093.31"/>
    <n v="479446.95"/>
    <n v="0"/>
    <n v="479446.95"/>
    <n v="11646.359999999986"/>
  </r>
  <r>
    <x v="89"/>
    <s v="CNTRT-00005342 : TR-822, Evaluation of RePLAY for Mainline, Shoulders, and Rumbles, Phase II Study: Proprietary Bio-based Fog Sealer and Rejuvenator Reapplication in Clinton County"/>
    <s v="Iowa State University - 515 MORRILL RD STE 1350 AMES, IA 50011"/>
    <m/>
    <s v="59-00-0822-000"/>
    <n v="64994"/>
    <n v="0"/>
    <n v="0"/>
    <n v="0"/>
    <n v="64994"/>
  </r>
  <r>
    <x v="89"/>
    <s v="CNTRT-00005555 : TR-823, Effectiveness and Guidance of Aggressive Rehabilitation of Gravel Roads"/>
    <s v="Iowa State University - 515 MORRILL RD STE 1350 AMES, IA 50011"/>
    <m/>
    <s v="59-00-0823-000"/>
    <n v="255547"/>
    <n v="171724.83"/>
    <n v="0"/>
    <n v="171724.83"/>
    <n v="83822.170000000013"/>
  </r>
  <r>
    <x v="89"/>
    <s v="CNTRT-00005675 : TR-824, Develop and Field Test Non-Proprietary Ultra-High Performance Concrete for New Bridge Decks."/>
    <s v="Iowa State University - 515 MORRILL RD STE 1350 AMES, IA 50011"/>
    <m/>
    <s v="59-00-0824-000"/>
    <n v="162341"/>
    <n v="0"/>
    <n v="0"/>
    <n v="0"/>
    <n v="162341"/>
  </r>
  <r>
    <x v="90"/>
    <s v="CNTRT-00005823 : TR-825, Iowa Highway Research Board 75 Year Anniversary History"/>
    <s v="Iowa State University - 515 MORRILL RD STE 1350 AMES, IA 50011"/>
    <m/>
    <s v="59-00-0825-000"/>
    <n v="61268"/>
    <n v="61268"/>
    <n v="0"/>
    <n v="61268"/>
    <n v="0"/>
  </r>
  <r>
    <x v="89"/>
    <s v="CNTRT-00005824 : TR-826, Development of Quality Standards for Inclusion of High Recycled Asphalt Pavement Content in Asphalt Mixtures - Phase V"/>
    <s v="UNIVERSITY OF IOWA GRANT ACCOUNTING OFFICE"/>
    <m/>
    <s v="59-00-0826-000"/>
    <n v="144421"/>
    <n v="32356.75"/>
    <n v="0"/>
    <n v="32356.75"/>
    <n v="112064.25"/>
  </r>
  <r>
    <x v="89"/>
    <s v="CNTRT-00005826 : TR-827, Effect of Vibration on Concrete Mixtures"/>
    <s v="Iowa State University - 515 MORRILL RD STE 1350 AMES, IA 50011"/>
    <m/>
    <s v="59-00-0827-000"/>
    <n v="136032"/>
    <n v="0"/>
    <n v="0"/>
    <n v="0"/>
    <n v="136032"/>
  </r>
  <r>
    <x v="89"/>
    <s v="CNTRT-00005829 : TR-828, Low-Cost Safety Strategies for Unpaved Rural Roads"/>
    <s v="Iowa State University - 515 MORRILL RD STE 1350 AMES, IA 50011"/>
    <m/>
    <s v="59-00-0828-000"/>
    <n v="95886"/>
    <n v="0"/>
    <n v="0"/>
    <n v="0"/>
    <n v="95886"/>
  </r>
  <r>
    <x v="89"/>
    <s v="CNTRT-00006087 : TR-829, Use of Rollar Compacted Concrete for Paved Shoulders ​"/>
    <s v="Iowa State University - 515 MORRILL RD STE 1350 AMES, IA 50011"/>
    <m/>
    <s v="59-00-0829-000"/>
    <n v="248548.5"/>
    <n v="0"/>
    <n v="0"/>
    <n v="0"/>
    <n v="248548.5"/>
  </r>
  <r>
    <x v="89"/>
    <s v="CNTRT-00006085 : TR-830, Best Practices for Joint Sawing ​"/>
    <s v="Iowa State University - 515 MORRILL RD STE 1350 AMES, IA 50011"/>
    <m/>
    <s v="59-00-0830-000"/>
    <n v="87283"/>
    <n v="0"/>
    <n v="0"/>
    <n v="0"/>
    <n v="87283"/>
  </r>
  <r>
    <x v="89"/>
    <s v="CNTRT-00006080 : TR-831, Qualitative Relationship Between Increased Legal Loads and Reduced Bridge Service Life ​"/>
    <s v="Iowa State University - 515 MORRILL RD STE 1350 AMES, IA 50011"/>
    <m/>
    <s v="59-00-0831-000"/>
    <n v="280600"/>
    <n v="0"/>
    <n v="0"/>
    <n v="0"/>
    <n v="280600"/>
  </r>
  <r>
    <x v="89"/>
    <s v="CNTRT-00006454 : TR-832, 5023D, Iowa Standards Rating Project"/>
    <s v="Hgm Associates"/>
    <m/>
    <s v="59-00-0832-000"/>
    <n v="582430.85"/>
    <n v="169616.29"/>
    <n v="0"/>
    <n v="169616.29"/>
    <n v="412814.55999999994"/>
  </r>
  <r>
    <x v="89"/>
    <s v="CNTRT-00006499 : TR-832, 6300A, Implementation of AASHTOWare BrR Program for Rating Iowa Bridges"/>
    <s v="Michael Baker International Inc (Pittsburgh, PA)"/>
    <m/>
    <s v="59-00-0832-000"/>
    <n v="805081.94"/>
    <n v="0"/>
    <n v="0"/>
    <n v="0"/>
    <n v="805081.94"/>
  </r>
  <r>
    <x v="89"/>
    <s v="CNTRT-00007250 : TR-834, Stabilization of Gravel Roads by Wicking and Non-Wicking Geosynthetics"/>
    <s v="Iowa State University - 515 MORRILL RD STE 1350 AMES, IA 50011"/>
    <m/>
    <s v="59-00-0834-000"/>
    <n v="63247"/>
    <n v="0"/>
    <n v="0"/>
    <n v="0"/>
    <n v="63247"/>
  </r>
  <r>
    <x v="89"/>
    <s v="CNTRT-00007295 : TR-834, Stabilization of Gravel Roads by Wicking and Non-Wicking Geosynthetics"/>
    <s v="MICHIGAN STATE UNIVERSITY - Contract &amp; Grant Admin"/>
    <m/>
    <s v="59-00-0834-000"/>
    <n v="15750"/>
    <n v="0"/>
    <n v="0"/>
    <n v="0"/>
    <n v="15750"/>
  </r>
  <r>
    <x v="89"/>
    <s v="CNTRT-00009088 : TR-836, Bridge Deck Strategy: Materials and Reinforcement"/>
    <s v="Wiss Janney Elstner Associates Inc"/>
    <m/>
    <s v="59-00-0836-000"/>
    <n v="192750"/>
    <n v="0"/>
    <n v="0"/>
    <n v="0"/>
    <n v="192750"/>
  </r>
  <r>
    <x v="89"/>
    <s v="CNTRT-00008127 : TR-837, Best Practices for One-Way to Two-Way Urban Street Conversions"/>
    <s v="Iowa State University - 515 MORRILL RD STE 1350 AMES, IA 50011"/>
    <m/>
    <s v="59-00-0837-000"/>
    <n v="43258"/>
    <n v="0"/>
    <n v="0"/>
    <n v="0"/>
    <n v="43258"/>
  </r>
  <r>
    <x v="89"/>
    <s v="CNTRT-00008586 : TR-838, Methodology to estimate wind loads on poles and vertical structures in transportation infrastructure"/>
    <s v="University Of Iowa"/>
    <m/>
    <s v="59-00-0838-000"/>
    <n v="88219.5"/>
    <n v="0"/>
    <n v="0"/>
    <n v="0"/>
    <n v="88219.5"/>
  </r>
  <r>
    <x v="89"/>
    <s v="CNTRT-00009086 : TR-839, Application of Geocell Reinforced Layer for Granular-Surfaced Low-Volume Roads"/>
    <s v="Iowa State University - 515 MORRILL RD STE 1350 AMES, IA 50011"/>
    <m/>
    <s v="59-00-0839-000"/>
    <n v="142792"/>
    <n v="0"/>
    <n v="0"/>
    <n v="0"/>
    <n v="142792"/>
  </r>
  <r>
    <x v="89"/>
    <s v="CNTRT-00005474 : HR-1027, 2024 Iowa Secondary Road Research Support - Addendum 8"/>
    <s v="IOWA COUNTY ENGINEERS ASSOCIATION - SERVICE B"/>
    <m/>
    <s v="59-00-1027-000"/>
    <n v="186300"/>
    <n v="168457.09"/>
    <n v="0"/>
    <n v="168457.09"/>
    <n v="17842.910000000003"/>
  </r>
  <r>
    <x v="89"/>
    <s v="CNTRT-00009087 : HR-1027, 2026 Iowa Secondary Road Research Support"/>
    <s v="IOWA COUNTY ENGINEERS ASSOCIATION - SERVICE B"/>
    <m/>
    <s v="59-00-1027-000"/>
    <n v="198421"/>
    <n v="0"/>
    <n v="0"/>
    <n v="0"/>
    <n v="198421"/>
  </r>
  <r>
    <x v="89"/>
    <s v="CNTRT-00006088 : ST-021, Ingios Geotechnics, Inc"/>
    <s v="INGIOS GEOTECHNICS INC"/>
    <m/>
    <s v="59-00-S021-000"/>
    <n v="500000"/>
    <n v="342066.35"/>
    <n v="0"/>
    <n v="342066.35"/>
    <n v="157933.65000000002"/>
  </r>
  <r>
    <x v="89"/>
    <s v="CNTRT-00002536 : TR-772, Performance Evaluation of Polyester Polymer Concrete"/>
    <s v="Wiss Janney Elstner Associates Inc"/>
    <m/>
    <s v="59000772000"/>
    <n v="124910"/>
    <n v="121807"/>
    <n v="0"/>
    <n v="121807"/>
    <n v="3103"/>
  </r>
  <r>
    <x v="89"/>
    <s v="CNTRT-00001349 : TR-778, 2020 Iowa Secondary Roads Research Support"/>
    <s v="IOWA COUNTY ENGINEERS ASSOCIATION - SERVICE B"/>
    <m/>
    <s v="59000778000"/>
    <n v="144000"/>
    <n v="142125.29999999999"/>
    <n v="0"/>
    <n v="142125.29999999999"/>
    <n v="1874.7000000000116"/>
  </r>
  <r>
    <x v="89"/>
    <s v="CNTRT-00002545 : Iowa's Pavement Preservation Guide - TR-784"/>
    <s v="Iowa State University - 515 MORRILL RD STE 1350 AMES, IA 50011"/>
    <m/>
    <s v="59000784000"/>
    <n v="123891"/>
    <n v="113738.33"/>
    <n v="0"/>
    <n v="113738.33"/>
    <n v="10152.669999999998"/>
  </r>
  <r>
    <x v="89"/>
    <s v="CNTRT-00002934 : Iowa Public Works Service Bureau, Phase 2"/>
    <s v="Iowa State University - 515 MORRILL RD STE 1350 AMES, IA 50011"/>
    <m/>
    <s v="59000794000"/>
    <n v="240000"/>
    <n v="134749.01"/>
    <n v="0"/>
    <n v="134749.01"/>
    <n v="105250.98999999999"/>
  </r>
  <r>
    <x v="89"/>
    <s v="CNTRT-00002531 : TR-766, Evaluation of Galvanized and Painted - Galvanized"/>
    <s v="Iowa State University - 515 MORRILL RD STE 1350 AMES, IA 50011"/>
    <m/>
    <s v="72000766000"/>
    <n v="37914.79"/>
    <n v="30700.58"/>
    <n v="0"/>
    <n v="30700.58"/>
    <n v="7214.2099999999991"/>
  </r>
  <r>
    <x v="89"/>
    <s v="CNTRT-00002544 : TR-783, Improving the Performance of Granular Roadways with"/>
    <s v="MICHIGAN STATE UNIVERSITY - Contract &amp; Grant Admin"/>
    <m/>
    <s v="72000783000"/>
    <n v="206115"/>
    <n v="206115"/>
    <n v="0"/>
    <n v="206115"/>
    <n v="0"/>
  </r>
  <r>
    <x v="89"/>
    <s v="CNTRT-00002549 : Implementing Self-Heated Concrete System in Iowa City TR-789"/>
    <s v="Iowa State University - 515 MORRILL RD STE 1350 AMES, IA 50011"/>
    <m/>
    <s v="72000789000"/>
    <n v="113526"/>
    <n v="57554"/>
    <n v="0"/>
    <n v="57554"/>
    <n v="55972"/>
  </r>
  <r>
    <x v="27"/>
    <s v="CNTRT-00004560 : BHOS-C029(94)--5N-29"/>
    <s v="CALHOUN-BURNS AND ASSOCIATES INC (Inactive)"/>
    <m/>
    <s v="BHOS-C029(94)--5N-29"/>
    <n v="87794"/>
    <n v="84005.85"/>
    <n v="0"/>
    <n v="84005.85"/>
    <n v="3788.1499999999942"/>
  </r>
  <r>
    <x v="27"/>
    <s v="CNTRT-00004658 : BHOS-C029(95)--5N-29"/>
    <s v="CALHOUN-BURNS AND ASSOCIATES INC (Inactive)"/>
    <m/>
    <s v="BHOS-C029(95)--5N-29"/>
    <n v="61715"/>
    <n v="60695.9"/>
    <n v="0"/>
    <n v="60695.9"/>
    <n v="1019.0999999999985"/>
  </r>
  <r>
    <x v="38"/>
    <s v="CNTRT-00004762 : PE service for BHOS-C040(109)--5N-40"/>
    <s v="CALHOUN-BURNS AND ASSOCIATES INC (Inactive)"/>
    <m/>
    <s v="BHOS-C040(109)--5N-40"/>
    <n v="43700"/>
    <n v="42953.13"/>
    <n v="0"/>
    <n v="42953.13"/>
    <n v="746.87000000000262"/>
  </r>
  <r>
    <x v="27"/>
    <s v="CNTRT-00004559 : BHS-C029(93)--63-29"/>
    <s v="CALHOUN-BURNS AND ASSOCIATES INC (Inactive)"/>
    <m/>
    <s v="BHS-C029(93)--63-29"/>
    <n v="66400"/>
    <n v="61055.9"/>
    <n v="0"/>
    <n v="61055.9"/>
    <n v="5344.0999999999985"/>
  </r>
  <r>
    <x v="63"/>
    <s v="CNTRT-00000570 : BROS-3052(601)--5F-69"/>
    <s v="MONTGOMERY CO TREASURER"/>
    <m/>
    <s v="BROS-3052(601)--5F-69"/>
    <n v="75757"/>
    <n v="68277.59"/>
    <n v="0"/>
    <n v="68277.59"/>
    <n v="7479.4100000000035"/>
  </r>
  <r>
    <x v="35"/>
    <s v="CNTRT-00002010 : PE service for P-18 over Racoon River Bridge Replacement - BRS-3800(602)--60-37"/>
    <s v="WHKS  CO"/>
    <m/>
    <s v="BROS-3800(602)--5F-37"/>
    <n v="381840"/>
    <n v="306060.31"/>
    <n v="0"/>
    <n v="306060.31"/>
    <n v="75779.69"/>
  </r>
  <r>
    <x v="18"/>
    <s v="CNTRT-00002081 : BROS-SWAP-C020(124)--FE-20 Engineering Service"/>
    <s v="CALHOUN-BURNS AND ASSOCIATES INC (Inactive)"/>
    <m/>
    <s v="BROS-5772(606)--5F-20"/>
    <n v="48290"/>
    <n v="45407.1"/>
    <n v="0"/>
    <n v="45407.1"/>
    <n v="2882.9000000000015"/>
  </r>
  <r>
    <x v="7"/>
    <s v="CNTRT-00004470 : BROS-C019(111)--5F-19"/>
    <s v="CALHOUN-BURNS AND ASSOCIATES INC (Inactive)"/>
    <m/>
    <s v="BROS-C009(90)--5F-09"/>
    <n v="2412.8000000000002"/>
    <n v="2412.8000000000002"/>
    <n v="0"/>
    <n v="2412.8000000000002"/>
    <n v="0"/>
  </r>
  <r>
    <x v="17"/>
    <s v="CNTRT-00004470 : BROS-C019(111)--5F-19"/>
    <s v="CALHOUN-BURNS AND ASSOCIATES INC (Inactive)"/>
    <m/>
    <s v="BROS-C019(111)--5F-19"/>
    <n v="69150"/>
    <n v="66753.679999999993"/>
    <n v="0"/>
    <n v="66753.679999999993"/>
    <n v="2396.320000000007"/>
  </r>
  <r>
    <x v="18"/>
    <s v="CNTRT-00005677 : PE service for Clarke Co.,  BROS-C020(126)--5F-20, FHWA no 114761"/>
    <s v="CALHOUN-BURNS AND ASSOCIATES INC (Inactive)"/>
    <m/>
    <s v="BROS-C020(126)--5F-20"/>
    <n v="65700"/>
    <n v="46310.95"/>
    <n v="0"/>
    <n v="46310.95"/>
    <n v="19389.050000000003"/>
  </r>
  <r>
    <x v="18"/>
    <s v="CNTRT-00009075 : PE Service for Clarke Co, BROS-C020(126)--5F-20, FHWA No. 114761"/>
    <s v="Veenstra &amp; Kimm Inc DBA Calhoun-Burns &amp; Associates"/>
    <m/>
    <s v="BROS-C020(126)--5F-20"/>
    <n v="19389.05"/>
    <n v="1407.5"/>
    <n v="0"/>
    <n v="1407.5"/>
    <n v="17981.55"/>
  </r>
  <r>
    <x v="21"/>
    <s v="CNTRT-00003775 : BHOS-SWAP-C023(130)--FB-23"/>
    <s v="CALHOUN-BURNS AND ASSOCIATES INC (Inactive)"/>
    <m/>
    <s v="BROS-C023(130)--5F-23"/>
    <n v="182910"/>
    <n v="164175.4"/>
    <n v="0"/>
    <n v="164175.4"/>
    <n v="18734.600000000006"/>
  </r>
  <r>
    <x v="24"/>
    <s v="CNTRT-00003773 : BROS-SWAP-C026(131)--FE-26"/>
    <s v="CALHOUN-BURNS AND ASSOCIATES INC (Inactive)"/>
    <m/>
    <s v="BROS-C026(131)--5F-26"/>
    <n v="83700"/>
    <n v="45356.5"/>
    <n v="0"/>
    <n v="45356.5"/>
    <n v="38343.5"/>
  </r>
  <r>
    <x v="24"/>
    <s v="CNTRT-00009066 : PE Design BROS-SWAP-C026(131)--FE-26"/>
    <s v="Veenstra &amp; Kimm Inc DBA Calhoun-Burns &amp; Associates"/>
    <m/>
    <s v="BROS-C026(131)--5F-26"/>
    <n v="38343.5"/>
    <n v="13501"/>
    <n v="0"/>
    <n v="13501"/>
    <n v="24842.5"/>
  </r>
  <r>
    <x v="35"/>
    <s v="CNTRT-00004117 : PE Service for BROS-C037(80)--5F-37"/>
    <s v="WHKS  CO"/>
    <m/>
    <s v="BROS-C037(80)--5F-37"/>
    <n v="165000"/>
    <n v="17459.47"/>
    <n v="0"/>
    <n v="17459.47"/>
    <n v="147540.53"/>
  </r>
  <r>
    <x v="45"/>
    <s v="CNTRT-00008067 : BROS-C049(99)--5F-49"/>
    <s v="ORIGIN DESIGN CO"/>
    <m/>
    <s v="BROS-C049(99)—5F-49"/>
    <n v="193170"/>
    <n v="37633"/>
    <n v="0"/>
    <n v="37633"/>
    <n v="155537"/>
  </r>
  <r>
    <x v="62"/>
    <s v="CNTRT-00008049 : Payment for PE of Monroe Co., BROS-C068(96)--5F-68"/>
    <s v="CALHOUN-BURNS AND ASSOCIATES INC (Inactive)"/>
    <m/>
    <s v="BROS-C068(96)—5F-68"/>
    <n v="60950"/>
    <n v="41162"/>
    <n v="0"/>
    <n v="41162"/>
    <n v="19788"/>
  </r>
  <r>
    <x v="62"/>
    <s v="CNTRT-00009093 : PE Contract for Monroe Co., BROS-C068(96)--5F-68, FHWA no. 253510"/>
    <s v="Veenstra &amp; Kimm Inc DBA Calhoun-Burns &amp; Associates"/>
    <m/>
    <s v="BROS-C068(96)—5F-68"/>
    <n v="19788"/>
    <n v="9176.5"/>
    <n v="0"/>
    <n v="9176.5"/>
    <n v="10611.5"/>
  </r>
  <r>
    <x v="79"/>
    <s v="CNTRT-00004540 : BROS-C088(67)--5F-88"/>
    <s v="CALHOUN-BURNS AND ASSOCIATES INC (Inactive)"/>
    <m/>
    <s v="BROS-C088(67)--5F-88"/>
    <n v="50230"/>
    <n v="28935"/>
    <n v="0"/>
    <n v="28935"/>
    <n v="21295"/>
  </r>
  <r>
    <x v="59"/>
    <s v="CNTRT-00003258 : BROS-SWAP-C065(115)--FE-65"/>
    <s v="Hgm Associates"/>
    <m/>
    <s v="BROS-SWAP-C065(115)--FE-65"/>
    <n v="64400"/>
    <n v="54357.49"/>
    <n v="0"/>
    <n v="54357.49"/>
    <n v="10042.510000000002"/>
  </r>
  <r>
    <x v="34"/>
    <s v="CNTRT-00002044 : C036(78),(80),(81),(87) CE Services"/>
    <s v="Hgm Associates"/>
    <m/>
    <s v="BROSCHBP-C036(78)--GA-36"/>
    <n v="30850.01"/>
    <n v="24909.01"/>
    <n v="0"/>
    <n v="24909.01"/>
    <n v="5941"/>
  </r>
  <r>
    <x v="17"/>
    <s v="CNTRT-00007267 : BRS-C019(118)--60-19"/>
    <s v="Emmons &amp; Olivier Resources Inc"/>
    <m/>
    <s v="BRS-C019(118)--60-19"/>
    <n v="3500"/>
    <n v="3500"/>
    <n v="0"/>
    <n v="3500"/>
    <n v="0"/>
  </r>
  <r>
    <x v="25"/>
    <s v="CNTRT-00005827 : PE Service for BRS-C027(92)--60-27"/>
    <s v="CALHOUN-BURNS AND ASSOCIATES INC (Inactive)"/>
    <m/>
    <s v="BRS-C027(92)--60-27"/>
    <n v="76204"/>
    <n v="53746"/>
    <n v="0"/>
    <n v="53746"/>
    <n v="22458"/>
  </r>
  <r>
    <x v="25"/>
    <s v="CNTRT-00009074 : PE Service for Decatur Co. BRS-C027(92)--60-27, FHWA 137720"/>
    <s v="Veenstra &amp; Kimm Inc DBA Calhoun-Burns &amp; Associates"/>
    <m/>
    <s v="BRS-C027(92)--60-27"/>
    <n v="22458"/>
    <n v="1370"/>
    <n v="0"/>
    <n v="1370"/>
    <n v="21088"/>
  </r>
  <r>
    <x v="27"/>
    <s v="CNTRT-00008100 : BRS-C029(99)--60-29"/>
    <s v="CALHOUN-BURNS AND ASSOCIATES INC (Inactive)"/>
    <m/>
    <s v="BRS-C029(99)--60-29"/>
    <n v="27670"/>
    <n v="0"/>
    <n v="0"/>
    <n v="0"/>
    <n v="27670"/>
  </r>
  <r>
    <x v="34"/>
    <s v="CNTRT-00000757 : BRS-C036(74)- -60-36 Construction Engineering Services"/>
    <s v="McClure Engineering Co"/>
    <m/>
    <s v="BRS-C036(74)--60-36"/>
    <n v="57450"/>
    <n v="56370"/>
    <n v="0"/>
    <n v="56370"/>
    <n v="1080"/>
  </r>
  <r>
    <x v="34"/>
    <s v="CNTRT-00000970 : BRS-C036(76)--60-36 Construction Engineering Services"/>
    <s v="McClure Engineering Co"/>
    <m/>
    <s v="BRS-C036(76)--60-36"/>
    <n v="58800"/>
    <n v="58500"/>
    <n v="0"/>
    <n v="58500"/>
    <n v="300"/>
  </r>
  <r>
    <x v="34"/>
    <s v="CNTRT-00004840 : BRS-C036(92)--60-36"/>
    <s v="Hgm Associates"/>
    <m/>
    <s v="BRS-C036(92)--60-36"/>
    <n v="348050"/>
    <n v="295752.7"/>
    <n v="0"/>
    <n v="295752.7"/>
    <n v="52297.299999999988"/>
  </r>
  <r>
    <x v="35"/>
    <s v="CNTRT-00005269 : PE for Greene Co. BRS-C037(86)--60-37"/>
    <s v="WHKS  CO"/>
    <m/>
    <s v="BRS-C037(86)--60-37"/>
    <n v="84725"/>
    <n v="80377.09"/>
    <n v="0"/>
    <n v="80377.09"/>
    <n v="4347.9100000000035"/>
  </r>
  <r>
    <x v="42"/>
    <s v="CNTRT-00004500 : BRS-C045(92)--60-45"/>
    <s v="CALHOUN-BURNS AND ASSOCIATES INC (Inactive)"/>
    <m/>
    <s v="BRS-C045(92)--60-45"/>
    <n v="135565"/>
    <n v="122506.5"/>
    <n v="0"/>
    <n v="122506.5"/>
    <n v="13058.5"/>
  </r>
  <r>
    <x v="47"/>
    <s v="CNTRT-00006053 : BRS-C051(97)--60-51"/>
    <s v="CALHOUN-BURNS AND ASSOCIATES INC (Inactive)"/>
    <m/>
    <s v="BRS-C051(97)--60-51"/>
    <n v="38166.879999999997"/>
    <n v="13713.58"/>
    <n v="0"/>
    <n v="13713.58"/>
    <n v="24453.299999999996"/>
  </r>
  <r>
    <x v="56"/>
    <s v="CNTRT-00005088 : PE Service for Madison Co., HDP-C061(130)--6B-61"/>
    <s v="CALHOUN-BURNS AND ASSOCIATES INC (Inactive)"/>
    <m/>
    <s v="BRS-C061(130)—60-61"/>
    <n v="111000"/>
    <n v="55959.55"/>
    <n v="0"/>
    <n v="55959.55"/>
    <n v="55040.45"/>
  </r>
  <r>
    <x v="56"/>
    <s v="CNTRT-00005089 : PE Service for Madison Co, BRS-C061(131)--60-61"/>
    <s v="CALHOUN-BURNS AND ASSOCIATES INC (Inactive)"/>
    <m/>
    <s v="BRS-C061(131)—60-61"/>
    <n v="100050"/>
    <n v="66312.14"/>
    <n v="0"/>
    <n v="66312.14"/>
    <n v="33737.86"/>
  </r>
  <r>
    <x v="56"/>
    <s v="CNTRT-00009078 : PE service for Madison Co., BRS-C061(131)--60-61, FHWA no. 232830"/>
    <s v="Veenstra &amp; Kimm Inc DBA Calhoun-Burns &amp; Associates"/>
    <m/>
    <s v="BRS-C061(131)—60-61"/>
    <n v="33737.86"/>
    <n v="19125"/>
    <n v="0"/>
    <n v="19125"/>
    <n v="14612.86"/>
  </r>
  <r>
    <x v="79"/>
    <s v="CNTRT-00004539 : BRS-C088(66)--60-88"/>
    <s v="CALHOUN-BURNS AND ASSOCIATES INC (Inactive)"/>
    <m/>
    <s v="BRS-C088(66)--60-88"/>
    <n v="45130"/>
    <n v="20380.5"/>
    <n v="0"/>
    <n v="20380.5"/>
    <n v="24749.5"/>
  </r>
  <r>
    <x v="91"/>
    <s v="CNTRT-00001932 : BRS-SWAP-C043(89)--FF-43 - Design Services"/>
    <s v="SUNDQUIST ENGINEERING"/>
    <m/>
    <s v="BRS-SWAP-C043(89)--FF-43"/>
    <n v="42774.5"/>
    <n v="42774.5"/>
    <n v="0"/>
    <n v="42774.5"/>
    <n v="0"/>
  </r>
  <r>
    <x v="34"/>
    <s v="CNTRT-00002004 : ER-C036(85)--58-36 and FM-C036(89)--55-36 CE"/>
    <s v="Hgm Associates"/>
    <m/>
    <s v="ER-C036(85)--58-36"/>
    <n v="178900.2"/>
    <n v="178900.2"/>
    <n v="0"/>
    <n v="178900.2"/>
    <n v="0"/>
  </r>
  <r>
    <x v="34"/>
    <s v="CNTRT-00005457 : ER-C036(87)--58-36"/>
    <s v="Hgm Associates"/>
    <m/>
    <s v="ER-C036(87)--58-36"/>
    <n v="37402.300000000003"/>
    <n v="11771.29"/>
    <n v="0"/>
    <n v="11771.29"/>
    <n v="25631.010000000002"/>
  </r>
  <r>
    <x v="41"/>
    <s v="CNTRT-00004988 : ER-C044(92)--58-44"/>
    <s v="HENRY CO SECONDARY ROADS"/>
    <m/>
    <s v="ER-C044(92)--58-44"/>
    <n v="70584.789999999994"/>
    <n v="57615.62"/>
    <n v="0"/>
    <n v="57615.62"/>
    <n v="12969.169999999991"/>
  </r>
  <r>
    <x v="55"/>
    <s v="CNTRT-00000509 : Lyon Co. ER-C060(106)-58-60"/>
    <s v="Lyon Co Treasurer"/>
    <m/>
    <s v="ER-C060(106)-58-60"/>
    <n v="517585"/>
    <n v="517584.55"/>
    <n v="0"/>
    <n v="517584.55"/>
    <n v="0.45000000001164153"/>
  </r>
  <r>
    <x v="83"/>
    <s v="CNTRT-00001813 : Preliminary Engineering Service for ER-C093(95)--58-93"/>
    <s v="WAYNE CO TREASURER"/>
    <m/>
    <s v="ER-C093(95)--58-93"/>
    <n v="55167.72"/>
    <n v="54186.84"/>
    <n v="0"/>
    <n v="54186.84"/>
    <n v="980.88000000000466"/>
  </r>
  <r>
    <x v="85"/>
    <s v="CNTRT-00000513 : ER-C097(124)--58-97"/>
    <s v="WOODBURY CO SEC ROADS"/>
    <m/>
    <s v="ER-C097-(124)--58-97"/>
    <n v="310000"/>
    <n v="284510.68"/>
    <n v="0"/>
    <n v="284510.68"/>
    <n v="25489.320000000007"/>
  </r>
  <r>
    <x v="89"/>
    <s v="CNTRT-00001357 : DDIR IA-19-01-96-10"/>
    <s v="WINNESHIEK CO TREASURER"/>
    <m/>
    <s v="ER-EMER(191)--28-00"/>
    <n v="101300"/>
    <n v="100298.28"/>
    <n v="0"/>
    <n v="100298.28"/>
    <n v="1001.7200000000012"/>
  </r>
  <r>
    <x v="46"/>
    <s v="CNTRT-00005581 : PE for Jasper Co. FLAP-C050(133)--6L-50"/>
    <s v="SNYDER &amp; ASSOCIATES INC"/>
    <m/>
    <s v="FLAP-C050(133)--6L-50"/>
    <n v="135900"/>
    <n v="128318.5"/>
    <n v="0"/>
    <n v="128318.5"/>
    <n v="7581.5"/>
  </r>
  <r>
    <x v="88"/>
    <s v="CNTRT-00000696 : FM-C002(74)--55-02 Granular Surfacing"/>
    <s v="SCHILDBERG CONST CO INC"/>
    <m/>
    <s v="FM-C002(74)- -55-02"/>
    <n v="279707"/>
    <n v="279706.36"/>
    <n v="0"/>
    <n v="279706.36"/>
    <n v="0.64000000001396984"/>
  </r>
  <r>
    <x v="34"/>
    <s v="CNTRT-00001372 : design engineering"/>
    <s v="Hgm Associates"/>
    <m/>
    <s v="FM-C036(83)--55-36"/>
    <n v="247215.35999999999"/>
    <n v="242915.36"/>
    <n v="0"/>
    <n v="242915.36"/>
    <n v="4300"/>
  </r>
  <r>
    <x v="34"/>
    <s v="CNTRT-00002004 : ER-C036(85)--58-36 and FM-C036(89)--55-36 CE"/>
    <s v="Hgm Associates"/>
    <m/>
    <s v="FM-C036(89)--55-36"/>
    <n v="23325"/>
    <n v="17638.13"/>
    <n v="0"/>
    <n v="17638.13"/>
    <n v="5686.869999999999"/>
  </r>
  <r>
    <x v="35"/>
    <s v="CNTRT-00003193 : Engineering service for FM-C037(79)--55-37"/>
    <s v="WHKS  CO"/>
    <m/>
    <s v="FM-C037(79)--55-37"/>
    <n v="162600"/>
    <n v="131075.39000000001"/>
    <n v="0"/>
    <n v="131075.39000000001"/>
    <n v="31524.609999999986"/>
  </r>
  <r>
    <x v="35"/>
    <s v="CNTRT-00005152 : PE for Greene Co., FHWA no 162091"/>
    <s v="WHKS  CO"/>
    <m/>
    <s v="FM-C037(85)--55-37"/>
    <n v="68000"/>
    <n v="54158.71"/>
    <n v="0"/>
    <n v="54158.71"/>
    <n v="13841.29"/>
  </r>
  <r>
    <x v="35"/>
    <s v="CNTRT-00006321 : FM-C037(89)--55-37"/>
    <s v="WHKS  CO"/>
    <m/>
    <s v="FM-C037(89)—55-37"/>
    <n v="22000"/>
    <n v="21454.9"/>
    <n v="0"/>
    <n v="21454.9"/>
    <n v="545.09999999999854"/>
  </r>
  <r>
    <x v="35"/>
    <s v="CNTRT-00006970 : PE Service for Greene Co. FM-C037(91)--55-37"/>
    <s v="WHKS  CO"/>
    <m/>
    <s v="FM-C037(91)—55-37"/>
    <n v="85000"/>
    <n v="41328.51"/>
    <n v="0"/>
    <n v="41328.51"/>
    <n v="43671.49"/>
  </r>
  <r>
    <x v="36"/>
    <s v="CNTRT-00008463 : FM-C038(140)--55-38"/>
    <s v="Bruening Rock Products"/>
    <m/>
    <s v="FM-C038(140)--55-38"/>
    <n v="128785.41"/>
    <n v="112597.35"/>
    <n v="0"/>
    <n v="112597.35"/>
    <n v="16188.059999999998"/>
  </r>
  <r>
    <x v="90"/>
    <s v="CNTRT-00006773 : Rock Surfacing Contract for Lucas Co - FM-C059(75)--55-59"/>
    <s v="Bruening Rock Products"/>
    <m/>
    <s v="FM-C059(75)—55-59"/>
    <n v="564000"/>
    <n v="542479.23"/>
    <n v="0"/>
    <n v="542479.23"/>
    <n v="21520.770000000019"/>
  </r>
  <r>
    <x v="90"/>
    <s v="CNTRT-00008651 : Payment for Rock Surfacing on Lucas Co., FM-C059(77)--55-59"/>
    <s v="Hamm Inc"/>
    <m/>
    <s v="FM-C059(77)—55-59"/>
    <n v="676000"/>
    <n v="373871.35"/>
    <n v="0"/>
    <n v="373871.35"/>
    <n v="302128.65000000002"/>
  </r>
  <r>
    <x v="78"/>
    <s v="CNTRT-00004466 : FM-C087(069)--55-87"/>
    <s v="SCHILDBERG CONST CO INC"/>
    <m/>
    <s v="FM-C087(069)--55-87"/>
    <n v="724530"/>
    <n v="672170.18"/>
    <n v="0"/>
    <n v="672170.18"/>
    <n v="52359.819999999949"/>
  </r>
  <r>
    <x v="78"/>
    <s v="CNTRT-00001664 : FM-C087(61)--55-87 Granular Surfacing"/>
    <s v="SCHILDBERG CONST CO INC"/>
    <m/>
    <s v="FM-C087(61)- -55-87"/>
    <n v="395011"/>
    <n v="395010.34"/>
    <n v="0"/>
    <n v="395010.34"/>
    <n v="0.65999999997438863"/>
  </r>
  <r>
    <x v="18"/>
    <s v="CNTRT-00001658 : BROS-SWAP-C020(123)--FE-20"/>
    <s v="CALHOUN-BURNS AND ASSOCIATES INC (Inactive)"/>
    <m/>
    <s v="GENERAL SECONDARY-CLARKE"/>
    <n v="52850"/>
    <n v="52336.3"/>
    <n v="0"/>
    <n v="52336.3"/>
    <n v="513.69999999999709"/>
  </r>
  <r>
    <x v="24"/>
    <s v="CNTRT-00001858 : DESIGN FOR FHWA BRIDGE 135150"/>
    <s v="CALHOUN-BURNS AND ASSOCIATES INC (Inactive)"/>
    <m/>
    <s v="GENERAL SECONDARY-DAVIS"/>
    <n v="55280"/>
    <n v="55054.42"/>
    <n v="0"/>
    <n v="55054.42"/>
    <n v="225.58000000000175"/>
  </r>
  <r>
    <x v="25"/>
    <s v="CNTRT-00001743 : PE for BRS-SWAP-C027(81)--FF-27"/>
    <s v="CALHOUN-BURNS AND ASSOCIATES INC (Inactive)"/>
    <m/>
    <s v="GENERAL SECONDARY-DECATUR"/>
    <n v="90670"/>
    <n v="47924.6"/>
    <n v="0"/>
    <n v="47924.6"/>
    <n v="42745.4"/>
  </r>
  <r>
    <x v="27"/>
    <s v="CNTRT-00000220 : PE - STP-S-C029(77)--5E-29"/>
    <s v="CALHOUN-BURNS AND ASSOCIATES INC (Inactive)"/>
    <m/>
    <s v="GENERAL SECONDARY-DES MOINES"/>
    <n v="51700"/>
    <n v="51699.86"/>
    <n v="0"/>
    <n v="51699.86"/>
    <n v="0.13999999999941792"/>
  </r>
  <r>
    <x v="27"/>
    <s v="CNTRT-00000285 : Engineering Services - BRS-C029(78)--60-29"/>
    <s v="CALHOUN-BURNS AND ASSOCIATES INC (Inactive)"/>
    <m/>
    <s v="GENERAL SECONDARY-DES MOINES"/>
    <n v="306595"/>
    <n v="299483.15000000002"/>
    <n v="0"/>
    <n v="299483.15000000002"/>
    <n v="7111.8499999999767"/>
  </r>
  <r>
    <x v="27"/>
    <s v="CNTRT-00000435 : Engineering Services - BHS-C029(80)--63-29"/>
    <s v="CALHOUN-BURNS AND ASSOCIATES INC (Inactive)"/>
    <m/>
    <s v="GENERAL SECONDARY-DES MOINES"/>
    <n v="64175"/>
    <n v="64171.43"/>
    <n v="0"/>
    <n v="64171.43"/>
    <n v="3.569999999999709"/>
  </r>
  <r>
    <x v="27"/>
    <s v="CNTRT-00000978 : PE - BRS-SWAP-C029(86)--FF-29"/>
    <s v="CALHOUN-BURNS AND ASSOCIATES INC (Inactive)"/>
    <m/>
    <s v="GENERAL SECONDARY-DES MOINES"/>
    <n v="66350"/>
    <n v="55064.05"/>
    <n v="0"/>
    <n v="55064.05"/>
    <n v="11285.949999999997"/>
  </r>
  <r>
    <x v="35"/>
    <s v="CNTRT-00000722 : PROFESSIONAL SERVICES AGREEMENT FOR 4 GREENE CO. PROJS"/>
    <s v="WHKS  CO"/>
    <m/>
    <s v="GENERAL SECONDARY-GREENE"/>
    <n v="150000"/>
    <n v="114248.06"/>
    <n v="0"/>
    <n v="114248.06"/>
    <n v="35751.94"/>
  </r>
  <r>
    <x v="35"/>
    <s v="CNTRT-00001864 : PE Service for Greene Co. FM-C037(82)--55-37"/>
    <s v="WHKS  CO"/>
    <m/>
    <s v="GENERAL SECONDARY-GREENE"/>
    <n v="45500"/>
    <n v="29125.22"/>
    <n v="0"/>
    <n v="29125.22"/>
    <n v="16374.779999999999"/>
  </r>
  <r>
    <x v="35"/>
    <s v="CNTRT-00001979 : PE for E-33 and P-14 Bridge Deck Overlay"/>
    <s v="WHKS  CO"/>
    <m/>
    <s v="GENERAL SECONDARY-GREENE"/>
    <n v="67500"/>
    <n v="34086.68"/>
    <n v="0"/>
    <n v="34086.68"/>
    <n v="33413.32"/>
  </r>
  <r>
    <x v="38"/>
    <s v="CNTRT-00001931 : Eng. service for R75 over Canadian National RR, FHWA 26390"/>
    <s v="CALHOUN-BURNS AND ASSOCIATES INC (Inactive)"/>
    <m/>
    <s v="GENERAL SECONDARY-HAMILTON"/>
    <n v="219075"/>
    <n v="193836.9"/>
    <n v="0"/>
    <n v="193836.9"/>
    <n v="25238.100000000006"/>
  </r>
  <r>
    <x v="90"/>
    <s v="CNTRT-00004522 : Rock Surfacing FM-C059(72)--55-59 Lucas County"/>
    <s v="Cantera Aggregates LLC"/>
    <m/>
    <s v="GENERAL SECONDARY-LUCAS"/>
    <n v="70000"/>
    <n v="62899.11"/>
    <n v="0"/>
    <n v="62899.11"/>
    <n v="7100.8899999999994"/>
  </r>
  <r>
    <x v="62"/>
    <s v="CNTRT-00000272 : Engineering Services - BRS-C068(76)(77)--60-68"/>
    <s v="CALHOUN-BURNS AND ASSOCIATES INC (Inactive)"/>
    <m/>
    <s v="GENERAL SECONDARY-MONROE"/>
    <n v="146340"/>
    <n v="146031.4"/>
    <n v="0"/>
    <n v="146031.4"/>
    <n v="308.60000000000582"/>
  </r>
  <r>
    <x v="69"/>
    <s v="CNTRT-00001887 : Consultant Service for STP-S-C077(227)--5E-77 BUILD project"/>
    <s v="SNYDER &amp; ASSOCIATES INC"/>
    <m/>
    <s v="GENERAL SECONDARY-POLK"/>
    <n v="4697420"/>
    <n v="4697419.75"/>
    <n v="0"/>
    <n v="4697419.75"/>
    <n v="0.25"/>
  </r>
  <r>
    <x v="38"/>
    <s v="CNTRT-00009167 : PE service for Hamilton Co, HDP-8425(601)--6B-40, FHWA no. 26390"/>
    <s v="Veenstra &amp; Kimm Inc DBA Calhoun-Burns &amp; Associates"/>
    <m/>
    <s v="HDP-8425(601)--6B-40"/>
    <n v="67888.100000000006"/>
    <n v="0"/>
    <n v="0"/>
    <n v="0"/>
    <n v="67888.100000000006"/>
  </r>
  <r>
    <x v="19"/>
    <s v="CNTRT-00000386 : Condemnation Expenses for HDP-C021(116)--6B-21"/>
    <s v="CLAY CO TREASURER"/>
    <m/>
    <s v="HDP-C021(116)--6B-21"/>
    <n v="179744.54"/>
    <n v="179744.53"/>
    <n v="0"/>
    <n v="179744.53"/>
    <n v="1.0000000009313226E-2"/>
  </r>
  <r>
    <x v="56"/>
    <s v="CNTRT-00009077 : PE Service for Madison Co., HDP-C061(130)--6B-60, FHWA no. 233730 (PREVIOUSLY BRS-C061(130)--60-61)"/>
    <s v="Veenstra &amp; Kimm Inc DBA Calhoun-Burns &amp; Associates"/>
    <m/>
    <s v="HDP-C061(130)--6B-61"/>
    <n v="47040.45"/>
    <n v="17910"/>
    <n v="0"/>
    <n v="17910"/>
    <n v="29130.449999999997"/>
  </r>
  <r>
    <x v="69"/>
    <s v="CNTRT-00001040 : Railroad service for Polk Co. STP-S-C077(227)--5E-77 BUILD"/>
    <s v="UNION PACIFIC RAILROAD COMPANY"/>
    <m/>
    <s v="HDP-C077(227)--6B-77"/>
    <n v="450000"/>
    <n v="157355.54999999999"/>
    <n v="0"/>
    <n v="157355.54999999999"/>
    <n v="292644.45"/>
  </r>
  <r>
    <x v="46"/>
    <s v="CNTRT-00004726 : PE Service for Jasper Co., STP-S-C050(131)--5E-50"/>
    <s v="SNYDER &amp; ASSOCIATES INC"/>
    <m/>
    <s v="HRRR-C050(131)--5R-50"/>
    <n v="86429"/>
    <n v="81541.5"/>
    <n v="0"/>
    <n v="81541.5"/>
    <n v="4887.5"/>
  </r>
  <r>
    <x v="17"/>
    <s v="CNTRT-00006074 : ILL-C019(116)—92-19"/>
    <s v="ERDMAN ENGINEERING PC"/>
    <m/>
    <s v="ILL-C019(116)—92-19"/>
    <n v="60600"/>
    <n v="10368"/>
    <n v="0"/>
    <n v="10368"/>
    <n v="50232"/>
  </r>
  <r>
    <x v="89"/>
    <s v="CNTRT-00006143 : LTAP 2024"/>
    <s v="Sponsored Programs Accounting"/>
    <m/>
    <s v="ISU RTAP"/>
    <n v="95000"/>
    <n v="95000"/>
    <n v="0"/>
    <n v="95000"/>
    <n v="0"/>
  </r>
  <r>
    <x v="89"/>
    <s v="CNTRT-00008085 : LTAP 2025"/>
    <s v="Sponsored Programs Accounting"/>
    <m/>
    <s v="ISU RTAP"/>
    <n v="95000"/>
    <n v="48767.26"/>
    <n v="0"/>
    <n v="48767.26"/>
    <n v="46232.74"/>
  </r>
  <r>
    <x v="35"/>
    <s v="CNTRT-00007805 : PE service cost for Greene Co., LFM-88--7x-37"/>
    <s v="WHKS  CO"/>
    <m/>
    <s v="LFM-88-7X--37"/>
    <n v="265000"/>
    <n v="67414.820000000007"/>
    <n v="0"/>
    <n v="67414.820000000007"/>
    <n v="197585.18"/>
  </r>
  <r>
    <x v="35"/>
    <s v="CNTRT-00006969 : PE service for Greene Co. LFM-90--7X-37"/>
    <s v="WHKS  CO"/>
    <m/>
    <s v="LFM-90--7X-37"/>
    <n v="465000"/>
    <n v="139602.1"/>
    <n v="0"/>
    <n v="139602.1"/>
    <n v="325397.90000000002"/>
  </r>
  <r>
    <x v="35"/>
    <s v="CNTRT-00006969 : PE service for Greene Co. LFM-90--7X-37"/>
    <s v="WHKS  CO"/>
    <m/>
    <s v="LFM-90—7X-37"/>
    <n v="310000"/>
    <n v="145855.54"/>
    <n v="0"/>
    <n v="145855.54"/>
    <n v="164144.46"/>
  </r>
  <r>
    <x v="29"/>
    <s v="CNTRT-00002089 : STBG-SWAP-C031(112)--FG-31"/>
    <s v="DUBUQUE CO TREASURER"/>
    <m/>
    <s v="STBG-SWAP-C031(112)-FG-31"/>
    <n v="46441.19"/>
    <n v="46441.19"/>
    <n v="0"/>
    <n v="46441.19"/>
    <n v="0"/>
  </r>
  <r>
    <x v="46"/>
    <s v="CNTRT-00005953 : PE service for Jasper Co., STP-S-C050(144)--5E-50"/>
    <s v="SNYDER &amp; ASSOCIATES INC"/>
    <m/>
    <s v="STP-S-C050(144)--5E-50"/>
    <n v="101400"/>
    <n v="93271.49"/>
    <n v="0"/>
    <n v="93271.49"/>
    <n v="8128.5099999999948"/>
  </r>
  <r>
    <x v="46"/>
    <s v="CNTRT-00007689 : PE Service for Jasper Co., STP-S-C050(154)--5E-50"/>
    <s v="SNYDER &amp; ASSOCIATES INC"/>
    <m/>
    <s v="STP-S-C050(154)—5E-50"/>
    <n v="209000"/>
    <n v="111890"/>
    <n v="0"/>
    <n v="111890"/>
    <n v="97110"/>
  </r>
  <r>
    <x v="78"/>
    <s v="CNTRT-00001599 : Consulting Engineering"/>
    <s v="CALHOUN-BURNS AND ASSOCIATES INC (Inactive)"/>
    <m/>
    <s v="STP-S-C087(60)--5E-87"/>
    <n v="19580"/>
    <n v="641.6"/>
    <n v="0"/>
    <n v="641.6"/>
    <n v="18938.400000000001"/>
  </r>
  <r>
    <x v="34"/>
    <s v="CNTRT-00006642 : STP-S-C036(93)--5E-36"/>
    <s v="Hgm Associates"/>
    <m/>
    <s v="STP-S-CO36(93)--5E-36"/>
    <n v="136455"/>
    <n v="105623.45"/>
    <n v="0"/>
    <n v="105623.45"/>
    <n v="30831.550000000003"/>
  </r>
  <r>
    <x v="92"/>
    <n v="39799"/>
    <s v="TAYLOR CONSTRUCTION INC"/>
    <s v="62 - Bridge - New / Replacement"/>
    <s v="BRS-C009(93)--60-09"/>
    <n v="1217493.2"/>
    <n v="1221840.53"/>
    <n v="30000"/>
    <n v="1191840.53"/>
    <n v="25652.67"/>
  </r>
  <r>
    <x v="93"/>
    <n v="38774"/>
    <s v="GODBERSEN SMITH CONSTRUCTION COMPANY"/>
    <s v="62 - Bridge - New / Replacement"/>
    <s v="STBG-SWAP-C011(116)--FG-11"/>
    <n v="3241473.45"/>
    <n v="3139797.6"/>
    <n v="30000"/>
    <n v="3109797.6"/>
    <n v="131675.85"/>
  </r>
  <r>
    <x v="93"/>
    <n v="38907"/>
    <s v="DIXON CONSTRUCTION CO"/>
    <s v="64 - RCB Culvert - New / Replacement"/>
    <s v="BRS-SWAP-C011(100)--FF-11"/>
    <n v="935727.1"/>
    <n v="964844.31"/>
    <n v="28945.34"/>
    <n v="935898.97000000009"/>
    <n v="0"/>
  </r>
  <r>
    <x v="94"/>
    <n v="39285"/>
    <s v="PETERSON CONTRACTORS INC"/>
    <s v="62 - Bridge - New / Replacement"/>
    <s v="BRS-SWAP-C012(113)--FF-12"/>
    <n v="2414786.17"/>
    <n v="2367158.98"/>
    <n v="30000"/>
    <n v="2337158.98"/>
    <n v="77627.19"/>
  </r>
  <r>
    <x v="95"/>
    <n v="38167"/>
    <s v="CROELL INC"/>
    <s v="20 - PCC Pavement - New / Widen / Repla"/>
    <s v="STBG-SWAP-C013(102)--FG-13"/>
    <n v="5385300.8700000001"/>
    <n v="5409597.0599999996"/>
    <n v="1"/>
    <n v="5409596.0599999996"/>
    <n v="0"/>
  </r>
  <r>
    <x v="96"/>
    <n v="38668"/>
    <s v="CHRISTENSEN BROTHERS INC"/>
    <s v="06 - Bridge Deck Overlay"/>
    <s v="BHS-SWAP-C018(86)--FC-18"/>
    <n v="626959.19999999995"/>
    <n v="569009.19999999995"/>
    <n v="17070.28"/>
    <n v="551938.91999999993"/>
    <n v="75020.28"/>
  </r>
  <r>
    <x v="97"/>
    <n v="38934"/>
    <s v="CEDAR VALLEY CORP LLC"/>
    <s v="20 - PCC Pavement - New / Widen / Repla"/>
    <s v="STP-S-C021(153)--5E-21"/>
    <n v="2993335.84"/>
    <n v="2959705.88"/>
    <n v="1"/>
    <n v="2959704.88"/>
    <n v="33630.959999999999"/>
  </r>
  <r>
    <x v="97"/>
    <n v="38935"/>
    <s v="CEDAR VALLEY CORP LLC"/>
    <s v="20 - PCC Pavement - New / Widen / Repla"/>
    <s v="FM-C021(154)--55-21"/>
    <n v="1846317.81"/>
    <n v="1840294.4"/>
    <n v="1"/>
    <n v="1840293.4"/>
    <n v="6024.41"/>
  </r>
  <r>
    <x v="98"/>
    <n v="37728"/>
    <s v="DES MOINES ASPHALT &amp; PAVING CO"/>
    <s v="03 - HMA Resurfacing"/>
    <s v="FM-C025(121)--55-25"/>
    <n v="2184982.71"/>
    <n v="1975218.92"/>
    <n v="30000"/>
    <n v="1945218.92"/>
    <n v="239763.79"/>
  </r>
  <r>
    <x v="98"/>
    <n v="39287"/>
    <s v="DIXON CONSTRUCTION CO"/>
    <s v="62 - Bridge - New / Replacement"/>
    <s v="FM-C025(120)--55-25"/>
    <n v="512679.19"/>
    <n v="494971.77"/>
    <n v="14849.14"/>
    <n v="480122.63"/>
    <n v="32556.560000000001"/>
  </r>
  <r>
    <x v="99"/>
    <n v="39118"/>
    <s v="BLACKTOP SERVICE CO &amp; SUBSIDIARY"/>
    <s v="02 - HMA Pavement - New/Replace/Widen"/>
    <s v="STP-S-C032(56)--5E-32"/>
    <n v="1269651.69"/>
    <n v="1282406.19"/>
    <n v="30000"/>
    <n v="1252406.19"/>
    <n v="17245.5"/>
  </r>
  <r>
    <x v="100"/>
    <n v="37504"/>
    <s v="REILLY CONSTRUCTION CO INC"/>
    <s v="16 - PCC Pavement - Grade/Replace"/>
    <s v="ER-C036(85)--58-36"/>
    <n v="766349.42"/>
    <n v="654125.31000000006"/>
    <n v="19623.78"/>
    <n v="634501.53"/>
    <n v="131847.89000000001"/>
  </r>
  <r>
    <x v="100"/>
    <n v="37505"/>
    <s v="REILLY CONSTRUCTION CO INC"/>
    <s v="16 - PCC Pavement - Grade/Replace"/>
    <s v="FM-C036(89)--55-36"/>
    <n v="282904.59999999998"/>
    <n v="282932.62"/>
    <n v="8487.98"/>
    <n v="274444.64"/>
    <n v="8459.9599999999991"/>
  </r>
  <r>
    <x v="101"/>
    <n v="39623"/>
    <s v="HEARTLAND ASPHALT INC"/>
    <s v="03 - HMA Resurfacing"/>
    <s v="STP-S-C038(130)--5E-38"/>
    <n v="2505825.02"/>
    <n v="2556561.73"/>
    <n v="26476.97"/>
    <n v="2530084.7599999998"/>
    <n v="0"/>
  </r>
  <r>
    <x v="101"/>
    <n v="39624"/>
    <s v="HEARTLAND ASPHALT INC"/>
    <s v="03 - HMA Resurfacing"/>
    <s v="FM-C038(131)--55-38"/>
    <n v="1504061.26"/>
    <n v="1577463.74"/>
    <n v="3523.03"/>
    <n v="1573940.71"/>
    <n v="0"/>
  </r>
  <r>
    <x v="102"/>
    <n v="38339"/>
    <s v="PETERSON CONTRACTORS INC"/>
    <s v="62 - Bridge - New / Replacement"/>
    <s v="BRS-SWAP-0077(601)--FF-42"/>
    <n v="1999878.37"/>
    <n v="1980844.79"/>
    <n v="30000"/>
    <n v="1950844.79"/>
    <n v="49033.58"/>
  </r>
  <r>
    <x v="102"/>
    <n v="38917"/>
    <s v="PETERSON CONTRACTORS INC"/>
    <s v="62 - Bridge - New / Replacement"/>
    <s v="BROS-SWAP-C042(110)--FE-42"/>
    <n v="649706.69999999995"/>
    <n v="643402"/>
    <n v="19302.060000000001"/>
    <n v="624099.93999999994"/>
    <n v="25606.76"/>
  </r>
  <r>
    <x v="103"/>
    <n v="39313"/>
    <s v="WESTERN ENGINEERING CO INC"/>
    <s v="03 - HMA Resurfacing"/>
    <s v="FM-C043(96)--55-43"/>
    <n v="1327051.8899999999"/>
    <n v="1381496.63"/>
    <n v="0"/>
    <n v="1381496.63"/>
    <n v="0"/>
  </r>
  <r>
    <x v="104"/>
    <n v="39530"/>
    <s v="CROELL INC"/>
    <s v="20 - PCC Pavement - New / Widen / Repla"/>
    <s v="FM-C047(60)--55-47"/>
    <n v="1017795.35"/>
    <n v="983075.97"/>
    <n v="29492.27"/>
    <n v="953583.7"/>
    <n v="64211.65"/>
  </r>
  <r>
    <x v="104"/>
    <n v="39531"/>
    <s v="CROELL INC"/>
    <s v="20 - PCC Pavement - New / Widen / Repla"/>
    <s v="STP-S-C047(61)--5E-47"/>
    <n v="1530542.09"/>
    <n v="1581485.55"/>
    <n v="30000"/>
    <n v="1551485.55"/>
    <n v="0"/>
  </r>
  <r>
    <x v="105"/>
    <n v="39625"/>
    <s v="MANATT'S INC"/>
    <s v="03 - HMA Resurfacing"/>
    <s v="HRRR-C050(131)--5R-50"/>
    <n v="4513218.3499999996"/>
    <n v="4493049.51"/>
    <n v="30000"/>
    <n v="4463049.51"/>
    <n v="50168.84"/>
  </r>
  <r>
    <x v="106"/>
    <n v="39814"/>
    <s v="TAYLOR CONSTRUCTION INC"/>
    <s v="62 - Bridge - New / Replacement"/>
    <s v="BRS-C052(128)--60-52"/>
    <n v="966101.6"/>
    <n v="942053.64"/>
    <n v="28261.63"/>
    <n v="913792.01"/>
    <n v="52309.59"/>
  </r>
  <r>
    <x v="107"/>
    <n v="39464"/>
    <s v="DUININCK  INC."/>
    <s v="03 - HMA Resurfacing"/>
    <s v="STP-S-C060(126)--5E-60"/>
    <n v="2686132.74"/>
    <n v="2572799.13"/>
    <n v="1"/>
    <n v="2572798.13"/>
    <n v="113334.61"/>
  </r>
  <r>
    <x v="107"/>
    <n v="38214"/>
    <s v="DIXON CONSTRUCTION CO"/>
    <s v="62 - Bridge - New / Replacement"/>
    <s v="BRS-SWAP-C060(123)--FF-60"/>
    <n v="1352519.41"/>
    <n v="1305266.26"/>
    <n v="30000"/>
    <n v="1275266.26"/>
    <n v="77253.149999999994"/>
  </r>
  <r>
    <x v="107"/>
    <n v="35511"/>
    <s v="DIXON CONSTRUCTION CO"/>
    <s v="62 - Bridge - New / Replacement"/>
    <s v="BRS-SWAP-C060(113)--FF-60"/>
    <n v="644895.69999999995"/>
    <n v="625344.46"/>
    <n v="18760.349999999999"/>
    <n v="606584.11"/>
    <n v="38311.589999999997"/>
  </r>
  <r>
    <x v="107"/>
    <n v="35512"/>
    <s v="DIXON CONSTRUCTION CO"/>
    <s v="62 - Bridge - New / Replacement"/>
    <s v="BRS-SWAP-C060(118)--FF-60"/>
    <n v="604611.19999999995"/>
    <n v="584605.56000000006"/>
    <n v="17538.16"/>
    <n v="567067.4"/>
    <n v="37543.800000000003"/>
  </r>
  <r>
    <x v="107"/>
    <n v="35751"/>
    <s v="DIXON CONSTRUCTION CO"/>
    <s v="62 - Bridge - New / Replacement"/>
    <s v="BRS-SWAP-C060(95)--FF-60"/>
    <n v="1400572.64"/>
    <n v="1394565.95"/>
    <n v="30000"/>
    <n v="1364565.95"/>
    <n v="36006.69"/>
  </r>
  <r>
    <x v="107"/>
    <n v="36915"/>
    <s v="CROELL INC"/>
    <s v="20 - PCC Pavement - New / Widen / Repla"/>
    <s v="STBG-SWAP-C060(122)--FG-60"/>
    <n v="2927155.61"/>
    <n v="2929362.74"/>
    <n v="1"/>
    <n v="2929361.74"/>
    <n v="0"/>
  </r>
  <r>
    <x v="108"/>
    <n v="39325"/>
    <s v="MANATT'S INC"/>
    <s v="03 - HMA Resurfacing"/>
    <s v="STP-S-C061(128)--5E-61"/>
    <n v="3250743.85"/>
    <n v="2960545.46"/>
    <n v="30000"/>
    <n v="2930545.46"/>
    <n v="320198.39"/>
  </r>
  <r>
    <x v="109"/>
    <n v="39677"/>
    <s v="IOWA BRIDGE &amp; CULVERT LC"/>
    <s v="62 - Bridge - New / Replacement"/>
    <s v="BRS-C062(103)--60-62"/>
    <n v="2878038.12"/>
    <n v="2869296.06"/>
    <n v="30000"/>
    <n v="2839296.06"/>
    <n v="38742.06"/>
  </r>
  <r>
    <x v="110"/>
    <n v="38061"/>
    <s v="GRAVES CONSTRUCTION CO INC"/>
    <s v="62 - Bridge - New / Replacement"/>
    <s v="BROS-SWAP-C071(88)--FE-71"/>
    <n v="721131.08"/>
    <n v="715612.48"/>
    <n v="1"/>
    <n v="715611.48"/>
    <n v="5519.6"/>
  </r>
  <r>
    <x v="111"/>
    <n v="39765"/>
    <s v="WESTERN ENGINEERING CO INC"/>
    <s v="03 - HMA Resurfacing"/>
    <s v="HRRR-C072(80)--5R-72"/>
    <n v="5868060.6699999999"/>
    <n v="5839662.54"/>
    <n v="30000"/>
    <n v="5809662.54"/>
    <n v="58398.13"/>
  </r>
  <r>
    <x v="111"/>
    <n v="39643"/>
    <s v="DIXON CONSTRUCTION CO"/>
    <s v="62 - Bridge - New / Replacement"/>
    <s v="BROS-C072(79)--5F-72"/>
    <n v="1197435.54"/>
    <n v="1199141.1399999999"/>
    <n v="30000"/>
    <n v="1169141.1399999999"/>
    <n v="28294.400000000001"/>
  </r>
  <r>
    <x v="112"/>
    <n v="38286"/>
    <s v="HENNINGSEN CONSTRUCTION INC"/>
    <s v="03 - HMA Resurfacing"/>
    <s v="STBG-SWAP-C073(142)--FG-73"/>
    <n v="3397959.6800000002"/>
    <n v="3252945.61"/>
    <n v="598.36"/>
    <n v="3252347.25"/>
    <n v="145612.43"/>
  </r>
  <r>
    <x v="113"/>
    <n v="38242"/>
    <s v="GODBERSEN SMITH CONSTRUCTION COMPANY"/>
    <s v="21 - PCC Pavement Widening"/>
    <s v="STBG-SWAP-C074(108)--FG-74"/>
    <n v="3268031.74"/>
    <n v="3110116.07"/>
    <n v="30000"/>
    <n v="3080116.07"/>
    <n v="187915.67"/>
  </r>
  <r>
    <x v="114"/>
    <n v="38940"/>
    <s v="GODBERSEN SMITH CONSTRUCTION COMPANY"/>
    <s v="21 - PCC Pavement Widening"/>
    <s v="STBG-SWAP-C075(166)--FG-75"/>
    <n v="1519341.32"/>
    <n v="1519341.32"/>
    <n v="30000"/>
    <n v="1489341.32"/>
    <n v="30000"/>
  </r>
  <r>
    <x v="115"/>
    <n v="38216"/>
    <s v="MERRYMAN BRIDGE CONSTR CO"/>
    <s v="62 - Bridge - New / Replacement"/>
    <s v="BRS-SWAP-C076(73)--FF-76"/>
    <n v="682731.29"/>
    <n v="688291.47"/>
    <n v="20648.75"/>
    <n v="667642.72"/>
    <n v="15088.57"/>
  </r>
  <r>
    <x v="115"/>
    <n v="39767"/>
    <s v="MATHY CONSTRUCTION COMPANY"/>
    <s v="03 - HMA Resurfacing"/>
    <s v="STP-S-C076(74)--5E-76"/>
    <n v="2779428.86"/>
    <n v="2779528.68"/>
    <n v="1"/>
    <n v="2779527.68"/>
    <n v="0"/>
  </r>
  <r>
    <x v="116"/>
    <n v="38870"/>
    <s v="REILLY CONSTRUCTION CO INC"/>
    <s v="53 - HMA Pavement - Grade/Replace"/>
    <s v="HDP-C077(227)--6B-77"/>
    <n v="54769823.490000002"/>
    <n v="36568340.729999997"/>
    <n v="30000"/>
    <n v="36538340.729999997"/>
    <n v="18231482.760000002"/>
  </r>
  <r>
    <x v="117"/>
    <n v="39411"/>
    <s v="OMNI ENGINEERING"/>
    <s v="02 - HMA Pavement - New/Replace/Widen"/>
    <s v="FM-C078(207)--55-78"/>
    <n v="775355.07"/>
    <n v="729648.03"/>
    <n v="21889.45"/>
    <n v="707758.58000000007"/>
    <n v="67596.490000000005"/>
  </r>
  <r>
    <x v="117"/>
    <n v="39451"/>
    <s v="IOWA CIVIL CONTRACTING INC"/>
    <s v="20 - PCC Pavement - New / Widen / Repla"/>
    <s v="FM-C078(208)--55-78"/>
    <n v="1151474.22"/>
    <n v="1110946.02"/>
    <n v="30000"/>
    <n v="1080946.02"/>
    <n v="70528.2"/>
  </r>
  <r>
    <x v="118"/>
    <n v="39108"/>
    <s v="MANATT'S INC"/>
    <s v="20 - PCC Pavement - New / Widen / Repla"/>
    <s v="FM-C080(81)--55-80"/>
    <n v="4344463.18"/>
    <n v="4492009.8099999996"/>
    <n v="30000"/>
    <n v="4462009.8099999996"/>
    <n v="0"/>
  </r>
  <r>
    <x v="119"/>
    <n v="38809"/>
    <s v="CHRISTENSEN BROTHERS INC"/>
    <s v="62 - Bridge - New / Replacement"/>
    <s v="BRS-SWAP-C084(170)--FF-84"/>
    <n v="5608469.1100000003"/>
    <n v="5627002.3399999999"/>
    <n v="30000"/>
    <n v="5597002.3399999999"/>
    <n v="11466.77"/>
  </r>
  <r>
    <x v="119"/>
    <n v="39212"/>
    <s v="CROELL INC"/>
    <s v="20 - PCC Pavement - New / Widen / Repla"/>
    <s v="FM-C084(176)--55-84"/>
    <n v="1812815.28"/>
    <n v="1796458.46"/>
    <n v="1"/>
    <n v="1796457.46"/>
    <n v="16357.82"/>
  </r>
  <r>
    <x v="119"/>
    <n v="39213"/>
    <s v="CROELL INC"/>
    <s v="20 - PCC Pavement - New / Widen / Repla"/>
    <s v="STP-S-C084(177)--5E-84"/>
    <n v="3053728.52"/>
    <n v="3064741.61"/>
    <n v="1"/>
    <n v="3064740.61"/>
    <n v="0"/>
  </r>
  <r>
    <x v="120"/>
    <n v="39868"/>
    <s v="DELONG CONSTRUCTION INC"/>
    <s v="14 - Grading"/>
    <s v="FM-C092(118)--55-92"/>
    <n v="602039.74"/>
    <n v="612192.35"/>
    <n v="18365.78"/>
    <n v="593826.56999999995"/>
    <n v="8213.17"/>
  </r>
  <r>
    <x v="121"/>
    <n v="27851"/>
    <s v="CEDAR FALLS CONSTR CO"/>
    <s v="19 - PCC Joint &amp; Crack Sealing"/>
    <s v="FM-C093(63)--55-93"/>
    <n v="193487.2"/>
    <n v="228387"/>
    <n v="6851.61"/>
    <n v="221535.39"/>
    <n v="0"/>
  </r>
  <r>
    <x v="122"/>
    <n v="38641"/>
    <s v="GRAVES CONSTRUCTION CO INC"/>
    <s v="64 - RCB Culvert - New / Replacement"/>
    <s v="BRS-SWAP-C097(146)--FF-97"/>
    <n v="544182.30000000005"/>
    <n v="543434.07999999996"/>
    <n v="1"/>
    <n v="543433.07999999996"/>
    <n v="749.22"/>
  </r>
  <r>
    <x v="122"/>
    <n v="37993"/>
    <s v="GODBERSEN SMITH CONSTRUCTION COMPANY"/>
    <s v="20 - PCC Pavement - New / Widen / Repla"/>
    <s v="STBG-SWAP-C097(142)--FG-97"/>
    <n v="3045555.07"/>
    <n v="3052552.46"/>
    <n v="30000"/>
    <n v="3022552.46"/>
    <n v="23002.61"/>
  </r>
  <r>
    <x v="122"/>
    <n v="38687"/>
    <s v="STEVE HARRIS CONSTRUCTION INC"/>
    <s v="16 - PCC Pavement - Grade/Replace"/>
    <s v="STBG-SWAP-C097(144)--FG-97"/>
    <n v="3286581.89"/>
    <n v="3204740.28"/>
    <n v="30000"/>
    <n v="3174740.28"/>
    <n v="111841.61"/>
  </r>
  <r>
    <x v="122"/>
    <n v="39297"/>
    <s v="DIXON CONSTRUCTION CO"/>
    <s v="62 - Bridge - New / Replacement"/>
    <s v="BRS-C097(147)--60-97"/>
    <n v="1154840.49"/>
    <n v="1166543.78"/>
    <n v="30000"/>
    <n v="1136543.78"/>
    <n v="18296.7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8">
  <r>
    <x v="0"/>
    <s v="CNTRT-00007303 : 01-C001-127"/>
    <s v="Manatts Inc (CPS)"/>
    <m/>
    <s v="FM-C001(127)--55-01"/>
    <n v="184690"/>
    <m/>
    <m/>
    <n v="192192.5"/>
    <n v="0"/>
  </r>
  <r>
    <x v="0"/>
    <s v="CNTRT-00008865 : 01-C001-130"/>
    <s v="HIGHWAY SIGNING INC"/>
    <m/>
    <s v="FM-C001(130)--55-01"/>
    <n v="119604.17"/>
    <m/>
    <m/>
    <n v="0"/>
    <n v="119604.17"/>
  </r>
  <r>
    <x v="0"/>
    <s v="CNTRT-00009149 : 01-C001-131"/>
    <s v="Manatts Inc (CPS)"/>
    <m/>
    <s v="FM-C001(131)--55-01"/>
    <n v="102624"/>
    <m/>
    <m/>
    <n v="0"/>
    <n v="102624"/>
  </r>
  <r>
    <x v="1"/>
    <s v="CNTRT-00009037 : 03-C003-071"/>
    <s v="River City Stone"/>
    <m/>
    <s v="STP-S-C003(71)--5E-03"/>
    <n v="4755520.84"/>
    <m/>
    <m/>
    <n v="0"/>
    <n v="4755520.84"/>
  </r>
  <r>
    <x v="2"/>
    <s v="CNTRT-00007786 : 04-C004-129"/>
    <s v="HIGHWAY SIGNING INC"/>
    <m/>
    <s v="HSIP-SWAP-C004(129)--FJ-04"/>
    <n v="91318.25"/>
    <m/>
    <m/>
    <n v="0"/>
    <n v="91318.25"/>
  </r>
  <r>
    <x v="2"/>
    <s v="CNTRT-00007866 : 04-C004-105"/>
    <s v="IOWA BRIDGE &amp; CULVERT"/>
    <m/>
    <s v="BROS-C004(105)--5F-04"/>
    <n v="1224495.1499999999"/>
    <m/>
    <m/>
    <n v="892004.72"/>
    <n v="332490.43"/>
  </r>
  <r>
    <x v="3"/>
    <s v="CNTRT-00008325 : 05-C005-081"/>
    <s v="EZ-LINER INDUSTRIES"/>
    <m/>
    <s v="FM-C005(81)--55-05"/>
    <n v="93952.7"/>
    <m/>
    <m/>
    <n v="91244.7"/>
    <n v="2708"/>
  </r>
  <r>
    <x v="4"/>
    <s v="CNTRT-00006171 : 06-C006-121"/>
    <s v="BOULDER CONTRACTING LLC"/>
    <m/>
    <s v="FM-C006(121)--55-06"/>
    <n v="482882.4"/>
    <m/>
    <m/>
    <n v="459280.45"/>
    <n v="23601.95"/>
  </r>
  <r>
    <x v="4"/>
    <s v="CNTRT-00006824 : 06-C006-131"/>
    <s v="L L PELLING CO INC"/>
    <m/>
    <s v="FM-C006(131)--55-06"/>
    <n v="1722563.41"/>
    <m/>
    <m/>
    <n v="1707306.03"/>
    <n v="15257.38"/>
  </r>
  <r>
    <x v="4"/>
    <s v="CNTRT-00006825 : 06-C006-132"/>
    <s v="L L PELLING CO INC"/>
    <m/>
    <s v="FM-C006(132)--55-06"/>
    <n v="1948191.63"/>
    <m/>
    <m/>
    <n v="1656915.07"/>
    <n v="291276.56"/>
  </r>
  <r>
    <x v="4"/>
    <s v="CNTRT-00006823 : 06-C006-130"/>
    <s v="L L PELLING CO INC"/>
    <m/>
    <s v="FM-C006(130)--55-06"/>
    <n v="2262594.35"/>
    <m/>
    <m/>
    <n v="2247197.9900000002"/>
    <n v="15396.36"/>
  </r>
  <r>
    <x v="5"/>
    <s v="CNTRT-00007787 : 07-C007-173"/>
    <s v="K-CONSTRUCTION INC"/>
    <m/>
    <s v="BRS-C007(173)--60-07"/>
    <n v="495979.11"/>
    <m/>
    <m/>
    <n v="458422.05"/>
    <n v="37557.06"/>
  </r>
  <r>
    <x v="6"/>
    <s v="CNTRT-00007789 : 08-6040-601"/>
    <s v="Gus Construction Co Inc"/>
    <m/>
    <s v="BRS-6040(601)--60-08"/>
    <n v="588600.88"/>
    <m/>
    <m/>
    <n v="573348.29"/>
    <n v="15252.59"/>
  </r>
  <r>
    <x v="6"/>
    <s v="CNTRT-00008867 : 08-C008-093"/>
    <s v="Manatts Inc (CPS)"/>
    <m/>
    <s v="FM-C008(93)--55-08"/>
    <n v="1813317.75"/>
    <m/>
    <m/>
    <n v="28372.5"/>
    <n v="1784945.25"/>
  </r>
  <r>
    <x v="7"/>
    <s v="CNTRT-00008748 : 09-C009-101"/>
    <s v="Heartland Asphalt Inc"/>
    <m/>
    <s v="FM-C009(101)--55-09"/>
    <n v="1700732.87"/>
    <m/>
    <m/>
    <n v="1507978.13"/>
    <n v="192754.74"/>
  </r>
  <r>
    <x v="8"/>
    <s v="CNTRT-00007987 : 10-C010-120"/>
    <s v="Croell Inc"/>
    <m/>
    <s v="BRS-C010(99)--60-10_x000a_STP-S-C010(120)--5E-10"/>
    <n v="6081476.0199999996"/>
    <m/>
    <m/>
    <n v="4853600.9800000004"/>
    <n v="1227875.04"/>
  </r>
  <r>
    <x v="9"/>
    <s v="CNTRT-00007989 : 11-C011-119"/>
    <s v="Heartland Asphalt Inc"/>
    <m/>
    <s v="STP-S-C011(119)--5E-11"/>
    <n v="2709285.33"/>
    <m/>
    <m/>
    <n v="2055050.21"/>
    <n v="654235.12"/>
  </r>
  <r>
    <x v="10"/>
    <s v="CNTRT-00006558 : 12-C012-126"/>
    <s v="MATHY CONSTRUCTION COMPANY"/>
    <m/>
    <s v="FM-C012(125)--55-12"/>
    <n v="3112555.96"/>
    <m/>
    <m/>
    <n v="3143562.16"/>
    <n v="0"/>
  </r>
  <r>
    <x v="10"/>
    <s v="CNTRT-00008157 : 12-C012-128"/>
    <s v="Wicks Construction Inc"/>
    <m/>
    <s v="BHS-C012(128)--63-12_x000a_BHS-C012(129)--63-12_x000a_BHS-C012(130)--63-12_x000a_BHS-C012(131)--63-12"/>
    <n v="1337647.27"/>
    <m/>
    <m/>
    <n v="1155435.8500000001"/>
    <n v="182211.42"/>
  </r>
  <r>
    <x v="10"/>
    <s v="CNTRT-00008327 : 12-C012-132"/>
    <s v="MATHY CONSTRUCTION COMPANY"/>
    <m/>
    <s v="STP-S-C012(132)--5E-12"/>
    <n v="2689399.46"/>
    <m/>
    <m/>
    <n v="30886.68"/>
    <n v="2658512.7799999998"/>
  </r>
  <r>
    <x v="11"/>
    <s v="CNTRT-00006347 : 13-C013-106"/>
    <s v="Gus Construction Co Inc"/>
    <m/>
    <s v="BROS-C013(106)--5F-13"/>
    <n v="979511.38"/>
    <m/>
    <m/>
    <n v="957112.25"/>
    <n v="22399.13"/>
  </r>
  <r>
    <x v="11"/>
    <s v="CNTRT-00008329 : 13-C013-107"/>
    <s v="CHRISTENSEN BROTHERS INC"/>
    <m/>
    <s v="BROS-C013(107)--5F-13"/>
    <n v="594238.19999999995"/>
    <m/>
    <m/>
    <n v="545626.77"/>
    <n v="48611.43"/>
  </r>
  <r>
    <x v="12"/>
    <s v="CNTRT-00008158 : 14-C014-174"/>
    <s v="NORRIS ASPHALT PAVING CO LC"/>
    <m/>
    <s v="LFM-176--7X-14                    FM-C014(174)--55-14             FM-C014(175)--55-14"/>
    <n v="2486668.66"/>
    <m/>
    <m/>
    <n v="2603375.46"/>
    <n v="0"/>
  </r>
  <r>
    <x v="13"/>
    <s v="CNTRT-00008031 : 15-C015-084"/>
    <s v="HENNINGSEN CONST INC"/>
    <m/>
    <s v="FM-C015(84)--55-15"/>
    <n v="3628952.64"/>
    <m/>
    <m/>
    <n v="3845377.61"/>
    <n v="0"/>
  </r>
  <r>
    <x v="13"/>
    <s v="CNTRT-00008469 : 15-C015-082"/>
    <s v="JASPER CONSTRUCTION SERV"/>
    <m/>
    <s v="BROS-C015(82)--5F-15"/>
    <n v="633677.75"/>
    <m/>
    <m/>
    <n v="597441.22"/>
    <n v="36236.53"/>
  </r>
  <r>
    <x v="13"/>
    <s v="CNTRT-00008751 : 15-C015-088"/>
    <s v="CHRISTENSEN BROTHERS INC"/>
    <m/>
    <s v="FM-C015(88)--55-15"/>
    <n v="669706.5"/>
    <m/>
    <m/>
    <n v="136692.4"/>
    <n v="533014.1"/>
  </r>
  <r>
    <x v="13"/>
    <s v="CNTRT-00008871 : 15-C015-087"/>
    <s v="Northwest Materials"/>
    <m/>
    <s v="STP-S-C015(87)--5E-15"/>
    <n v="2844394.87"/>
    <m/>
    <m/>
    <n v="0"/>
    <n v="2844394.87"/>
  </r>
  <r>
    <x v="14"/>
    <s v="CNTRT-00006178 : 16-C016-116"/>
    <s v="JIM SCHROEDER CONST INC"/>
    <m/>
    <s v="BROS-C016(116)--5F-16"/>
    <n v="582163.97"/>
    <m/>
    <m/>
    <n v="583075.06000000006"/>
    <n v="0"/>
  </r>
  <r>
    <x v="14"/>
    <s v="CNTRT-00006348 : 16-C016-117"/>
    <s v="Manatts Inc (CPS)"/>
    <m/>
    <s v="STP-S-C016(117)--5E-16"/>
    <n v="1869273.74"/>
    <m/>
    <m/>
    <n v="1891468.53"/>
    <n v="0"/>
  </r>
  <r>
    <x v="14"/>
    <s v="CNTRT-00006827 : 16-C016-120"/>
    <s v="WEST FORK LLC"/>
    <m/>
    <s v="FM-C016(120)--55-16"/>
    <n v="763303.69"/>
    <m/>
    <m/>
    <n v="771187.3"/>
    <n v="0"/>
  </r>
  <r>
    <x v="15"/>
    <s v="CNTRT-00006828 : 17-C017-121"/>
    <s v="Heartland Asphalt Inc"/>
    <m/>
    <s v="FM-C017(121)--55-17"/>
    <n v="2134758.59"/>
    <m/>
    <m/>
    <n v="2122929.02"/>
    <n v="11829.57"/>
  </r>
  <r>
    <x v="15"/>
    <s v="CNTRT-00008753 : 17-C017-124"/>
    <s v="ROGNES BROS EXCAVATING"/>
    <m/>
    <s v="FM-C017(124)--55-17"/>
    <n v="249969.75"/>
    <m/>
    <m/>
    <n v="0"/>
    <n v="249969.75"/>
  </r>
  <r>
    <x v="16"/>
    <s v="CNTRT-00006180 : 18-C018-085"/>
    <s v="Northwest Materials"/>
    <m/>
    <s v="FM-C018(85)--55-18"/>
    <n v="1763431.9"/>
    <m/>
    <m/>
    <n v="1812272.22"/>
    <n v="0"/>
  </r>
  <r>
    <x v="16"/>
    <s v="CNTRT-00006349 : 18-C018-093"/>
    <s v="GRAVES CONSTRUCTION CO INC"/>
    <m/>
    <s v="BROS-C018(93)--5F-18"/>
    <n v="923121.77"/>
    <m/>
    <m/>
    <n v="922602.61"/>
    <n v="519.16"/>
  </r>
  <r>
    <x v="17"/>
    <s v="CNTRT-00006181 : 19-C019-113"/>
    <s v="Croell Inc"/>
    <m/>
    <s v="STP-S-C019(113)--5E-19"/>
    <n v="4290035.6500000004"/>
    <m/>
    <m/>
    <n v="4290035.6500000004"/>
    <n v="0"/>
  </r>
  <r>
    <x v="17"/>
    <s v="CNTRT-00006350 : 19-C019-111"/>
    <s v="Peterson Contractors Inc"/>
    <m/>
    <s v="BROS-C019(111)--5F-19"/>
    <n v="1215158.05"/>
    <m/>
    <m/>
    <n v="1181589.83"/>
    <n v="33568.22"/>
  </r>
  <r>
    <x v="17"/>
    <s v="CNTRT-00008162 : 19-C019-118"/>
    <s v="MINNOWA CONSTRUCTION"/>
    <m/>
    <s v="BRS-C019(118)--60-19"/>
    <n v="1599694.69"/>
    <m/>
    <m/>
    <n v="1206689.07"/>
    <n v="393005.62"/>
  </r>
  <r>
    <x v="18"/>
    <s v="CNTRT-00006353 : 20-C020-123"/>
    <s v="HERBERGER CONSTRUCTION CO INC"/>
    <m/>
    <s v="BROS-C020(123)--5F-20"/>
    <n v="761359.97"/>
    <m/>
    <m/>
    <n v="761359.97"/>
    <n v="0"/>
  </r>
  <r>
    <x v="18"/>
    <s v="CNTRT-00007305 : 20-5772-606"/>
    <s v="HERBERGER CONSTRUCTION CO INC"/>
    <m/>
    <s v="BROS-5772(606)--5F-20"/>
    <n v="868293.75"/>
    <m/>
    <m/>
    <n v="809748.94"/>
    <n v="58544.81"/>
  </r>
  <r>
    <x v="18"/>
    <s v="CNTRT-00009152 : 20-C020-126"/>
    <s v="DIXON CONSTRUCTION CO"/>
    <m/>
    <s v="BROS-C020(126)--5F-20"/>
    <n v="634293.1"/>
    <m/>
    <m/>
    <n v="0"/>
    <n v="634293.1"/>
  </r>
  <r>
    <x v="19"/>
    <s v="CNTRT-00007306 : 21-C021-156"/>
    <s v="DIXON CONSTRUCTION CO"/>
    <m/>
    <s v="HDP-C021(156)--6B-21"/>
    <n v="3296178.34"/>
    <m/>
    <m/>
    <n v="2463339.31"/>
    <n v="832839.03"/>
  </r>
  <r>
    <x v="19"/>
    <s v="CNTRT-00008032 : 21-C021-158"/>
    <s v="Croell Inc"/>
    <m/>
    <s v="FM-C021(158)--55-21_x000a_FM-C021(159)--55-21"/>
    <n v="7934594.54"/>
    <m/>
    <m/>
    <n v="7790736.4800000004"/>
    <n v="143858.06"/>
  </r>
  <r>
    <x v="20"/>
    <s v="CNTRT-00008333 : 22-C022-104"/>
    <s v="River City Stone"/>
    <m/>
    <s v="L-105--73-22_x000a_HSIP-SWAP-C022(104)--FJ-22"/>
    <n v="4613226.2"/>
    <m/>
    <m/>
    <n v="890731.16"/>
    <n v="3722495.04"/>
  </r>
  <r>
    <x v="21"/>
    <s v="CNTRT-00006183 : 23-C023-134"/>
    <s v="BRANDT CONSTRUCTION CO  SUBSIDIARY"/>
    <m/>
    <s v="BHS-C023(134)--63-23"/>
    <n v="360074.6"/>
    <m/>
    <m/>
    <n v="345883.3"/>
    <n v="14191.3"/>
  </r>
  <r>
    <x v="21"/>
    <s v="CNTRT-00006355 : 23-C023-135"/>
    <s v="MATHY CONSTRUCTION COMPANY"/>
    <m/>
    <s v="STP-S-C023(135)--5E-23"/>
    <n v="1744046"/>
    <m/>
    <m/>
    <n v="1558101.82"/>
    <n v="185944.18"/>
  </r>
  <r>
    <x v="21"/>
    <s v="CNTRT-00007172 : 23-C023-139"/>
    <s v="ASPHALT SURFACE TECHNOLOGIES CORP"/>
    <m/>
    <s v="FM-C023(139)--55-23"/>
    <n v="105146.3"/>
    <m/>
    <m/>
    <n v="63357.25"/>
    <n v="41789.050000000003"/>
  </r>
  <r>
    <x v="21"/>
    <s v="CNTRT-00007871 : 23-C023-130"/>
    <s v="Peterson Contractors Inc"/>
    <m/>
    <s v="BROS-C023(130)--5F-23"/>
    <n v="2271892"/>
    <m/>
    <m/>
    <n v="417948.92"/>
    <n v="1853943.08"/>
  </r>
  <r>
    <x v="21"/>
    <s v="CNTRT-00007993 : 23-C023-141"/>
    <s v="Manatts Inc (CPS)"/>
    <m/>
    <s v="HSIP-SWAP-C023(141)--FJ-23"/>
    <n v="2879733.89"/>
    <m/>
    <m/>
    <n v="1001073.98"/>
    <n v="1878659.91"/>
  </r>
  <r>
    <x v="21"/>
    <s v="CNTRT-00008165 : 23-C023-140"/>
    <s v="Hawkeye Paving Corp"/>
    <m/>
    <s v="BHS-C023(140)--63-23"/>
    <n v="281286"/>
    <m/>
    <m/>
    <n v="162386.73000000001"/>
    <n v="118899.27"/>
  </r>
  <r>
    <x v="21"/>
    <s v="CNTRT-00009039 : 23-C023-145"/>
    <s v="Dave Schmitt Const"/>
    <m/>
    <s v="FM-C023(145)--55-23"/>
    <n v="82677.45"/>
    <m/>
    <m/>
    <n v="0"/>
    <n v="82677.45"/>
  </r>
  <r>
    <x v="22"/>
    <s v="CNTRT-00006188 : 24-C024-131"/>
    <s v="DIXON CONSTRUCTION CO"/>
    <m/>
    <s v="BRS-C024(131)--60-24"/>
    <n v="889708.45"/>
    <m/>
    <m/>
    <n v="870692.57"/>
    <n v="19015.88"/>
  </r>
  <r>
    <x v="22"/>
    <s v="CNTRT-00008167 : 24-7927-602"/>
    <s v="A M Cohron &amp; Son Inc"/>
    <m/>
    <s v="BRS-7927(602)--60-24"/>
    <n v="1418013.99"/>
    <m/>
    <m/>
    <n v="820438.16"/>
    <n v="597575.82999999996"/>
  </r>
  <r>
    <x v="22"/>
    <s v="CNTRT-00008334 : 24-C024-134"/>
    <s v="JB HOLLAND CONST INC"/>
    <m/>
    <s v="FM-C024(134)--55-24"/>
    <n v="283418.90000000002"/>
    <m/>
    <m/>
    <n v="263385.75"/>
    <n v="20033.150000000001"/>
  </r>
  <r>
    <x v="23"/>
    <s v="CNTRT-00006564 : 25-C025-126"/>
    <s v="Elder Corporation"/>
    <m/>
    <s v="HSIP-SWAP-C025(126)--FJ-25_x000a_FM-C037(79)--55-37"/>
    <n v="4937311.42"/>
    <m/>
    <m/>
    <n v="4220563.68"/>
    <n v="716747.74"/>
  </r>
  <r>
    <x v="23"/>
    <s v="CNTRT-00008623 : 25-C025-135"/>
    <s v="Manatts Inc (CPS)"/>
    <m/>
    <s v="HSIP-SWAP-C025(135)--FJ-25"/>
    <n v="1658808.26"/>
    <m/>
    <m/>
    <n v="1394029.02"/>
    <n v="264779.24"/>
  </r>
  <r>
    <x v="24"/>
    <s v="CNTRT-00007785 : 26-C026-106"/>
    <s v="CEDAR VALLEY CORP"/>
    <m/>
    <s v="STP-S-C026(106)--5E-26"/>
    <n v="1924130.37"/>
    <m/>
    <m/>
    <n v="1835130.34"/>
    <n v="89000.03"/>
  </r>
  <r>
    <x v="25"/>
    <s v="CNTRT-00009154 : 27-C027-092"/>
    <s v="Godbersen Smith Const"/>
    <m/>
    <s v="BRS-C027(92)--60-27"/>
    <n v="1599950.58"/>
    <m/>
    <m/>
    <n v="0"/>
    <n v="1599950.58"/>
  </r>
  <r>
    <x v="26"/>
    <s v="CNTRT-00007469 : 28-C028-102"/>
    <s v="Manatts Inc (CPS)"/>
    <m/>
    <s v="FM-C010(122)--55-10_x000a_FM-C028(102)--55-28"/>
    <n v="3867330.36"/>
    <m/>
    <m/>
    <n v="3745017.77"/>
    <n v="122312.59"/>
  </r>
  <r>
    <x v="26"/>
    <s v="CNTRT-00007460 : 28-C028-104"/>
    <s v="TAYLOR CONSTRUCTION INC"/>
    <m/>
    <s v="BROS-C028(104)--5F-28"/>
    <n v="424348.5"/>
    <m/>
    <m/>
    <n v="183105.01"/>
    <n v="241243.49"/>
  </r>
  <r>
    <x v="26"/>
    <s v="CNTRT-00008470 : 28-C028-105"/>
    <s v="JASPER CONSTRUCTION SERV"/>
    <m/>
    <s v="BHOS-C028(105)--5N-28"/>
    <n v="102951"/>
    <m/>
    <m/>
    <n v="104518.95"/>
    <n v="0"/>
  </r>
  <r>
    <x v="27"/>
    <s v="CNTRT-00007997 : 29-C029-094"/>
    <s v="CRAMER &amp; ASSOC INC"/>
    <m/>
    <s v="BHS-C029(93)--63-29_x000a_BHOS-C029(94)--5N-29"/>
    <n v="2257985.75"/>
    <m/>
    <m/>
    <n v="2230969.8199999998"/>
    <n v="27015.93"/>
  </r>
  <r>
    <x v="27"/>
    <s v="CNTRT-00007998 : 29-C029-098"/>
    <s v="NORRIS ASPHALT PAVING CO LC"/>
    <m/>
    <s v="STP-S-C029(98)--5E-29"/>
    <n v="4630519.7300000004"/>
    <m/>
    <m/>
    <n v="4597195.6500000004"/>
    <n v="33324.080000000002"/>
  </r>
  <r>
    <x v="28"/>
    <s v="CNTRT-00006568 : 30-C030-069"/>
    <s v="Wicks Construction Inc"/>
    <m/>
    <s v="STP-S-C030(69)--5E-30"/>
    <n v="2017796.93"/>
    <m/>
    <m/>
    <n v="1887589.13"/>
    <n v="130207.8"/>
  </r>
  <r>
    <x v="28"/>
    <s v="CNTRT-00008625 : 30-C030-071"/>
    <s v="CRAMER &amp; ASSOC INC"/>
    <m/>
    <s v="BHOS-C030(70)--5N-30_x000a_BHS-C030(71)--63-30"/>
    <n v="636304.64000000001"/>
    <m/>
    <m/>
    <n v="418043.95"/>
    <n v="218260.69"/>
  </r>
  <r>
    <x v="29"/>
    <s v="CNTRT-00006366 : 31-C031-118"/>
    <s v="JIM SCHROEDER CONST INC"/>
    <m/>
    <s v="BROS-C031(118)--5F-31"/>
    <n v="401121.5"/>
    <m/>
    <m/>
    <n v="401121.5"/>
    <n v="0"/>
  </r>
  <r>
    <x v="29"/>
    <s v="CNTRT-00007175 : 31-C031-119"/>
    <s v="TAYLOR CONSTRUCTION INC"/>
    <m/>
    <s v="BROS-C031(119)--5F-31"/>
    <n v="770929.9"/>
    <m/>
    <m/>
    <n v="659736.93999999994"/>
    <n v="111192.96000000001"/>
  </r>
  <r>
    <x v="29"/>
    <s v="CNTRT-00007309 : 31-C031-121"/>
    <s v="River City Stone"/>
    <m/>
    <s v="STP-S-C031(121)--5E-31"/>
    <n v="2036296.68"/>
    <m/>
    <m/>
    <n v="1899832.56"/>
    <n v="136464.12"/>
  </r>
  <r>
    <x v="29"/>
    <s v="CNTRT-00007876 : 31-C031-123"/>
    <s v="River City Stone"/>
    <m/>
    <s v="HSIP-SWAP-C031(123)--FJ-31"/>
    <n v="749052.4"/>
    <m/>
    <m/>
    <n v="676377.73"/>
    <n v="72674.67"/>
  </r>
  <r>
    <x v="29"/>
    <s v="CNTRT-00008496 : 31-C031-124"/>
    <s v="River City Stone"/>
    <m/>
    <s v="STP-S-C031(124)--5E-31"/>
    <n v="476548.47"/>
    <m/>
    <m/>
    <n v="433860.55"/>
    <n v="42687.92"/>
  </r>
  <r>
    <x v="29"/>
    <s v="CNTRT-00008497 : 31-C031-125"/>
    <s v="River City Stone"/>
    <m/>
    <s v="FM-C031(125)--55-31"/>
    <n v="2824257.54"/>
    <m/>
    <m/>
    <n v="2552749.85"/>
    <n v="271507.69"/>
  </r>
  <r>
    <x v="30"/>
    <s v="CNTRT-00008626 : 32-C032-058"/>
    <s v="Northwest Materials"/>
    <m/>
    <s v="HSIP-SWAP-C032(58)--FJ-32"/>
    <n v="540134.27"/>
    <m/>
    <m/>
    <n v="0"/>
    <n v="540134.27"/>
  </r>
  <r>
    <x v="31"/>
    <s v="CNTRT-00006569 : 33-C033-149"/>
    <s v="River City Stone"/>
    <m/>
    <s v="HRRR-C033(149)--5R-33"/>
    <n v="738632.1"/>
    <m/>
    <m/>
    <n v="738632.1"/>
    <n v="0"/>
  </r>
  <r>
    <x v="31"/>
    <s v="CNTRT-00006703 : 33-C033-155"/>
    <s v="BRENNAN CONSTRUCTION CO"/>
    <m/>
    <s v="BRS-C033(155)--60-33"/>
    <n v="415097.3"/>
    <m/>
    <m/>
    <n v="411324.4"/>
    <n v="3772.9"/>
  </r>
  <r>
    <x v="31"/>
    <s v="CNTRT-00007176 : 33-4870-601"/>
    <s v="BRENNAN CONSTRUCTION CO"/>
    <m/>
    <s v="BRS-4870(601)--60-33"/>
    <n v="1563655.7"/>
    <m/>
    <m/>
    <n v="1523072.31"/>
    <n v="40583.39"/>
  </r>
  <r>
    <x v="31"/>
    <s v="CNTRT-00008174 : 33-C033-154"/>
    <s v="River City Stone"/>
    <m/>
    <s v="HSIP-SWAP-C033(154)--FJ-33_x000a_RS-C033(159)--61-33"/>
    <n v="7195140.9900000002"/>
    <m/>
    <m/>
    <n v="2140515.33"/>
    <n v="5054625.66"/>
  </r>
  <r>
    <x v="31"/>
    <s v="CNTRT-00008498 : 33-C033-164-A"/>
    <s v="River City Stone"/>
    <m/>
    <s v="FM-C033(164)--55-33"/>
    <n v="3927745.59"/>
    <m/>
    <m/>
    <n v="2191953.23"/>
    <n v="1735792.36"/>
  </r>
  <r>
    <x v="32"/>
    <s v="CNTRT-00008175 : 34-C034-118"/>
    <s v="EZ-LINER INDUSTRIES"/>
    <m/>
    <s v="FM-C034(118)--55-34"/>
    <n v="146829.74"/>
    <m/>
    <m/>
    <n v="142424.85"/>
    <n v="4404.8900000000003"/>
  </r>
  <r>
    <x v="32"/>
    <s v="CNTRT-00008499 : 34-C034-110"/>
    <s v="MATHY CONSTRUCTION COMPANY"/>
    <m/>
    <s v="STP-S-C034(110)--5E-34"/>
    <n v="3417166.55"/>
    <m/>
    <m/>
    <n v="9638.1"/>
    <n v="3407528.45"/>
  </r>
  <r>
    <x v="32"/>
    <s v="CNTRT-00008500 : 34-C034-120"/>
    <s v="Heartland Asphalt Inc"/>
    <m/>
    <s v="FM-C034(120)--55-34"/>
    <n v="915961.05"/>
    <m/>
    <m/>
    <n v="1076.7"/>
    <n v="914884.35"/>
  </r>
  <r>
    <x v="33"/>
    <s v="CNTRT-00006574 : 35-C035-121"/>
    <s v="MATHY CONSTRUCTION COMPANY"/>
    <m/>
    <s v="FM-C035(120)--55-35            STP-S-C035(121)--5E-35"/>
    <n v="3053591.57"/>
    <m/>
    <m/>
    <n v="3325787.39"/>
    <n v="0"/>
  </r>
  <r>
    <x v="34"/>
    <s v="CNTRT-00007178 : 36-C036-092"/>
    <s v="DIXON CONSTRUCTION CO"/>
    <m/>
    <s v="BRS-C036(92)--60-36"/>
    <n v="1874544.9"/>
    <m/>
    <m/>
    <n v="1629826.3"/>
    <n v="244718.6"/>
  </r>
  <r>
    <x v="34"/>
    <s v="CNTRT-00008034 : 36-C036-097"/>
    <s v="Manatts Inc (CPS)"/>
    <m/>
    <s v="FM-C036(94)--55-36              FM-C036(96)--55-36               FM-C036(97)--55-36"/>
    <n v="1413269.48"/>
    <m/>
    <m/>
    <n v="984293.29"/>
    <n v="428976.19"/>
  </r>
  <r>
    <x v="34"/>
    <s v="CNTRT-00009156 : 36-C036-083-A"/>
    <s v="DIXON CONSTRUCTION CO"/>
    <m/>
    <s v="FM-C036(83)--55-36"/>
    <n v="2897228.7"/>
    <m/>
    <m/>
    <n v="0"/>
    <n v="2897228.7"/>
  </r>
  <r>
    <x v="35"/>
    <s v="CNTRT-00007179 : 37-3800-602"/>
    <s v="Godbersen Smith Const"/>
    <m/>
    <s v="BROS-3800(602)--5F-37"/>
    <n v="2100693.5499999998"/>
    <m/>
    <m/>
    <n v="2053558.9"/>
    <n v="47134.65"/>
  </r>
  <r>
    <x v="35"/>
    <s v="CNTRT-00008338 : 37-C037-086"/>
    <s v="DIXON CONSTRUCTION CO"/>
    <m/>
    <s v="BRS-C037(86)--60-37"/>
    <n v="855770.56"/>
    <m/>
    <m/>
    <n v="826293.88"/>
    <n v="29476.68"/>
  </r>
  <r>
    <x v="36"/>
    <s v="CNTRT-00008874 : 38-C038-141"/>
    <s v="Iowa Plains Signing"/>
    <m/>
    <s v="FM-C038(141)--55-38"/>
    <n v="151266.16"/>
    <m/>
    <m/>
    <n v="0"/>
    <n v="151266.16"/>
  </r>
  <r>
    <x v="37"/>
    <s v="CNTRT-00006576 : 39-C039-099"/>
    <s v="CRAMER &amp; ASSOC INC"/>
    <m/>
    <s v="BHOS-C039(99)--5N-39"/>
    <n v="474167.26"/>
    <m/>
    <m/>
    <n v="431066.58"/>
    <n v="43100.68"/>
  </r>
  <r>
    <x v="37"/>
    <s v="CNTRT-00008341 : 39-C039-102"/>
    <s v="Midwest Contractors"/>
    <m/>
    <s v="FM-C039(102)--55-39"/>
    <n v="344996.3"/>
    <m/>
    <m/>
    <n v="375231.74"/>
    <n v="0"/>
  </r>
  <r>
    <x v="38"/>
    <s v="CNTRT-00008001 : 40-C040-113"/>
    <s v="FORT DODGE ASPHALT COMPANY"/>
    <m/>
    <s v="HSIP-SWAP-C040(113)--FJ-40"/>
    <n v="4516755.26"/>
    <m/>
    <m/>
    <n v="3023351.95"/>
    <n v="1493403.31"/>
  </r>
  <r>
    <x v="39"/>
    <s v="CNTRT-00008002 : 41-C041-144"/>
    <s v="Peterson Contractors Inc"/>
    <m/>
    <s v="BROS-C041(143)--5F-41    BROS-C041(144)--8J-41    BROS-C041(145)--8J-41"/>
    <n v="277552.07"/>
    <m/>
    <m/>
    <n v="281168.8"/>
    <n v="0"/>
  </r>
  <r>
    <x v="39"/>
    <s v="CNTRT-00008184 : 41-C041-146"/>
    <s v="Peterson Contractors Inc"/>
    <m/>
    <s v="BRS-C041(146)--60-41"/>
    <n v="449198.75"/>
    <m/>
    <m/>
    <n v="304258.11"/>
    <n v="144940.64000000001"/>
  </r>
  <r>
    <x v="40"/>
    <s v="CNTRT-00006200 : 42-5832-601"/>
    <s v="Peterson Contractors Inc"/>
    <m/>
    <s v="BRS-5832(601)--60-42"/>
    <n v="684652.45"/>
    <m/>
    <m/>
    <n v="671126.66"/>
    <n v="13525.79"/>
  </r>
  <r>
    <x v="40"/>
    <s v="CNTRT-00008501 : 42-C042-115"/>
    <s v="Manatts Inc (CPS)"/>
    <m/>
    <s v="FM-C042(115)--55-42"/>
    <n v="1425622.28"/>
    <m/>
    <m/>
    <n v="1358"/>
    <n v="1424264.28"/>
  </r>
  <r>
    <x v="40"/>
    <s v="CNTRT-00008502 : 42-C042-116"/>
    <s v="Manatts Inc (CPS)"/>
    <m/>
    <s v="FM-C042(116)--55-42"/>
    <n v="1259909.8899999999"/>
    <m/>
    <m/>
    <n v="1126944.6499999999"/>
    <n v="132965.24"/>
  </r>
  <r>
    <x v="40"/>
    <s v="CNTRT-00009040 : 42-C042-114"/>
    <s v="Peterson Contractors Inc"/>
    <m/>
    <s v="BROS-C042(114)--5F-42"/>
    <n v="679924.15"/>
    <m/>
    <m/>
    <n v="0"/>
    <n v="679924.15"/>
  </r>
  <r>
    <x v="41"/>
    <s v="CNTRT-00006377 : 44-C044-096"/>
    <s v="NORRIS ASPHALT PAVING CO LC"/>
    <m/>
    <s v="STP-S-TSF-C044(96)--5P-44"/>
    <n v="5213251.54"/>
    <m/>
    <m/>
    <n v="5327768.82"/>
    <n v="0"/>
  </r>
  <r>
    <x v="41"/>
    <s v="CNTRT-00007010 : 44-C044-098"/>
    <s v="IOWA BRIDGE &amp; CULVERT"/>
    <m/>
    <s v="BROS-C044(98)--5F-44"/>
    <n v="772782.78"/>
    <m/>
    <m/>
    <n v="746240.78"/>
    <n v="26542"/>
  </r>
  <r>
    <x v="41"/>
    <s v="CNTRT-00007881 : 44-C044-097"/>
    <s v="IOWA BRIDGE &amp; CULVERT"/>
    <m/>
    <s v="HDP-C044(97)--6B-44"/>
    <n v="3853596.05"/>
    <m/>
    <m/>
    <n v="58696.09"/>
    <n v="3794899.96"/>
  </r>
  <r>
    <x v="42"/>
    <s v="CNTRT-00006378 : 45-C045-090"/>
    <s v="River City Stone"/>
    <m/>
    <s v="STP-S-C045(90)--5E-45"/>
    <n v="2490280.09"/>
    <m/>
    <m/>
    <n v="2566381.21"/>
    <n v="0"/>
  </r>
  <r>
    <x v="42"/>
    <s v="CNTRT-00008035 : 45-C045-096"/>
    <s v="River City Stone"/>
    <m/>
    <s v="FM-C045(96)--55-45              FM-C045(97)--55-45"/>
    <n v="1393407.08"/>
    <m/>
    <m/>
    <n v="1406132.72"/>
    <n v="0"/>
  </r>
  <r>
    <x v="42"/>
    <s v="CNTRT-00008187 : 45-C045-101"/>
    <s v="EZ-LINER INDUSTRIES"/>
    <m/>
    <s v="FM-C045(101)--55-45"/>
    <n v="55603.92"/>
    <m/>
    <m/>
    <n v="54732.04"/>
    <n v="871.88"/>
  </r>
  <r>
    <x v="43"/>
    <s v="CNTRT-00006579 : 46-C046-085"/>
    <s v="Croell Inc"/>
    <m/>
    <s v="STP-S-C046(85)--5E-46_x000a_FM-C046(86)--55-46"/>
    <n v="2821237.05"/>
    <m/>
    <m/>
    <n v="2821237.05"/>
    <n v="0"/>
  </r>
  <r>
    <x v="43"/>
    <s v="CNTRT-00007464 : 46-7637-601"/>
    <s v="Peterson Contractors Inc"/>
    <m/>
    <s v="STBG-SWAP-7637(601)--FG-46"/>
    <n v="146548"/>
    <m/>
    <m/>
    <n v="136148.23000000001"/>
    <n v="10399.77"/>
  </r>
  <r>
    <x v="44"/>
    <s v="CNTRT-00006380 : 47-C047-063"/>
    <s v="Northwest Materials"/>
    <m/>
    <s v="FM-C047(63)--55-47"/>
    <n v="2450483.62"/>
    <m/>
    <m/>
    <n v="2515442.4500000002"/>
    <n v="0"/>
  </r>
  <r>
    <x v="44"/>
    <s v="CNTRT-00006379 : 47-C047-062"/>
    <s v="Northwest Materials"/>
    <m/>
    <s v="FM-C047(62)--55-47"/>
    <n v="2484366.65"/>
    <m/>
    <m/>
    <n v="2492476.6"/>
    <n v="0"/>
  </r>
  <r>
    <x v="45"/>
    <s v="CNTRT-00007884 : 49-C049-097"/>
    <s v="ASPHALT SURFACE TECHNOLOGIES CORP"/>
    <m/>
    <s v="FM-C049(97)--55-49"/>
    <n v="105754.76"/>
    <m/>
    <m/>
    <n v="0"/>
    <n v="105754.76"/>
  </r>
  <r>
    <x v="45"/>
    <s v="CNTRT-00007883 : 49-C049-094"/>
    <s v="River City Stone"/>
    <m/>
    <s v="STP-S-C049(94)--5E-49"/>
    <n v="2367738.64"/>
    <m/>
    <m/>
    <n v="1559669.06"/>
    <n v="808069.58"/>
  </r>
  <r>
    <x v="45"/>
    <s v="CNTRT-00008627 : 49-C049-093"/>
    <s v="JIM SCHROEDER CONST INC"/>
    <m/>
    <s v="BROS-C049(93)--5F-49"/>
    <n v="838711.72"/>
    <m/>
    <m/>
    <n v="0"/>
    <n v="838711.72"/>
  </r>
  <r>
    <x v="46"/>
    <s v="CNTRT-00007790 : 50-C050-140"/>
    <s v="Manatts Inc (CPS)"/>
    <m/>
    <s v="FM-C050(140)--55-50"/>
    <n v="699461.14"/>
    <m/>
    <m/>
    <n v="799870.52"/>
    <n v="0"/>
  </r>
  <r>
    <x v="46"/>
    <s v="CNTRT-00007791 : 50-C050-144"/>
    <s v="INROADS LLC"/>
    <m/>
    <s v="STP-S-C050(144)--5E-50"/>
    <n v="2642308.2999999998"/>
    <m/>
    <m/>
    <n v="2218742.2799999998"/>
    <n v="423566.02"/>
  </r>
  <r>
    <x v="46"/>
    <s v="CNTRT-00007885 : 50-C050-138-A"/>
    <s v="Manatts Inc (CPS)"/>
    <m/>
    <s v="FM-C050(138)--55-50"/>
    <n v="552729.32999999996"/>
    <m/>
    <m/>
    <n v="510143.73"/>
    <n v="42585.599999999999"/>
  </r>
  <r>
    <x v="46"/>
    <s v="CNTRT-00007886 : 50-C050-139-A"/>
    <s v="Manatts Inc (CPS)"/>
    <m/>
    <s v="FM-C050(139)--55-50"/>
    <n v="342382.31"/>
    <m/>
    <m/>
    <n v="299067.06"/>
    <n v="43315.25"/>
  </r>
  <r>
    <x v="46"/>
    <s v="CNTRT-00008004 : 50-C050-132"/>
    <s v="Peterson Contractors Inc"/>
    <m/>
    <s v="BRS-C050(132)--60-50"/>
    <n v="2233387.4700000002"/>
    <m/>
    <m/>
    <n v="1159117.51"/>
    <n v="1074269.96"/>
  </r>
  <r>
    <x v="46"/>
    <s v="CNTRT-00008766 : 50-C050-133"/>
    <s v="Manatts Inc (CPS)"/>
    <m/>
    <s v="FLAP-C050(133)--6L-50"/>
    <n v="2447974.64"/>
    <m/>
    <m/>
    <n v="11785.5"/>
    <n v="2436189.14"/>
  </r>
  <r>
    <x v="46"/>
    <s v="CNTRT-00008876 : 50-C050-158"/>
    <s v="ASPHALT SURFACE TECHNOLOGIES CORP"/>
    <m/>
    <s v="FM-C050(156)--55-50            FM-C050(157)--55-50            FM-C050(158)--55-50"/>
    <n v="905232.45"/>
    <m/>
    <m/>
    <n v="0"/>
    <n v="905232.45"/>
  </r>
  <r>
    <x v="47"/>
    <s v="CNTRT-00007312 : 51-C051-072"/>
    <s v="IOWA BRIDGE &amp; CULVERT"/>
    <m/>
    <s v="BRS-C051(72)--60-51"/>
    <n v="2065011"/>
    <m/>
    <m/>
    <n v="1552031.16"/>
    <n v="512979.84"/>
  </r>
  <r>
    <x v="47"/>
    <s v="CNTRT-00007810 : 51-C051-094"/>
    <s v="L L PELLING CO INC"/>
    <m/>
    <s v="FM-C051(94)--55-51"/>
    <n v="1848838.67"/>
    <m/>
    <m/>
    <n v="1882640.67"/>
    <n v="0"/>
  </r>
  <r>
    <x v="48"/>
    <s v="CNTRT-00006383 : 52-C052-125"/>
    <s v="L L PELLING CO INC"/>
    <m/>
    <s v="FM-C052(125)--55-52"/>
    <n v="5029902.9000000004"/>
    <m/>
    <m/>
    <n v="4813074.47"/>
    <n v="216828.43"/>
  </r>
  <r>
    <x v="49"/>
    <s v="CNTRT-00008628 : 53-C053-096"/>
    <s v="Boomerang Corp"/>
    <m/>
    <s v="BRS-C053(96)--60-53"/>
    <n v="534526.9"/>
    <m/>
    <m/>
    <n v="4074"/>
    <n v="530452.9"/>
  </r>
  <r>
    <x v="49"/>
    <s v="CNTRT-00008877 : 53-C053-099"/>
    <s v="Manatts Inc (CPS)"/>
    <m/>
    <s v="FM-C053(99)--55-53"/>
    <n v="3032551.6"/>
    <m/>
    <m/>
    <n v="1982128.45"/>
    <n v="1050423.1499999999"/>
  </r>
  <r>
    <x v="50"/>
    <s v="CNTRT-00007792 : 54-C054-122"/>
    <s v="DELONG CONSTRUCTION INC"/>
    <m/>
    <s v="FM-C054(122)--55-54"/>
    <n v="1275508.07"/>
    <m/>
    <m/>
    <n v="798171.07"/>
    <n v="477337"/>
  </r>
  <r>
    <x v="50"/>
    <s v="CNTRT-00008506 : 54-C054-123"/>
    <s v="NORRIS ASPHALT PAVING CO LC"/>
    <m/>
    <s v="FM-C054(123)--55-54"/>
    <n v="676936.95"/>
    <m/>
    <m/>
    <n v="615874.02"/>
    <n v="61062.93"/>
  </r>
  <r>
    <x v="51"/>
    <s v="CNTRT-00008350 : 55-C055-211"/>
    <s v="MATHY CONSTRUCTION COMPANY"/>
    <m/>
    <s v="STP-S-C055(210)--5E-55       FM-C055(211)--55-55            FM-C055(212)--55-55"/>
    <n v="4859560.7300000004"/>
    <m/>
    <m/>
    <n v="4804093.75"/>
    <n v="55466.98"/>
  </r>
  <r>
    <x v="52"/>
    <s v="CNTRT-00007891 : 56-C056-118"/>
    <s v="IOWA BRIDGE &amp; CULVERT"/>
    <m/>
    <s v="HDP-C056(118)--6B-56"/>
    <n v="1168254.55"/>
    <m/>
    <m/>
    <n v="371113.24"/>
    <n v="797141.31"/>
  </r>
  <r>
    <x v="53"/>
    <s v="CNTRT-00008354 : 57-C057-175"/>
    <s v="JIM SCHROEDER CONST INC"/>
    <m/>
    <s v="FM-C057(175)--55-57"/>
    <n v="1283026.1499999999"/>
    <m/>
    <m/>
    <n v="856659.33"/>
    <n v="426366.82"/>
  </r>
  <r>
    <x v="53"/>
    <s v="CNTRT-00008355 : 57-C057-176"/>
    <s v="Peterson Contractors Inc"/>
    <m/>
    <s v="FM-C057(176)--55-57"/>
    <n v="1469545"/>
    <m/>
    <m/>
    <n v="290267.84000000003"/>
    <n v="1179277.1599999999"/>
  </r>
  <r>
    <x v="53"/>
    <s v="CNTRT-00008631 : 57-C057-145"/>
    <s v="L L PELLING CO INC"/>
    <m/>
    <s v="STP-S-C057(145)--5E-57"/>
    <n v="1887457.62"/>
    <m/>
    <m/>
    <n v="11155"/>
    <n v="1876302.62"/>
  </r>
  <r>
    <x v="53"/>
    <s v="CNTRT-00008768 : 57-C057-173"/>
    <s v="Peterson Contractors Inc"/>
    <m/>
    <s v="FM-C057(173)--55-57"/>
    <n v="3699622.95"/>
    <m/>
    <m/>
    <n v="31508.51"/>
    <n v="3668114.44"/>
  </r>
  <r>
    <x v="54"/>
    <s v="CNTRT-00007793 : 58-C058-070"/>
    <s v="Manatts Inc (CPS)"/>
    <m/>
    <s v="FM-C058(68)--55-58_x000a_FM-C058(69)--55-58_x000a_FM-C058(70)--55-58"/>
    <n v="2280089.17"/>
    <m/>
    <m/>
    <n v="745003.08"/>
    <n v="1535086.09"/>
  </r>
  <r>
    <x v="55"/>
    <s v="CNTRT-00007014 : 60-C060-130"/>
    <s v="HENNINGSEN CONST INC"/>
    <m/>
    <s v="FM-C060(130)--55-60"/>
    <n v="2174673.17"/>
    <m/>
    <m/>
    <n v="2120651.6800000002"/>
    <n v="54021.49"/>
  </r>
  <r>
    <x v="55"/>
    <s v="CNTRT-00008769 : 60-C060-131"/>
    <s v="Godbersen Smith Const"/>
    <m/>
    <s v="FM-C060(131)--55-60"/>
    <n v="1433710.04"/>
    <m/>
    <m/>
    <n v="1179607.69"/>
    <n v="254102.35"/>
  </r>
  <r>
    <x v="56"/>
    <s v="CNTRT-00008036 : 61-C061-134"/>
    <s v="Des Moines Asphalt &amp; Paving"/>
    <m/>
    <s v="FM-C061(134)--55-61"/>
    <n v="4038000"/>
    <m/>
    <m/>
    <n v="1257666.6299999999"/>
    <n v="2780333.37"/>
  </r>
  <r>
    <x v="56"/>
    <s v="CNTRT-00008770 : 61-C061-132"/>
    <s v="JASPER CONSTRUCTION SERV"/>
    <m/>
    <s v="BROS-C061(132)--5F-61"/>
    <n v="597600.62"/>
    <m/>
    <m/>
    <n v="0"/>
    <n v="597600.62"/>
  </r>
  <r>
    <x v="57"/>
    <s v="CNTRT-00006388 : 63-C063-147"/>
    <s v="NORRIS ASPHALT PAVING CO LC"/>
    <m/>
    <s v="HDP-C063(147)--6B-63_x000a_HSIP-SWAP-C063(148)--FJ-63"/>
    <n v="3956863.82"/>
    <m/>
    <m/>
    <n v="3956863.82"/>
    <n v="0"/>
  </r>
  <r>
    <x v="57"/>
    <s v="CNTRT-00008037 : 63-C063-149"/>
    <s v="NORRIS ASPHALT PAVING CO LC"/>
    <m/>
    <s v="FM-C063(149)--55-63"/>
    <n v="2108361.16"/>
    <m/>
    <m/>
    <n v="0"/>
    <n v="2108361.16"/>
  </r>
  <r>
    <x v="57"/>
    <s v="CNTRT-00008511 : 63-C063-150"/>
    <s v="NORRIS ASPHALT PAVING CO LC"/>
    <m/>
    <s v="STP-S-C063(150)--5E-63"/>
    <n v="1350045.78"/>
    <m/>
    <m/>
    <n v="0"/>
    <n v="1350045.78"/>
  </r>
  <r>
    <x v="58"/>
    <s v="CNTRT-00008359 : 64-C064-147"/>
    <s v="Manatts Inc (CPS)"/>
    <m/>
    <s v="FM-C064(147)--55-64"/>
    <n v="862755.59"/>
    <m/>
    <m/>
    <n v="789839.7"/>
    <n v="72915.89"/>
  </r>
  <r>
    <x v="59"/>
    <s v="CNTRT-00006591 : 65-C065-120"/>
    <s v="Western Engineering Company Inc"/>
    <m/>
    <s v="STP-S-C065(120)--5E-65"/>
    <n v="375132.96"/>
    <m/>
    <m/>
    <n v="394057.81"/>
    <n v="0"/>
  </r>
  <r>
    <x v="59"/>
    <s v="CNTRT-00008771 : 65-C065-123-A"/>
    <s v="Western Engineering Company Inc"/>
    <m/>
    <s v="FM-C065(123)--55-65"/>
    <n v="2460157.7200000002"/>
    <m/>
    <m/>
    <n v="0"/>
    <n v="2460157.7200000002"/>
  </r>
  <r>
    <x v="60"/>
    <s v="CNTRT-00008361 : 66-C066-086"/>
    <s v="Croell Inc"/>
    <m/>
    <s v="FM-C066(86)--55-66"/>
    <n v="1202216.06"/>
    <m/>
    <m/>
    <n v="984502.58"/>
    <n v="217713.48"/>
  </r>
  <r>
    <x v="60"/>
    <s v="CNTRT-00008362 : 66-C066-088"/>
    <s v="DIXON CONSTRUCTION CO"/>
    <m/>
    <s v="HDP-C066(88)--6B-66"/>
    <n v="1376517.94"/>
    <m/>
    <m/>
    <n v="758813.79"/>
    <n v="617704.15"/>
  </r>
  <r>
    <x v="61"/>
    <s v="CNTRT-00009158 : 67-C067-093-A"/>
    <s v="JENCO CONSTRUCTION INC"/>
    <m/>
    <s v="FM-C067(93)--55-67"/>
    <n v="686630.45"/>
    <m/>
    <m/>
    <n v="0"/>
    <n v="686630.45"/>
  </r>
  <r>
    <x v="62"/>
    <s v="CNTRT-00008515 : 68-C068-098"/>
    <s v="NORRIS ASPHALT PAVING CO LC"/>
    <m/>
    <s v="STP-S-C068(98)--5E-68"/>
    <n v="571236.94999999995"/>
    <m/>
    <m/>
    <n v="5606.6"/>
    <n v="565630.35"/>
  </r>
  <r>
    <x v="63"/>
    <s v="CNTRT-00007018 : 69-C069-065"/>
    <s v="Western Engineering Company Inc"/>
    <m/>
    <s v="STP-S-C069(65)--5E-69"/>
    <n v="1086787.0900000001"/>
    <m/>
    <m/>
    <n v="1142484.8500000001"/>
    <n v="0"/>
  </r>
  <r>
    <x v="63"/>
    <s v="CNTRT-00007019 : 69-C069-070"/>
    <s v="Western Engineering Company Inc"/>
    <m/>
    <s v="FM-TSF-C069(70)--5B-69"/>
    <n v="1809296.09"/>
    <m/>
    <m/>
    <n v="1900354.04"/>
    <n v="0"/>
  </r>
  <r>
    <x v="64"/>
    <s v="CNTRT-00006218 : 71-C071-089"/>
    <s v="Croell Inc"/>
    <m/>
    <s v="STP-S-C071(89)--5E-71_x000a_FM-C071(91)--55-71"/>
    <n v="7188909.6200000001"/>
    <m/>
    <m/>
    <n v="5956074.04"/>
    <n v="1232835.58"/>
  </r>
  <r>
    <x v="65"/>
    <s v="CNTRT-00006593 : 72-C072-082"/>
    <s v="PCI ROADS LLC"/>
    <m/>
    <s v="FM-C072(82)--55-72"/>
    <n v="181442.28"/>
    <m/>
    <m/>
    <n v="189947.33"/>
    <n v="0"/>
  </r>
  <r>
    <x v="65"/>
    <s v="CNTRT-00008200 : 72-C072-078"/>
    <s v="Duininck Bros Inc"/>
    <m/>
    <s v="FM-C072(78)--55-72"/>
    <n v="1382130.59"/>
    <m/>
    <m/>
    <n v="13580"/>
    <n v="1368550.59"/>
  </r>
  <r>
    <x v="66"/>
    <s v="CNTRT-00007317 : 73-C073-139"/>
    <s v="A M Cohron &amp; Son Inc"/>
    <m/>
    <s v="HDP-C073(139)--6B-73"/>
    <n v="2886788.86"/>
    <m/>
    <m/>
    <n v="2855328.81"/>
    <n v="31460.05"/>
  </r>
  <r>
    <x v="67"/>
    <s v="CNTRT-00007020 : 75-C075-168"/>
    <s v="Peterson Contractors Inc"/>
    <m/>
    <s v="FM-TSF-C075(168)--5B-75"/>
    <n v="780192.77"/>
    <m/>
    <m/>
    <n v="780192.77"/>
    <n v="0"/>
  </r>
  <r>
    <x v="67"/>
    <s v="CNTRT-00007755 : 75-C075-170"/>
    <s v="Croell Inc"/>
    <m/>
    <s v="FM-C075(170)--55-75"/>
    <n v="2041713.63"/>
    <m/>
    <m/>
    <n v="2061947.3"/>
    <n v="0"/>
  </r>
  <r>
    <x v="67"/>
    <s v="CNTRT-00007794 : 75-C075-161"/>
    <s v="CHRISTENSEN BROTHERS INC"/>
    <m/>
    <s v="BROS-C075(161)--5F-75"/>
    <n v="693184"/>
    <m/>
    <m/>
    <n v="683751.54"/>
    <n v="9432.4599999999991"/>
  </r>
  <r>
    <x v="67"/>
    <s v="CNTRT-00008376 : 75-C075-178"/>
    <s v="KNIFE RIVER CORPORATION"/>
    <m/>
    <s v="FM-C075(178)--55-75"/>
    <n v="1161939.51"/>
    <m/>
    <m/>
    <n v="1176064.21"/>
    <n v="0"/>
  </r>
  <r>
    <x v="67"/>
    <s v="CNTRT-00008377 : 75-C075-179"/>
    <s v="KNIFE RIVER CORPORATION"/>
    <m/>
    <s v="FM-C075(179)--55-75"/>
    <n v="1729171.4"/>
    <m/>
    <m/>
    <n v="1769233.86"/>
    <n v="0"/>
  </r>
  <r>
    <x v="67"/>
    <s v="CNTRT-00008773 : 75-C075-180"/>
    <s v="KNIFE RIVER CORPORATION"/>
    <m/>
    <s v="STP-S-C075(180)--5E-75"/>
    <n v="2509959.81"/>
    <m/>
    <m/>
    <n v="1286084.17"/>
    <n v="1223875.6399999999"/>
  </r>
  <r>
    <x v="68"/>
    <s v="CNTRT-00008774 : 76-2642-601"/>
    <s v="CHRISTENSEN BROTHERS INC"/>
    <m/>
    <s v="BRS-2642(601)--60-76"/>
    <n v="1246944.25"/>
    <m/>
    <m/>
    <n v="11640"/>
    <n v="1235304.25"/>
  </r>
  <r>
    <x v="69"/>
    <s v="CNTRT-00006396 : 77-C077-242"/>
    <s v="Manatts Inc (CPS)"/>
    <m/>
    <s v="STP-S-C077(242)--5E-77"/>
    <n v="412434.13"/>
    <m/>
    <m/>
    <n v="412434.13"/>
    <n v="0"/>
  </r>
  <r>
    <x v="69"/>
    <s v="CNTRT-00008381 : 77-C077-250"/>
    <s v="INROADS LLC"/>
    <m/>
    <s v="STP-S-C077(250)--5E-77"/>
    <n v="567224.80000000005"/>
    <m/>
    <m/>
    <n v="434323.13"/>
    <n v="132901.67000000001"/>
  </r>
  <r>
    <x v="69"/>
    <s v="CNTRT-00008466 : 77-C077-241"/>
    <s v="JASPER CONSTRUCTION SERV"/>
    <m/>
    <s v="STP-S-C077(241)--5E-77"/>
    <n v="953690.37"/>
    <m/>
    <m/>
    <n v="821897.26"/>
    <n v="131793.10999999999"/>
  </r>
  <r>
    <x v="70"/>
    <s v="CNTRT-00008388 : 79-C079-071"/>
    <s v="Manatts Inc (CPS)"/>
    <m/>
    <s v="STP-S-C079(71)--5E-79"/>
    <n v="2161503.5499999998"/>
    <m/>
    <m/>
    <n v="2155429.4900000002"/>
    <n v="6074.06"/>
  </r>
  <r>
    <x v="70"/>
    <s v="CNTRT-00008389 : 79-C079-072"/>
    <s v="Manatts Inc (CPS)"/>
    <m/>
    <s v="FM-C079(72)--55-79"/>
    <n v="2244759.25"/>
    <m/>
    <m/>
    <n v="2239253.92"/>
    <n v="5505.33"/>
  </r>
  <r>
    <x v="70"/>
    <s v="CNTRT-00008782 : 79-C079-068"/>
    <s v="JASPER CONSTRUCTION SERV"/>
    <m/>
    <s v="BROS-C079(68)--5F-79"/>
    <n v="1126318.95"/>
    <m/>
    <m/>
    <n v="108994.83"/>
    <n v="1017324.12"/>
  </r>
  <r>
    <x v="71"/>
    <s v="CNTRT-00006844 : 80-C080-085"/>
    <s v="Gus Construction Co Inc"/>
    <m/>
    <s v="BRS-C080(85)--60-80"/>
    <n v="696240.42"/>
    <m/>
    <m/>
    <n v="687232.2"/>
    <n v="9008.2199999999993"/>
  </r>
  <r>
    <x v="72"/>
    <s v="CNTRT-00007759 : 81-C081-084"/>
    <s v="Croell Inc"/>
    <m/>
    <s v="STP-S-C081(84)--5E-81"/>
    <n v="11145846.960000001"/>
    <m/>
    <m/>
    <n v="2259356.13"/>
    <n v="8886490.8300000001"/>
  </r>
  <r>
    <x v="72"/>
    <s v="CNTRT-00008214 : 81-C081-095"/>
    <s v="Peterson Contractors Inc"/>
    <m/>
    <s v="BROS-C081(95)--5F-81"/>
    <n v="562681.78"/>
    <m/>
    <m/>
    <n v="1527.75"/>
    <n v="561154.03"/>
  </r>
  <r>
    <x v="72"/>
    <s v="CNTRT-00009044 : 81-C081-078"/>
    <s v="A M Cohron &amp; Son Inc"/>
    <m/>
    <s v="BROS-C081(78)--5F-81"/>
    <n v="2297799.38"/>
    <m/>
    <m/>
    <n v="17945"/>
    <n v="2279854.38"/>
  </r>
  <r>
    <x v="73"/>
    <s v="CNTRT-00006228 : 82-C082-065"/>
    <s v="JIM SCHROEDER CONST INC"/>
    <m/>
    <s v="BRS-C082(65)--60-82"/>
    <n v="2994096.7"/>
    <m/>
    <m/>
    <n v="3000123.88"/>
    <n v="0"/>
  </r>
  <r>
    <x v="73"/>
    <s v="CNTRT-00006606 : 82-C082-059"/>
    <s v="HELM GROUP INC D/B/A HELM CIVIL"/>
    <m/>
    <s v="HDP-C082(59)--6B-82_x000a_STP-S-C082(70)--5E-82"/>
    <n v="1934283.2"/>
    <m/>
    <m/>
    <n v="1927832.18"/>
    <n v="6451.02"/>
  </r>
  <r>
    <x v="73"/>
    <s v="CNTRT-00007820 : 82-C082-072"/>
    <s v="CDMI Concrete Contractors Inc"/>
    <m/>
    <s v="FM-C082(71)--55-82FM-C082(72)--55-82"/>
    <n v="4303309.01"/>
    <m/>
    <m/>
    <n v="4028667.16"/>
    <n v="274641.84999999998"/>
  </r>
  <r>
    <x v="74"/>
    <s v="CNTRT-00008218 : 83-C083-088"/>
    <s v="Western Engineering Company Inc"/>
    <m/>
    <s v="STP-S-C083(88)--5E-83"/>
    <n v="3736217.34"/>
    <m/>
    <m/>
    <n v="209187.94"/>
    <n v="3527029.4"/>
  </r>
  <r>
    <x v="75"/>
    <s v="CNTRT-00006403 : 84-C084-178"/>
    <s v="KNIFE RIVER CORPORATION"/>
    <m/>
    <s v="FM-C084(178)--55-84"/>
    <n v="4029486.71"/>
    <m/>
    <m/>
    <n v="3000368.01"/>
    <n v="1029118.7"/>
  </r>
  <r>
    <x v="75"/>
    <s v="CNTRT-00008222 : 84-C084-181"/>
    <s v="HENNINGSEN CONST INC"/>
    <m/>
    <s v="FM-C084(180)--55-84            FM-C084(181)--55-84"/>
    <n v="2835316.25"/>
    <m/>
    <m/>
    <n v="2408984.04"/>
    <n v="426332.21"/>
  </r>
  <r>
    <x v="76"/>
    <s v="CNTRT-00006230 : 85-C085-179"/>
    <s v="Manatts Inc (CPS)"/>
    <m/>
    <s v="FM-C085(179)--55-85"/>
    <n v="2053070.18"/>
    <m/>
    <m/>
    <n v="1889675.03"/>
    <n v="163395.15"/>
  </r>
  <r>
    <x v="76"/>
    <s v="CNTRT-00006404 : 85-C085-178"/>
    <s v="Manatts Inc (CPS)"/>
    <m/>
    <s v="STP-S-C085(178)--5E-85"/>
    <n v="1442210.66"/>
    <m/>
    <m/>
    <n v="1328718.27"/>
    <n v="113492.39"/>
  </r>
  <r>
    <x v="76"/>
    <s v="CNTRT-00007795 : 85-4865-605"/>
    <s v="Peterson Contractors Inc"/>
    <m/>
    <s v="BROS-4865(605)--5F-85"/>
    <n v="514450.7"/>
    <m/>
    <m/>
    <n v="439418.13"/>
    <n v="75032.570000000007"/>
  </r>
  <r>
    <x v="76"/>
    <s v="CNTRT-00008224 : 85-C085-185"/>
    <s v="Manatts Inc (CPS)"/>
    <m/>
    <s v="FM-C085(185)--55-85"/>
    <n v="622262.32999999996"/>
    <m/>
    <m/>
    <n v="0"/>
    <n v="622262.32999999996"/>
  </r>
  <r>
    <x v="76"/>
    <s v="CNTRT-00008223 : 85-C085-184"/>
    <s v="Manatts Inc (CPS)"/>
    <m/>
    <s v="STP-S-C085(184)--5E-85"/>
    <n v="729434.33"/>
    <m/>
    <m/>
    <n v="0"/>
    <n v="729434.33"/>
  </r>
  <r>
    <x v="76"/>
    <s v="CNTRT-00008395 : 85-C085-162"/>
    <s v="HERBERGER CONSTRUCTION CO INC"/>
    <m/>
    <s v="BROS-C085(162)--5F-85"/>
    <n v="1233758.6499999999"/>
    <m/>
    <m/>
    <n v="574429.69999999995"/>
    <n v="659328.94999999995"/>
  </r>
  <r>
    <x v="77"/>
    <s v="CNTRT-00008226 : 86-C086-116"/>
    <s v="Peterson Contractors Inc"/>
    <m/>
    <s v="BROS-C086(116)--5F-86"/>
    <n v="479993.2"/>
    <m/>
    <m/>
    <n v="4292.25"/>
    <n v="475700.95"/>
  </r>
  <r>
    <x v="77"/>
    <s v="CNTRT-00008227 : 86-C086-117"/>
    <s v="IOWA BRIDGE &amp; CULVERT"/>
    <m/>
    <s v="BRS-C086(117)--60-86"/>
    <n v="425894.18"/>
    <m/>
    <m/>
    <n v="224332.14"/>
    <n v="201562.04"/>
  </r>
  <r>
    <x v="77"/>
    <s v="CNTRT-00008787 : 86-C086-115"/>
    <s v="Manatts Inc (CPS)"/>
    <m/>
    <s v="STP-S-C086(115)--5E-86"/>
    <n v="3492971.81"/>
    <m/>
    <m/>
    <n v="26675"/>
    <n v="3466296.81"/>
  </r>
  <r>
    <x v="78"/>
    <s v="CNTRT-00006610 : 87-C087-060"/>
    <s v="A M Cohron &amp; Son Inc"/>
    <m/>
    <s v="STP-S-C087(60)--5E-87"/>
    <n v="1703834.03"/>
    <m/>
    <m/>
    <n v="1749301.56"/>
    <n v="0"/>
  </r>
  <r>
    <x v="79"/>
    <s v="CNTRT-00007796 : 88-C088-069"/>
    <s v="IOWA EARTH WORKS"/>
    <m/>
    <s v="FM-C088(69)--55-88"/>
    <n v="475338"/>
    <m/>
    <m/>
    <n v="464133.21"/>
    <n v="11204.79"/>
  </r>
  <r>
    <x v="79"/>
    <s v="CNTRT-00008640 : 88-C088-066"/>
    <s v="DIXON CONSTRUCTION CO"/>
    <m/>
    <s v="BRS-C088(66)--60-88"/>
    <n v="768171.6"/>
    <m/>
    <m/>
    <n v="9409"/>
    <n v="758762.6"/>
  </r>
  <r>
    <x v="79"/>
    <s v="CNTRT-00008641 : 88-C088-067"/>
    <s v="DIXON CONSTRUCTION CO"/>
    <m/>
    <s v="BROS-C088(67)--5F-88"/>
    <n v="900801.25"/>
    <m/>
    <m/>
    <n v="10670"/>
    <n v="890131.25"/>
  </r>
  <r>
    <x v="80"/>
    <s v="CNTRT-00006728 : 90-C090-108"/>
    <s v="IOWA BRIDGE &amp; CULVERT"/>
    <m/>
    <s v="BRS-C090(108)--60-90"/>
    <n v="887120.75"/>
    <m/>
    <m/>
    <n v="618614.59"/>
    <n v="268506.15999999997"/>
  </r>
  <r>
    <x v="80"/>
    <s v="CNTRT-00008788 : 90-C090-113"/>
    <s v="ADVANCED WELDING &amp; FABRICATING"/>
    <m/>
    <s v="FM-C090(113)--55-90"/>
    <n v="113598.99"/>
    <m/>
    <m/>
    <n v="0"/>
    <n v="113598.99"/>
  </r>
  <r>
    <x v="81"/>
    <s v="CNTRT-00009162 : 91-C091-137"/>
    <s v="HERBERGER CONSTRUCTION CO INC"/>
    <m/>
    <s v="HDP-C091(137)--6B-91"/>
    <n v="2031995.65"/>
    <m/>
    <m/>
    <n v="0"/>
    <n v="2031995.65"/>
  </r>
  <r>
    <x v="82"/>
    <s v="CNTRT-00006238 : 92-C092-124"/>
    <s v="NORRIS ASPHALT PAVING CO LC"/>
    <m/>
    <s v="FM-TSF-C092(122)--5B-92_x000a_HSIP-SWAP-C092(124)--FJ-92"/>
    <n v="2185177.42"/>
    <m/>
    <m/>
    <n v="2137227.06"/>
    <n v="47950.36"/>
  </r>
  <r>
    <x v="82"/>
    <s v="CNTRT-00007028 : 92-C092-126"/>
    <s v="CORNERSTONE EXCAVATING INC"/>
    <m/>
    <s v="FM-C092(126)--55-92"/>
    <n v="888108.25"/>
    <m/>
    <m/>
    <n v="747814.43"/>
    <n v="140293.82"/>
  </r>
  <r>
    <x v="82"/>
    <s v="CNTRT-00008891 : 92-C092-130"/>
    <s v="IOWA BRIDGE &amp; CULVERT"/>
    <m/>
    <s v="BROS-C092(130)--5F-92"/>
    <n v="857116.9"/>
    <m/>
    <m/>
    <n v="0"/>
    <n v="857116.9"/>
  </r>
  <r>
    <x v="82"/>
    <s v="CNTRT-00009047 : 92-C092-129"/>
    <s v="L L PELLING CO INC"/>
    <m/>
    <s v="HSIP-SWAP-C092(129)--FJ-92"/>
    <n v="797895.97"/>
    <m/>
    <m/>
    <n v="0"/>
    <n v="797895.97"/>
  </r>
  <r>
    <x v="82"/>
    <s v="CNTRT-00009048 : 92-C092-131"/>
    <s v="Peterson Contractors Inc"/>
    <m/>
    <s v="FM-C092(131)--55-92"/>
    <n v="391955"/>
    <m/>
    <m/>
    <n v="0"/>
    <n v="391955"/>
  </r>
  <r>
    <x v="83"/>
    <s v="CNTRT-00008790 : 93-C093-103-A"/>
    <s v="SUBSURFACE INC"/>
    <m/>
    <s v="FM-C093(103)--55-93"/>
    <n v="887205"/>
    <m/>
    <m/>
    <n v="943567.29"/>
    <n v="0"/>
  </r>
  <r>
    <x v="84"/>
    <s v="CNTRT-00006731 : 96-C096-138"/>
    <s v="BRENNAN CONSTRUCTION CO"/>
    <m/>
    <s v="BRS-C096(138)--60-96"/>
    <n v="709032.89"/>
    <m/>
    <m/>
    <n v="709032.89"/>
    <n v="0"/>
  </r>
  <r>
    <x v="84"/>
    <s v="CNTRT-00007031 : 96-C096-154"/>
    <s v="River City Stone"/>
    <m/>
    <s v="STP-S-C096(154)--5E-96"/>
    <n v="1828775.29"/>
    <m/>
    <m/>
    <n v="1951874.67"/>
    <n v="0"/>
  </r>
  <r>
    <x v="84"/>
    <s v="CNTRT-00007032 : 96-C096-155"/>
    <s v="River City Stone"/>
    <m/>
    <s v="STP-S-C096(155)--5E-96"/>
    <n v="2756062.68"/>
    <m/>
    <m/>
    <n v="2726062.68"/>
    <n v="30000"/>
  </r>
  <r>
    <x v="84"/>
    <s v="CNTRT-00008400 : 96-3772-601"/>
    <s v="BRENNAN CONSTRUCTION CO"/>
    <m/>
    <s v="SBRFM-3772(601)--5D-96"/>
    <n v="451974.8"/>
    <m/>
    <m/>
    <n v="230224.99"/>
    <n v="221749.81"/>
  </r>
  <r>
    <x v="85"/>
    <s v="CNTRT-00006244 : 97-C097-149"/>
    <s v="Croell Inc"/>
    <m/>
    <s v="FM-C097(149)--55-97"/>
    <n v="2430210.71"/>
    <m/>
    <m/>
    <n v="2388654.9300000002"/>
    <n v="41555.78"/>
  </r>
  <r>
    <x v="85"/>
    <s v="CNTRT-00007906 : 97-C097-152"/>
    <s v="HENNINGSEN CONST INC"/>
    <m/>
    <s v="FM-C097(152)--55-97"/>
    <n v="3762607.6"/>
    <m/>
    <m/>
    <n v="3349604.72"/>
    <n v="413002.88"/>
  </r>
  <r>
    <x v="85"/>
    <s v="CNTRT-00008028 : 97-C097-153"/>
    <s v="Croell Inc"/>
    <m/>
    <s v="STP-S-C097(153)--5E-97"/>
    <n v="3334818.49"/>
    <m/>
    <m/>
    <n v="3015773.95"/>
    <n v="319044.53999999998"/>
  </r>
  <r>
    <x v="85"/>
    <s v="CNTRT-00008232 : 97-6012-602"/>
    <s v="GRAVES CONSTRUCTION CO INC"/>
    <m/>
    <s v="BROS-6012(602)--5F-97"/>
    <n v="751517.95"/>
    <m/>
    <m/>
    <n v="655894.18999999994"/>
    <n v="95623.76"/>
  </r>
  <r>
    <x v="85"/>
    <s v="CNTRT-00008405 : 97-C097-151"/>
    <s v="CHRISTENSEN BROTHERS INC"/>
    <m/>
    <s v="BRS-C097(151)--60-97"/>
    <n v="894938.65"/>
    <m/>
    <m/>
    <n v="799264.51"/>
    <n v="95674.14"/>
  </r>
  <r>
    <x v="86"/>
    <s v="CNTRT-00007320 : 98-C098-085"/>
    <s v="ROGNES BROS EXCAVATING"/>
    <m/>
    <s v="BROS-C098(85)--5F-98"/>
    <n v="408541.7"/>
    <m/>
    <m/>
    <n v="308602.82"/>
    <n v="99938.880000000005"/>
  </r>
  <r>
    <x v="86"/>
    <s v="CNTRT-00008406 : 98-C098-087"/>
    <s v="ULLAND BROTHERS INC"/>
    <m/>
    <s v="FM-C098(87)--55-98"/>
    <n v="561287.32999999996"/>
    <m/>
    <m/>
    <n v="2328"/>
    <n v="558959.32999999996"/>
  </r>
  <r>
    <x v="87"/>
    <s v="CNTRT-00007797 : 99-C099-103"/>
    <s v="Peterson Contractors Inc"/>
    <m/>
    <s v="BRS-C099(103)--60-99"/>
    <n v="1737108.61"/>
    <m/>
    <m/>
    <n v="1444078.67"/>
    <n v="293029.94"/>
  </r>
  <r>
    <x v="87"/>
    <s v="CNTRT-00008408 : 99-C099-105"/>
    <s v="Peterson Contractors Inc"/>
    <m/>
    <s v="BROS-C099(105)--5F-99"/>
    <n v="186029.75"/>
    <m/>
    <m/>
    <n v="0"/>
    <n v="186029.75"/>
  </r>
  <r>
    <x v="87"/>
    <s v="CNTRT-00008409 : 99-C099-107"/>
    <s v="Heartland Asphalt Inc"/>
    <m/>
    <s v="STP-S-C099(107)--5E-99"/>
    <n v="3311205.98"/>
    <m/>
    <m/>
    <n v="990429.29"/>
    <n v="2320776.69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n v="39799"/>
    <s v="TAYLOR CONSTRUCTION INC"/>
    <s v="62 - Bridge - New / Replacement"/>
    <s v="BRS-C009(93)--60-09"/>
    <n v="1217493.2"/>
    <n v="1221840.53"/>
    <n v="30000"/>
    <n v="1191840.53"/>
    <n v="25652.67"/>
  </r>
  <r>
    <x v="1"/>
    <n v="38774"/>
    <s v="GODBERSEN SMITH CONSTRUCTION COMPANY"/>
    <s v="62 - Bridge - New / Replacement"/>
    <s v="STBG-SWAP-C011(116)--FG-11"/>
    <n v="3241473.45"/>
    <n v="3139797.6"/>
    <n v="30000"/>
    <n v="3109797.6"/>
    <n v="131675.85"/>
  </r>
  <r>
    <x v="1"/>
    <n v="38907"/>
    <s v="DIXON CONSTRUCTION CO"/>
    <s v="64 - RCB Culvert - New / Replacement"/>
    <s v="BRS-SWAP-C011(100)--FF-11"/>
    <n v="935727.1"/>
    <n v="964844.31"/>
    <n v="28945.34"/>
    <n v="935898.97000000009"/>
    <n v="0"/>
  </r>
  <r>
    <x v="2"/>
    <n v="39285"/>
    <s v="PETERSON CONTRACTORS INC"/>
    <s v="62 - Bridge - New / Replacement"/>
    <s v="BRS-SWAP-C012(113)--FF-12"/>
    <n v="2414786.17"/>
    <n v="2367158.98"/>
    <n v="30000"/>
    <n v="2337158.98"/>
    <n v="77627.19"/>
  </r>
  <r>
    <x v="3"/>
    <n v="38167"/>
    <s v="CROELL INC"/>
    <s v="20 - PCC Pavement - New / Widen / Repla"/>
    <s v="STBG-SWAP-C013(102)--FG-13"/>
    <n v="5385300.8700000001"/>
    <n v="5409597.0599999996"/>
    <n v="1"/>
    <n v="5409596.0599999996"/>
    <n v="0"/>
  </r>
  <r>
    <x v="4"/>
    <n v="38668"/>
    <s v="CHRISTENSEN BROTHERS INC"/>
    <s v="06 - Bridge Deck Overlay"/>
    <s v="BHS-SWAP-C018(86)--FC-18"/>
    <n v="626959.19999999995"/>
    <n v="569009.19999999995"/>
    <n v="17070.28"/>
    <n v="551938.91999999993"/>
    <n v="75020.28"/>
  </r>
  <r>
    <x v="5"/>
    <n v="38934"/>
    <s v="CEDAR VALLEY CORP LLC"/>
    <s v="20 - PCC Pavement - New / Widen / Repla"/>
    <s v="STP-S-C021(153)--5E-21"/>
    <n v="2993335.84"/>
    <n v="2959705.88"/>
    <n v="1"/>
    <n v="2959704.88"/>
    <n v="33630.959999999999"/>
  </r>
  <r>
    <x v="5"/>
    <n v="38935"/>
    <s v="CEDAR VALLEY CORP LLC"/>
    <s v="20 - PCC Pavement - New / Widen / Repla"/>
    <s v="FM-C021(154)--55-21"/>
    <n v="1846317.81"/>
    <n v="1840294.4"/>
    <n v="1"/>
    <n v="1840293.4"/>
    <n v="6024.41"/>
  </r>
  <r>
    <x v="6"/>
    <n v="37728"/>
    <s v="DES MOINES ASPHALT &amp; PAVING CO"/>
    <s v="03 - HMA Resurfacing"/>
    <s v="FM-C025(121)--55-25"/>
    <n v="2184982.71"/>
    <n v="1975218.92"/>
    <n v="30000"/>
    <n v="1945218.92"/>
    <n v="239763.79"/>
  </r>
  <r>
    <x v="6"/>
    <n v="39287"/>
    <s v="DIXON CONSTRUCTION CO"/>
    <s v="62 - Bridge - New / Replacement"/>
    <s v="FM-C025(120)--55-25"/>
    <n v="512679.19"/>
    <n v="494971.77"/>
    <n v="14849.14"/>
    <n v="480122.63"/>
    <n v="32556.560000000001"/>
  </r>
  <r>
    <x v="7"/>
    <n v="39118"/>
    <s v="BLACKTOP SERVICE CO &amp; SUBSIDIARY"/>
    <s v="02 - HMA Pavement - New/Replace/Widen"/>
    <s v="STP-S-C032(56)--5E-32"/>
    <n v="1269651.69"/>
    <n v="1282406.19"/>
    <n v="30000"/>
    <n v="1252406.19"/>
    <n v="17245.5"/>
  </r>
  <r>
    <x v="8"/>
    <n v="37504"/>
    <s v="REILLY CONSTRUCTION CO INC"/>
    <s v="16 - PCC Pavement - Grade/Replace"/>
    <s v="ER-C036(85)--58-36"/>
    <n v="766349.42"/>
    <n v="654125.31000000006"/>
    <n v="19623.78"/>
    <n v="634501.53"/>
    <n v="131847.89000000001"/>
  </r>
  <r>
    <x v="8"/>
    <n v="37505"/>
    <s v="REILLY CONSTRUCTION CO INC"/>
    <s v="16 - PCC Pavement - Grade/Replace"/>
    <s v="FM-C036(89)--55-36"/>
    <n v="282904.59999999998"/>
    <n v="282932.62"/>
    <n v="8487.98"/>
    <n v="274444.64"/>
    <n v="8459.9599999999991"/>
  </r>
  <r>
    <x v="9"/>
    <n v="39623"/>
    <s v="HEARTLAND ASPHALT INC"/>
    <s v="03 - HMA Resurfacing"/>
    <s v="STP-S-C038(130)--5E-38"/>
    <n v="2505825.02"/>
    <n v="2556561.73"/>
    <n v="26476.97"/>
    <n v="2530084.7599999998"/>
    <n v="0"/>
  </r>
  <r>
    <x v="9"/>
    <n v="39624"/>
    <s v="HEARTLAND ASPHALT INC"/>
    <s v="03 - HMA Resurfacing"/>
    <s v="FM-C038(131)--55-38"/>
    <n v="1504061.26"/>
    <n v="1577463.74"/>
    <n v="3523.03"/>
    <n v="1573940.71"/>
    <n v="0"/>
  </r>
  <r>
    <x v="10"/>
    <n v="38339"/>
    <s v="PETERSON CONTRACTORS INC"/>
    <s v="62 - Bridge - New / Replacement"/>
    <s v="BRS-SWAP-0077(601)--FF-42"/>
    <n v="1999878.37"/>
    <n v="1980844.79"/>
    <n v="30000"/>
    <n v="1950844.79"/>
    <n v="49033.58"/>
  </r>
  <r>
    <x v="10"/>
    <n v="38917"/>
    <s v="PETERSON CONTRACTORS INC"/>
    <s v="62 - Bridge - New / Replacement"/>
    <s v="BROS-SWAP-C042(110)--FE-42"/>
    <n v="649706.69999999995"/>
    <n v="643402"/>
    <n v="19302.060000000001"/>
    <n v="624099.93999999994"/>
    <n v="25606.76"/>
  </r>
  <r>
    <x v="11"/>
    <n v="39313"/>
    <s v="WESTERN ENGINEERING CO INC"/>
    <s v="03 - HMA Resurfacing"/>
    <s v="FM-C043(96)--55-43"/>
    <n v="1327051.8899999999"/>
    <n v="1381496.63"/>
    <n v="0"/>
    <n v="1381496.63"/>
    <n v="0"/>
  </r>
  <r>
    <x v="12"/>
    <n v="39530"/>
    <s v="CROELL INC"/>
    <s v="20 - PCC Pavement - New / Widen / Repla"/>
    <s v="FM-C047(60)--55-47"/>
    <n v="1017795.35"/>
    <n v="983075.97"/>
    <n v="29492.27"/>
    <n v="953583.7"/>
    <n v="64211.65"/>
  </r>
  <r>
    <x v="12"/>
    <n v="39531"/>
    <s v="CROELL INC"/>
    <s v="20 - PCC Pavement - New / Widen / Repla"/>
    <s v="STP-S-C047(61)--5E-47"/>
    <n v="1530542.09"/>
    <n v="1581485.55"/>
    <n v="30000"/>
    <n v="1551485.55"/>
    <n v="0"/>
  </r>
  <r>
    <x v="13"/>
    <n v="39625"/>
    <s v="MANATT'S INC"/>
    <s v="03 - HMA Resurfacing"/>
    <s v="HRRR-C050(131)--5R-50"/>
    <n v="4513218.3499999996"/>
    <n v="4493049.51"/>
    <n v="30000"/>
    <n v="4463049.51"/>
    <n v="50168.84"/>
  </r>
  <r>
    <x v="14"/>
    <n v="39814"/>
    <s v="TAYLOR CONSTRUCTION INC"/>
    <s v="62 - Bridge - New / Replacement"/>
    <s v="BRS-C052(128)--60-52"/>
    <n v="966101.6"/>
    <n v="942053.64"/>
    <n v="28261.63"/>
    <n v="913792.01"/>
    <n v="52309.59"/>
  </r>
  <r>
    <x v="15"/>
    <n v="39464"/>
    <s v="DUININCK  INC."/>
    <s v="03 - HMA Resurfacing"/>
    <s v="STP-S-C060(126)--5E-60"/>
    <n v="2686132.74"/>
    <n v="2572799.13"/>
    <n v="1"/>
    <n v="2572798.13"/>
    <n v="113334.61"/>
  </r>
  <r>
    <x v="15"/>
    <n v="38214"/>
    <s v="DIXON CONSTRUCTION CO"/>
    <s v="62 - Bridge - New / Replacement"/>
    <s v="BRS-SWAP-C060(123)--FF-60"/>
    <n v="1352519.41"/>
    <n v="1305266.26"/>
    <n v="30000"/>
    <n v="1275266.26"/>
    <n v="77253.149999999994"/>
  </r>
  <r>
    <x v="15"/>
    <n v="35511"/>
    <s v="DIXON CONSTRUCTION CO"/>
    <s v="62 - Bridge - New / Replacement"/>
    <s v="BRS-SWAP-C060(113)--FF-60"/>
    <n v="644895.69999999995"/>
    <n v="625344.46"/>
    <n v="18760.349999999999"/>
    <n v="606584.11"/>
    <n v="38311.589999999997"/>
  </r>
  <r>
    <x v="15"/>
    <n v="35512"/>
    <s v="DIXON CONSTRUCTION CO"/>
    <s v="62 - Bridge - New / Replacement"/>
    <s v="BRS-SWAP-C060(118)--FF-60"/>
    <n v="604611.19999999995"/>
    <n v="584605.56000000006"/>
    <n v="17538.16"/>
    <n v="567067.4"/>
    <n v="37543.800000000003"/>
  </r>
  <r>
    <x v="15"/>
    <n v="35751"/>
    <s v="DIXON CONSTRUCTION CO"/>
    <s v="62 - Bridge - New / Replacement"/>
    <s v="BRS-SWAP-C060(95)--FF-60"/>
    <n v="1400572.64"/>
    <n v="1394565.95"/>
    <n v="30000"/>
    <n v="1364565.95"/>
    <n v="36006.69"/>
  </r>
  <r>
    <x v="15"/>
    <n v="36915"/>
    <s v="CROELL INC"/>
    <s v="20 - PCC Pavement - New / Widen / Repla"/>
    <s v="STBG-SWAP-C060(122)--FG-60"/>
    <n v="2927155.61"/>
    <n v="2929362.74"/>
    <n v="1"/>
    <n v="2929361.74"/>
    <n v="0"/>
  </r>
  <r>
    <x v="16"/>
    <n v="39325"/>
    <s v="MANATT'S INC"/>
    <s v="03 - HMA Resurfacing"/>
    <s v="STP-S-C061(128)--5E-61"/>
    <n v="3250743.85"/>
    <n v="2960545.46"/>
    <n v="30000"/>
    <n v="2930545.46"/>
    <n v="320198.39"/>
  </r>
  <r>
    <x v="17"/>
    <n v="39677"/>
    <s v="IOWA BRIDGE &amp; CULVERT LC"/>
    <s v="62 - Bridge - New / Replacement"/>
    <s v="BRS-C062(103)--60-62"/>
    <n v="2878038.12"/>
    <n v="2869296.06"/>
    <n v="30000"/>
    <n v="2839296.06"/>
    <n v="38742.06"/>
  </r>
  <r>
    <x v="18"/>
    <n v="38061"/>
    <s v="GRAVES CONSTRUCTION CO INC"/>
    <s v="62 - Bridge - New / Replacement"/>
    <s v="BROS-SWAP-C071(88)--FE-71"/>
    <n v="721131.08"/>
    <n v="715612.48"/>
    <n v="1"/>
    <n v="715611.48"/>
    <n v="5519.6"/>
  </r>
  <r>
    <x v="19"/>
    <n v="39765"/>
    <s v="WESTERN ENGINEERING CO INC"/>
    <s v="03 - HMA Resurfacing"/>
    <s v="HRRR-C072(80)--5R-72"/>
    <n v="5868060.6699999999"/>
    <n v="5839662.54"/>
    <n v="30000"/>
    <n v="5809662.54"/>
    <n v="58398.13"/>
  </r>
  <r>
    <x v="19"/>
    <n v="39643"/>
    <s v="DIXON CONSTRUCTION CO"/>
    <s v="62 - Bridge - New / Replacement"/>
    <s v="BROS-C072(79)--5F-72"/>
    <n v="1197435.54"/>
    <n v="1199141.1399999999"/>
    <n v="30000"/>
    <n v="1169141.1399999999"/>
    <n v="28294.400000000001"/>
  </r>
  <r>
    <x v="20"/>
    <n v="38286"/>
    <s v="HENNINGSEN CONSTRUCTION INC"/>
    <s v="03 - HMA Resurfacing"/>
    <s v="STBG-SWAP-C073(142)--FG-73"/>
    <n v="3397959.6800000002"/>
    <n v="3252945.61"/>
    <n v="598.36"/>
    <n v="3252347.25"/>
    <n v="145612.43"/>
  </r>
  <r>
    <x v="21"/>
    <n v="38242"/>
    <s v="GODBERSEN SMITH CONSTRUCTION COMPANY"/>
    <s v="21 - PCC Pavement Widening"/>
    <s v="STBG-SWAP-C074(108)--FG-74"/>
    <n v="3268031.74"/>
    <n v="3110116.07"/>
    <n v="30000"/>
    <n v="3080116.07"/>
    <n v="187915.67"/>
  </r>
  <r>
    <x v="22"/>
    <n v="38940"/>
    <s v="GODBERSEN SMITH CONSTRUCTION COMPANY"/>
    <s v="21 - PCC Pavement Widening"/>
    <s v="STBG-SWAP-C075(166)--FG-75"/>
    <n v="1519341.32"/>
    <n v="1519341.32"/>
    <n v="30000"/>
    <n v="1489341.32"/>
    <n v="30000"/>
  </r>
  <r>
    <x v="23"/>
    <n v="38216"/>
    <s v="MERRYMAN BRIDGE CONSTR CO"/>
    <s v="62 - Bridge - New / Replacement"/>
    <s v="BRS-SWAP-C076(73)--FF-76"/>
    <n v="682731.29"/>
    <n v="688291.47"/>
    <n v="20648.75"/>
    <n v="667642.72"/>
    <n v="15088.57"/>
  </r>
  <r>
    <x v="23"/>
    <n v="39767"/>
    <s v="MATHY CONSTRUCTION COMPANY"/>
    <s v="03 - HMA Resurfacing"/>
    <s v="STP-S-C076(74)--5E-76"/>
    <n v="2779428.86"/>
    <n v="2779528.68"/>
    <n v="1"/>
    <n v="2779527.68"/>
    <n v="0"/>
  </r>
  <r>
    <x v="24"/>
    <n v="38870"/>
    <s v="REILLY CONSTRUCTION CO INC"/>
    <s v="53 - HMA Pavement - Grade/Replace"/>
    <s v="HDP-C077(227)--6B-77"/>
    <n v="54769823.490000002"/>
    <n v="36568340.729999997"/>
    <n v="30000"/>
    <n v="36538340.729999997"/>
    <n v="18231482.760000002"/>
  </r>
  <r>
    <x v="25"/>
    <n v="39411"/>
    <s v="OMNI ENGINEERING"/>
    <s v="02 - HMA Pavement - New/Replace/Widen"/>
    <s v="FM-C078(207)--55-78"/>
    <n v="775355.07"/>
    <n v="729648.03"/>
    <n v="21889.45"/>
    <n v="707758.58000000007"/>
    <n v="67596.490000000005"/>
  </r>
  <r>
    <x v="25"/>
    <n v="39451"/>
    <s v="IOWA CIVIL CONTRACTING INC"/>
    <s v="20 - PCC Pavement - New / Widen / Repla"/>
    <s v="FM-C078(208)--55-78"/>
    <n v="1151474.22"/>
    <n v="1110946.02"/>
    <n v="30000"/>
    <n v="1080946.02"/>
    <n v="70528.2"/>
  </r>
  <r>
    <x v="26"/>
    <n v="39108"/>
    <s v="MANATT'S INC"/>
    <s v="20 - PCC Pavement - New / Widen / Repla"/>
    <s v="FM-C080(81)--55-80"/>
    <n v="4344463.18"/>
    <n v="4492009.8099999996"/>
    <n v="30000"/>
    <n v="4462009.8099999996"/>
    <n v="0"/>
  </r>
  <r>
    <x v="27"/>
    <n v="38809"/>
    <s v="CHRISTENSEN BROTHERS INC"/>
    <s v="62 - Bridge - New / Replacement"/>
    <s v="BRS-SWAP-C084(170)--FF-84"/>
    <n v="5608469.1100000003"/>
    <n v="5627002.3399999999"/>
    <n v="30000"/>
    <n v="5597002.3399999999"/>
    <n v="11466.77"/>
  </r>
  <r>
    <x v="27"/>
    <n v="39212"/>
    <s v="CROELL INC"/>
    <s v="20 - PCC Pavement - New / Widen / Repla"/>
    <s v="FM-C084(176)--55-84"/>
    <n v="1812815.28"/>
    <n v="1796458.46"/>
    <n v="1"/>
    <n v="1796457.46"/>
    <n v="16357.82"/>
  </r>
  <r>
    <x v="27"/>
    <n v="39213"/>
    <s v="CROELL INC"/>
    <s v="20 - PCC Pavement - New / Widen / Repla"/>
    <s v="STP-S-C084(177)--5E-84"/>
    <n v="3053728.52"/>
    <n v="3064741.61"/>
    <n v="1"/>
    <n v="3064740.61"/>
    <n v="0"/>
  </r>
  <r>
    <x v="28"/>
    <n v="39868"/>
    <s v="DELONG CONSTRUCTION INC"/>
    <s v="14 - Grading"/>
    <s v="FM-C092(118)--55-92"/>
    <n v="602039.74"/>
    <n v="612192.35"/>
    <n v="18365.78"/>
    <n v="593826.56999999995"/>
    <n v="8213.17"/>
  </r>
  <r>
    <x v="29"/>
    <n v="27851"/>
    <s v="CEDAR FALLS CONSTR CO"/>
    <s v="19 - PCC Joint &amp; Crack Sealing"/>
    <s v="FM-C093(63)--55-93"/>
    <n v="193487.2"/>
    <n v="228387"/>
    <n v="6851.61"/>
    <n v="221535.39"/>
    <n v="0"/>
  </r>
  <r>
    <x v="30"/>
    <n v="38641"/>
    <s v="GRAVES CONSTRUCTION CO INC"/>
    <s v="64 - RCB Culvert - New / Replacement"/>
    <s v="BRS-SWAP-C097(146)--FF-97"/>
    <n v="544182.30000000005"/>
    <n v="543434.07999999996"/>
    <n v="1"/>
    <n v="543433.07999999996"/>
    <n v="749.22"/>
  </r>
  <r>
    <x v="30"/>
    <n v="37993"/>
    <s v="GODBERSEN SMITH CONSTRUCTION COMPANY"/>
    <s v="20 - PCC Pavement - New / Widen / Repla"/>
    <s v="STBG-SWAP-C097(142)--FG-97"/>
    <n v="3045555.07"/>
    <n v="3052552.46"/>
    <n v="30000"/>
    <n v="3022552.46"/>
    <n v="23002.61"/>
  </r>
  <r>
    <x v="30"/>
    <n v="38687"/>
    <s v="STEVE HARRIS CONSTRUCTION INC"/>
    <s v="16 - PCC Pavement - Grade/Replace"/>
    <s v="STBG-SWAP-C097(144)--FG-97"/>
    <n v="3286581.89"/>
    <n v="3204740.28"/>
    <n v="30000"/>
    <n v="3174740.28"/>
    <n v="111841.61"/>
  </r>
  <r>
    <x v="30"/>
    <n v="39297"/>
    <s v="DIXON CONSTRUCTION CO"/>
    <s v="62 - Bridge - New / Replacement"/>
    <s v="BRS-C097(147)--60-97"/>
    <n v="1154840.49"/>
    <n v="1166543.78"/>
    <n v="30000"/>
    <n v="1136543.78"/>
    <n v="18296.7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1">
  <r>
    <x v="0"/>
    <s v="CNTRT-00000597 : FM-C039(87)--55-39 Construction Granular"/>
    <s v="SCHILDBERG CONST CO INC"/>
    <m/>
    <s v="55-39-C039-087"/>
    <n v="287162.15999999997"/>
    <n v="287162.15999999997"/>
    <n v="0"/>
    <n v="287162.15999999997"/>
    <n v="0"/>
  </r>
  <r>
    <x v="1"/>
    <s v="CNTRT-00000469 : Engineering Service for FM-C047(55)--55-47"/>
    <s v="Bolton &amp; Menk Inc"/>
    <m/>
    <s v="55-47-0000-000"/>
    <n v="104000"/>
    <n v="103983.5"/>
    <n v="0"/>
    <n v="103983.5"/>
    <n v="16.5"/>
  </r>
  <r>
    <x v="2"/>
    <s v="CNTRT-00000525 : BROS-C051(69)--5F-51 - PE"/>
    <s v="CALHOUN-BURNS AND ASSOCIATES INC (Inactive)"/>
    <m/>
    <s v="55-51-0000-000"/>
    <n v="57500"/>
    <n v="56387.3"/>
    <n v="0"/>
    <n v="56387.3"/>
    <n v="1112.6999999999971"/>
  </r>
  <r>
    <x v="3"/>
    <s v="CNTRT-00003997 : STP-U-3715(668)--70-52"/>
    <s v="IOWA CITY CITY OF - CEDAR RAPIDS, IA"/>
    <m/>
    <s v="55-52-0000-000"/>
    <n v="1414338.05"/>
    <n v="1409339.21"/>
    <n v="0"/>
    <n v="1409339.21"/>
    <n v="4998.8400000000838"/>
  </r>
  <r>
    <x v="4"/>
    <s v="CNTRT-00000420 : Engineering Services - BRS-C058(43)--60-58"/>
    <s v="HR Green Inc"/>
    <m/>
    <s v="55-58-0000-000"/>
    <n v="1044842.45"/>
    <n v="901568.32"/>
    <n v="0"/>
    <n v="901568.32"/>
    <n v="143274.13"/>
  </r>
  <r>
    <x v="5"/>
    <s v="CNTRT-00000449 : BRS-C080(65)--60-80"/>
    <s v="CALHOUN-BURNS AND ASSOCIATES INC (Inactive)"/>
    <m/>
    <s v="55-80-0000-000"/>
    <n v="100365"/>
    <n v="98789.7"/>
    <n v="0"/>
    <n v="98789.7"/>
    <n v="1575.3000000000029"/>
  </r>
  <r>
    <x v="6"/>
    <s v="CNTRT-00001131 : FM-C002(76)--55-02 Granular Surfacing"/>
    <s v="SCHILDBERG CONST CO INC"/>
    <m/>
    <s v="5502C002076"/>
    <n v="715514.16"/>
    <n v="302017.62"/>
    <n v="0"/>
    <n v="302017.62"/>
    <n v="413496.54000000004"/>
  </r>
  <r>
    <x v="7"/>
    <s v="CNTRT-00004508 : Collection and Analysis of Streamflow Data - HR-140Q"/>
    <s v="USGS - US Geological Survey"/>
    <m/>
    <s v="59-00-014Q-000"/>
    <n v="512195"/>
    <n v="416889.99"/>
    <n v="0"/>
    <n v="416889.99"/>
    <n v="95305.010000000009"/>
  </r>
  <r>
    <x v="7"/>
    <s v="CNTRT-00006666 : HR-3047, Meeting Support and Travel Assistance for Non-Iowa DOT Employees"/>
    <s v="ISU INSTITUTE FOR TRANSPORTATION (INTRANS) - 2711 S LOOP DR STE 4700 AMES, IA"/>
    <m/>
    <s v="59-00-0375-000"/>
    <n v="20000"/>
    <n v="19584.830000000002"/>
    <n v="0"/>
    <n v="19584.830000000002"/>
    <n v="415.16999999999825"/>
  </r>
  <r>
    <x v="7"/>
    <s v="CNTRT-00002531 : TR-766, Evaluation of Galvanized and Painted - Galvanized"/>
    <s v="Iowa State University - 515 MORRILL RD STE 1350 AMES, IA 50011"/>
    <m/>
    <s v="59-00-0678-000"/>
    <n v="18694.21"/>
    <n v="18694.21"/>
    <n v="0"/>
    <n v="18694.21"/>
    <n v="0"/>
  </r>
  <r>
    <x v="7"/>
    <s v="CNTRT-00003024 : Iowa Granular Road Structural Design Tool"/>
    <s v="Iowa State University - 515 MORRILL RD STE 1350 AMES, IA 50011"/>
    <m/>
    <s v="59-00-0796-000"/>
    <n v="174942.5"/>
    <n v="115962.53"/>
    <n v="0"/>
    <n v="115962.53"/>
    <n v="58979.97"/>
  </r>
  <r>
    <x v="7"/>
    <s v="CNTRT-00003500 : TR-797, Feasibility of Granular Road and Shoulder Recycling Phase II: Gradation"/>
    <s v="Iowa State University - 515 MORRILL RD STE 1350 AMES, IA 50011"/>
    <m/>
    <s v="59-00-0797-000"/>
    <n v="57951"/>
    <n v="57951"/>
    <n v="0"/>
    <n v="57951"/>
    <n v="0"/>
  </r>
  <r>
    <x v="7"/>
    <s v="CNTRT-00003576 : TR-797, Feasibility of Granular Road and shoulder Recycling Phase II:  Gradation Optimization for Improved Performance"/>
    <s v="MICHIGAN STATE UNIVERSITY - Contract &amp; Grant Admin"/>
    <m/>
    <s v="59-00-0797-000"/>
    <n v="49470.76"/>
    <n v="49470.76"/>
    <n v="0"/>
    <n v="49470.76"/>
    <n v="0"/>
  </r>
  <r>
    <x v="7"/>
    <s v="CNTRT-00003937 : TR799, Base Stabilization of Iowa Granular Roads Using Recycled Plastics"/>
    <s v="Iowa State University - 515 MORRILL RD STE 1350 AMES, IA 50011"/>
    <m/>
    <s v="59-00-0799-000"/>
    <n v="319779"/>
    <n v="152121.5"/>
    <n v="0"/>
    <n v="152121.5"/>
    <n v="167657.5"/>
  </r>
  <r>
    <x v="7"/>
    <s v="CNTRT-00003728 : TR801, Accelerated Bridge (ABC) Methods for Pile-Footing-Column"/>
    <s v="Iowa State University - 515 MORRILL RD STE 1350 AMES, IA 50011"/>
    <m/>
    <s v="59-00-0801-000"/>
    <n v="40005"/>
    <n v="30601.31"/>
    <n v="0"/>
    <n v="30601.31"/>
    <n v="9403.6899999999987"/>
  </r>
  <r>
    <x v="7"/>
    <s v="CNTRT-00003772 : TR802, Beam End Repair for Prestressed Concrete Beams - Phase II"/>
    <s v="Iowa State University - 515 MORRILL RD STE 1350 AMES, IA 50011"/>
    <m/>
    <s v="59-00-0802-000"/>
    <n v="114742"/>
    <n v="22311.66"/>
    <n v="0"/>
    <n v="22311.66"/>
    <n v="92430.34"/>
  </r>
  <r>
    <x v="7"/>
    <s v="CNTRT-00003849 : TR803, Accelerated Bridge Construction (ABC) Methodology for Integral Abutments"/>
    <s v="Iowa State University - 515 MORRILL RD STE 1350 AMES, IA 50011"/>
    <m/>
    <s v="59-00-0803-000"/>
    <n v="165000"/>
    <n v="0"/>
    <n v="0"/>
    <n v="0"/>
    <n v="165000"/>
  </r>
  <r>
    <x v="7"/>
    <s v="CNTRT-00004474 : TR-805, Design of Self-Cleaning Solutions for Mitigating Sedimentation at Twin-and Single-Box Culverts"/>
    <s v="UNIVERSITY OF IOWA GRANT ACCOUNTING OFFICE"/>
    <m/>
    <s v="59-00-0805-000"/>
    <n v="174978"/>
    <n v="0"/>
    <n v="0"/>
    <n v="0"/>
    <n v="174978"/>
  </r>
  <r>
    <x v="7"/>
    <s v="CNTRT-00004004 : TR-806, Ultra High-Performance Concrete Repair of Steel Bridge Girder Ends"/>
    <s v="Iowa State University - 515 MORRILL RD STE 1350 AMES, IA 50011"/>
    <m/>
    <s v="59-00-0806-000"/>
    <n v="150000"/>
    <n v="0"/>
    <n v="0"/>
    <n v="0"/>
    <n v="150000"/>
  </r>
  <r>
    <x v="7"/>
    <s v="CNTRT-00004152 : TR-809, Introducing Smart Materials in Granular Roadway and Pavement Foundation Systems for Mitigating Freeze-Thaw Damage"/>
    <s v="MICHIGAN STATE UNIVERSITY - Contract &amp; Grant Admin"/>
    <m/>
    <s v="59-00-0809-000"/>
    <n v="30000"/>
    <n v="30000"/>
    <n v="0"/>
    <n v="30000"/>
    <n v="0"/>
  </r>
  <r>
    <x v="7"/>
    <s v="CNTRT-00005410 : TR-813, An Economical and Sustainable Dust Suppressant for Gravel Roads"/>
    <s v="ARIZONA STATE UNIVERSITY RESEARCH AND SPONSORED PROJECTS ADMINISTRATION"/>
    <m/>
    <s v="59-00-0813-000"/>
    <n v="49741"/>
    <n v="24329.67"/>
    <n v="0"/>
    <n v="24329.67"/>
    <n v="25411.33"/>
  </r>
  <r>
    <x v="7"/>
    <s v="CNTRT-00005193 : TR-814, Concentration Preserving Deicing Solutions for Higher Ice Melting"/>
    <s v="ARIZONA STATE UNIVERSITY RESEARCH AND SPONSORED PROJECTS ADMINISTRATION"/>
    <m/>
    <s v="59-00-0814-000"/>
    <n v="54848.5"/>
    <n v="3728.03"/>
    <n v="0"/>
    <n v="3728.03"/>
    <n v="51120.47"/>
  </r>
  <r>
    <x v="7"/>
    <s v="CNTRT-00004788 : TR-817, Central Iowa Expo Pavement Project: Performance Assessment"/>
    <s v="Iowa State University - 515 MORRILL RD STE 1350 AMES, IA 50011"/>
    <m/>
    <s v="59-00-0817-000"/>
    <n v="258087"/>
    <n v="188101.46"/>
    <n v="0"/>
    <n v="188101.46"/>
    <n v="69985.540000000008"/>
  </r>
  <r>
    <x v="7"/>
    <s v="CNTRT-00005407 : TR-819, New and Updated Statewide Historic Bridge Survey"/>
    <s v="Bear Creek Archaeology"/>
    <m/>
    <s v="59-00-0819-000"/>
    <n v="584935.13"/>
    <n v="157205.6"/>
    <n v="0"/>
    <n v="157205.6"/>
    <n v="427729.53"/>
  </r>
  <r>
    <x v="7"/>
    <s v="CNTRT-00005027 : TR-820, Performance Monitoring of Two-Course Bridge Deck Utilizing Ultra-High-Performance Concrete"/>
    <s v="Iowa State University - 515 MORRILL RD STE 1350 AMES, IA 50011"/>
    <m/>
    <s v="59-00-0820-000"/>
    <n v="67667.5"/>
    <n v="34824.76"/>
    <n v="0"/>
    <n v="34824.76"/>
    <n v="32842.74"/>
  </r>
  <r>
    <x v="7"/>
    <s v="CNTRT-00005028 : TR-820, Performance Monitoring of Two-Course Bridge Deck Utilizing Ultra-High-Performance Concrete"/>
    <s v="Wiss Janney Elstner Associates Inc"/>
    <m/>
    <s v="59-00-0820-000"/>
    <n v="102051"/>
    <n v="22753.8"/>
    <n v="0"/>
    <n v="22753.8"/>
    <n v="79297.2"/>
  </r>
  <r>
    <x v="7"/>
    <s v="CNTRT-00005194 : TR-821, County Bridge Standards for Single Span Concrete Slabs - Final design (Phase 2)"/>
    <s v="WHKS  CO"/>
    <m/>
    <s v="59-00-0821-000"/>
    <n v="491093.31"/>
    <n v="479446.95"/>
    <n v="0"/>
    <n v="479446.95"/>
    <n v="11646.359999999986"/>
  </r>
  <r>
    <x v="7"/>
    <s v="CNTRT-00005342 : TR-822, Evaluation of RePLAY for Mainline, Shoulders, and Rumbles, Phase II Study: Proprietary Bio-based Fog Sealer and Rejuvenator Reapplication in Clinton County"/>
    <s v="Iowa State University - 515 MORRILL RD STE 1350 AMES, IA 50011"/>
    <m/>
    <s v="59-00-0822-000"/>
    <n v="64994"/>
    <n v="0"/>
    <n v="0"/>
    <n v="0"/>
    <n v="64994"/>
  </r>
  <r>
    <x v="7"/>
    <s v="CNTRT-00005555 : TR-823, Effectiveness and Guidance of Aggressive Rehabilitation of Gravel Roads"/>
    <s v="Iowa State University - 515 MORRILL RD STE 1350 AMES, IA 50011"/>
    <m/>
    <s v="59-00-0823-000"/>
    <n v="255547"/>
    <n v="171724.83"/>
    <n v="0"/>
    <n v="171724.83"/>
    <n v="83822.170000000013"/>
  </r>
  <r>
    <x v="7"/>
    <s v="CNTRT-00005675 : TR-824, Develop and Field Test Non-Proprietary Ultra-High Performance Concrete for New Bridge Decks."/>
    <s v="Iowa State University - 515 MORRILL RD STE 1350 AMES, IA 50011"/>
    <m/>
    <s v="59-00-0824-000"/>
    <n v="162341"/>
    <n v="0"/>
    <n v="0"/>
    <n v="0"/>
    <n v="162341"/>
  </r>
  <r>
    <x v="8"/>
    <s v="CNTRT-00005823 : TR-825, Iowa Highway Research Board 75 Year Anniversary History"/>
    <s v="Iowa State University - 515 MORRILL RD STE 1350 AMES, IA 50011"/>
    <m/>
    <s v="59-00-0825-000"/>
    <n v="61268"/>
    <n v="61268"/>
    <n v="0"/>
    <n v="61268"/>
    <n v="0"/>
  </r>
  <r>
    <x v="7"/>
    <s v="CNTRT-00005824 : TR-826, Development of Quality Standards for Inclusion of High Recycled Asphalt Pavement Content in Asphalt Mixtures - Phase V"/>
    <s v="UNIVERSITY OF IOWA GRANT ACCOUNTING OFFICE"/>
    <m/>
    <s v="59-00-0826-000"/>
    <n v="144421"/>
    <n v="32356.75"/>
    <n v="0"/>
    <n v="32356.75"/>
    <n v="112064.25"/>
  </r>
  <r>
    <x v="7"/>
    <s v="CNTRT-00005826 : TR-827, Effect of Vibration on Concrete Mixtures"/>
    <s v="Iowa State University - 515 MORRILL RD STE 1350 AMES, IA 50011"/>
    <m/>
    <s v="59-00-0827-000"/>
    <n v="136032"/>
    <n v="0"/>
    <n v="0"/>
    <n v="0"/>
    <n v="136032"/>
  </r>
  <r>
    <x v="7"/>
    <s v="CNTRT-00005829 : TR-828, Low-Cost Safety Strategies for Unpaved Rural Roads"/>
    <s v="Iowa State University - 515 MORRILL RD STE 1350 AMES, IA 50011"/>
    <m/>
    <s v="59-00-0828-000"/>
    <n v="95886"/>
    <n v="0"/>
    <n v="0"/>
    <n v="0"/>
    <n v="95886"/>
  </r>
  <r>
    <x v="7"/>
    <s v="CNTRT-00006087 : TR-829, Use of Rollar Compacted Concrete for Paved Shoulders ​"/>
    <s v="Iowa State University - 515 MORRILL RD STE 1350 AMES, IA 50011"/>
    <m/>
    <s v="59-00-0829-000"/>
    <n v="248548.5"/>
    <n v="0"/>
    <n v="0"/>
    <n v="0"/>
    <n v="248548.5"/>
  </r>
  <r>
    <x v="7"/>
    <s v="CNTRT-00006085 : TR-830, Best Practices for Joint Sawing ​"/>
    <s v="Iowa State University - 515 MORRILL RD STE 1350 AMES, IA 50011"/>
    <m/>
    <s v="59-00-0830-000"/>
    <n v="87283"/>
    <n v="0"/>
    <n v="0"/>
    <n v="0"/>
    <n v="87283"/>
  </r>
  <r>
    <x v="7"/>
    <s v="CNTRT-00006080 : TR-831, Qualitative Relationship Between Increased Legal Loads and Reduced Bridge Service Life ​"/>
    <s v="Iowa State University - 515 MORRILL RD STE 1350 AMES, IA 50011"/>
    <m/>
    <s v="59-00-0831-000"/>
    <n v="280600"/>
    <n v="0"/>
    <n v="0"/>
    <n v="0"/>
    <n v="280600"/>
  </r>
  <r>
    <x v="7"/>
    <s v="CNTRT-00006454 : TR-832, 5023D, Iowa Standards Rating Project"/>
    <s v="Hgm Associates"/>
    <m/>
    <s v="59-00-0832-000"/>
    <n v="582430.85"/>
    <n v="169616.29"/>
    <n v="0"/>
    <n v="169616.29"/>
    <n v="412814.55999999994"/>
  </r>
  <r>
    <x v="7"/>
    <s v="CNTRT-00006499 : TR-832, 6300A, Implementation of AASHTOWare BrR Program for Rating Iowa Bridges"/>
    <s v="Michael Baker International Inc (Pittsburgh, PA)"/>
    <m/>
    <s v="59-00-0832-000"/>
    <n v="805081.94"/>
    <n v="0"/>
    <n v="0"/>
    <n v="0"/>
    <n v="805081.94"/>
  </r>
  <r>
    <x v="7"/>
    <s v="CNTRT-00007250 : TR-834, Stabilization of Gravel Roads by Wicking and Non-Wicking Geosynthetics"/>
    <s v="Iowa State University - 515 MORRILL RD STE 1350 AMES, IA 50011"/>
    <m/>
    <s v="59-00-0834-000"/>
    <n v="63247"/>
    <n v="0"/>
    <n v="0"/>
    <n v="0"/>
    <n v="63247"/>
  </r>
  <r>
    <x v="7"/>
    <s v="CNTRT-00007295 : TR-834, Stabilization of Gravel Roads by Wicking and Non-Wicking Geosynthetics"/>
    <s v="MICHIGAN STATE UNIVERSITY - Contract &amp; Grant Admin"/>
    <m/>
    <s v="59-00-0834-000"/>
    <n v="15750"/>
    <n v="0"/>
    <n v="0"/>
    <n v="0"/>
    <n v="15750"/>
  </r>
  <r>
    <x v="7"/>
    <s v="CNTRT-00009088 : TR-836, Bridge Deck Strategy: Materials and Reinforcement"/>
    <s v="Wiss Janney Elstner Associates Inc"/>
    <m/>
    <s v="59-00-0836-000"/>
    <n v="192750"/>
    <n v="0"/>
    <n v="0"/>
    <n v="0"/>
    <n v="192750"/>
  </r>
  <r>
    <x v="7"/>
    <s v="CNTRT-00008127 : TR-837, Best Practices for One-Way to Two-Way Urban Street Conversions"/>
    <s v="Iowa State University - 515 MORRILL RD STE 1350 AMES, IA 50011"/>
    <m/>
    <s v="59-00-0837-000"/>
    <n v="43258"/>
    <n v="0"/>
    <n v="0"/>
    <n v="0"/>
    <n v="43258"/>
  </r>
  <r>
    <x v="7"/>
    <s v="CNTRT-00008586 : TR-838, Methodology to estimate wind loads on poles and vertical structures in transportation infrastructure"/>
    <s v="University Of Iowa"/>
    <m/>
    <s v="59-00-0838-000"/>
    <n v="88219.5"/>
    <n v="0"/>
    <n v="0"/>
    <n v="0"/>
    <n v="88219.5"/>
  </r>
  <r>
    <x v="7"/>
    <s v="CNTRT-00009086 : TR-839, Application of Geocell Reinforced Layer for Granular-Surfaced Low-Volume Roads"/>
    <s v="Iowa State University - 515 MORRILL RD STE 1350 AMES, IA 50011"/>
    <m/>
    <s v="59-00-0839-000"/>
    <n v="142792"/>
    <n v="0"/>
    <n v="0"/>
    <n v="0"/>
    <n v="142792"/>
  </r>
  <r>
    <x v="7"/>
    <s v="CNTRT-00005474 : HR-1027, 2024 Iowa Secondary Road Research Support - Addendum 8"/>
    <s v="IOWA COUNTY ENGINEERS ASSOCIATION - SERVICE B"/>
    <m/>
    <s v="59-00-1027-000"/>
    <n v="186300"/>
    <n v="168457.09"/>
    <n v="0"/>
    <n v="168457.09"/>
    <n v="17842.910000000003"/>
  </r>
  <r>
    <x v="7"/>
    <s v="CNTRT-00009087 : HR-1027, 2026 Iowa Secondary Road Research Support"/>
    <s v="IOWA COUNTY ENGINEERS ASSOCIATION - SERVICE B"/>
    <m/>
    <s v="59-00-1027-000"/>
    <n v="198421"/>
    <n v="0"/>
    <n v="0"/>
    <n v="0"/>
    <n v="198421"/>
  </r>
  <r>
    <x v="7"/>
    <s v="CNTRT-00006088 : ST-021, Ingios Geotechnics, Inc"/>
    <s v="INGIOS GEOTECHNICS INC"/>
    <m/>
    <s v="59-00-S021-000"/>
    <n v="500000"/>
    <n v="342066.35"/>
    <n v="0"/>
    <n v="342066.35"/>
    <n v="157933.65000000002"/>
  </r>
  <r>
    <x v="7"/>
    <s v="CNTRT-00002536 : TR-772, Performance Evaluation of Polyester Polymer Concrete"/>
    <s v="Wiss Janney Elstner Associates Inc"/>
    <m/>
    <s v="59000772000"/>
    <n v="124910"/>
    <n v="121807"/>
    <n v="0"/>
    <n v="121807"/>
    <n v="3103"/>
  </r>
  <r>
    <x v="7"/>
    <s v="CNTRT-00001349 : TR-778, 2020 Iowa Secondary Roads Research Support"/>
    <s v="IOWA COUNTY ENGINEERS ASSOCIATION - SERVICE B"/>
    <m/>
    <s v="59000778000"/>
    <n v="144000"/>
    <n v="142125.29999999999"/>
    <n v="0"/>
    <n v="142125.29999999999"/>
    <n v="1874.7000000000116"/>
  </r>
  <r>
    <x v="7"/>
    <s v="CNTRT-00002545 : Iowa's Pavement Preservation Guide - TR-784"/>
    <s v="Iowa State University - 515 MORRILL RD STE 1350 AMES, IA 50011"/>
    <m/>
    <s v="59000784000"/>
    <n v="123891"/>
    <n v="113738.33"/>
    <n v="0"/>
    <n v="113738.33"/>
    <n v="10152.669999999998"/>
  </r>
  <r>
    <x v="7"/>
    <s v="CNTRT-00002934 : Iowa Public Works Service Bureau, Phase 2"/>
    <s v="Iowa State University - 515 MORRILL RD STE 1350 AMES, IA 50011"/>
    <m/>
    <s v="59000794000"/>
    <n v="240000"/>
    <n v="134749.01"/>
    <n v="0"/>
    <n v="134749.01"/>
    <n v="105250.98999999999"/>
  </r>
  <r>
    <x v="7"/>
    <s v="CNTRT-00002531 : TR-766, Evaluation of Galvanized and Painted - Galvanized"/>
    <s v="Iowa State University - 515 MORRILL RD STE 1350 AMES, IA 50011"/>
    <m/>
    <s v="72000766000"/>
    <n v="37914.79"/>
    <n v="30700.58"/>
    <n v="0"/>
    <n v="30700.58"/>
    <n v="7214.2099999999991"/>
  </r>
  <r>
    <x v="7"/>
    <s v="CNTRT-00002544 : TR-783, Improving the Performance of Granular Roadways with"/>
    <s v="MICHIGAN STATE UNIVERSITY - Contract &amp; Grant Admin"/>
    <m/>
    <s v="72000783000"/>
    <n v="206115"/>
    <n v="206115"/>
    <n v="0"/>
    <n v="206115"/>
    <n v="0"/>
  </r>
  <r>
    <x v="7"/>
    <s v="CNTRT-00002549 : Implementing Self-Heated Concrete System in Iowa City TR-789"/>
    <s v="Iowa State University - 515 MORRILL RD STE 1350 AMES, IA 50011"/>
    <m/>
    <s v="72000789000"/>
    <n v="113526"/>
    <n v="57554"/>
    <n v="0"/>
    <n v="57554"/>
    <n v="55972"/>
  </r>
  <r>
    <x v="9"/>
    <s v="CNTRT-00004560 : BHOS-C029(94)--5N-29"/>
    <s v="CALHOUN-BURNS AND ASSOCIATES INC (Inactive)"/>
    <m/>
    <s v="BHOS-C029(94)--5N-29"/>
    <n v="87794"/>
    <n v="84005.85"/>
    <n v="0"/>
    <n v="84005.85"/>
    <n v="3788.1499999999942"/>
  </r>
  <r>
    <x v="9"/>
    <s v="CNTRT-00004658 : BHOS-C029(95)--5N-29"/>
    <s v="CALHOUN-BURNS AND ASSOCIATES INC (Inactive)"/>
    <m/>
    <s v="BHOS-C029(95)--5N-29"/>
    <n v="61715"/>
    <n v="60695.9"/>
    <n v="0"/>
    <n v="60695.9"/>
    <n v="1019.0999999999985"/>
  </r>
  <r>
    <x v="10"/>
    <s v="CNTRT-00004762 : PE service for BHOS-C040(109)--5N-40"/>
    <s v="CALHOUN-BURNS AND ASSOCIATES INC (Inactive)"/>
    <m/>
    <s v="BHOS-C040(109)--5N-40"/>
    <n v="43700"/>
    <n v="42953.13"/>
    <n v="0"/>
    <n v="42953.13"/>
    <n v="746.87000000000262"/>
  </r>
  <r>
    <x v="9"/>
    <s v="CNTRT-00004559 : BHS-C029(93)--63-29"/>
    <s v="CALHOUN-BURNS AND ASSOCIATES INC (Inactive)"/>
    <m/>
    <s v="BHS-C029(93)--63-29"/>
    <n v="66400"/>
    <n v="61055.9"/>
    <n v="0"/>
    <n v="61055.9"/>
    <n v="5344.0999999999985"/>
  </r>
  <r>
    <x v="11"/>
    <s v="CNTRT-00000570 : BROS-3052(601)--5F-69"/>
    <s v="MONTGOMERY CO TREASURER"/>
    <m/>
    <s v="BROS-3052(601)--5F-69"/>
    <n v="75757"/>
    <n v="68277.59"/>
    <n v="0"/>
    <n v="68277.59"/>
    <n v="7479.4100000000035"/>
  </r>
  <r>
    <x v="12"/>
    <s v="CNTRT-00002010 : PE service for P-18 over Racoon River Bridge Replacement - BRS-3800(602)--60-37"/>
    <s v="WHKS  CO"/>
    <m/>
    <s v="BROS-3800(602)--5F-37"/>
    <n v="381840"/>
    <n v="306060.31"/>
    <n v="0"/>
    <n v="306060.31"/>
    <n v="75779.69"/>
  </r>
  <r>
    <x v="13"/>
    <s v="CNTRT-00002081 : BROS-SWAP-C020(124)--FE-20 Engineering Service"/>
    <s v="CALHOUN-BURNS AND ASSOCIATES INC (Inactive)"/>
    <m/>
    <s v="BROS-5772(606)--5F-20"/>
    <n v="48290"/>
    <n v="45407.1"/>
    <n v="0"/>
    <n v="45407.1"/>
    <n v="2882.9000000000015"/>
  </r>
  <r>
    <x v="14"/>
    <s v="CNTRT-00004470 : BROS-C019(111)--5F-19"/>
    <s v="CALHOUN-BURNS AND ASSOCIATES INC (Inactive)"/>
    <m/>
    <s v="BROS-C009(90)--5F-09"/>
    <n v="2412.8000000000002"/>
    <n v="2412.8000000000002"/>
    <n v="0"/>
    <n v="2412.8000000000002"/>
    <n v="0"/>
  </r>
  <r>
    <x v="15"/>
    <s v="CNTRT-00004470 : BROS-C019(111)--5F-19"/>
    <s v="CALHOUN-BURNS AND ASSOCIATES INC (Inactive)"/>
    <m/>
    <s v="BROS-C019(111)--5F-19"/>
    <n v="69150"/>
    <n v="66753.679999999993"/>
    <n v="0"/>
    <n v="66753.679999999993"/>
    <n v="2396.320000000007"/>
  </r>
  <r>
    <x v="13"/>
    <s v="CNTRT-00005677 : PE service for Clarke Co.,  BROS-C020(126)--5F-20, FHWA no 114761"/>
    <s v="CALHOUN-BURNS AND ASSOCIATES INC (Inactive)"/>
    <m/>
    <s v="BROS-C020(126)--5F-20"/>
    <n v="65700"/>
    <n v="46310.95"/>
    <n v="0"/>
    <n v="46310.95"/>
    <n v="19389.050000000003"/>
  </r>
  <r>
    <x v="13"/>
    <s v="CNTRT-00009075 : PE Service for Clarke Co, BROS-C020(126)--5F-20, FHWA No. 114761"/>
    <s v="Veenstra &amp; Kimm Inc DBA Calhoun-Burns &amp; Associates"/>
    <m/>
    <s v="BROS-C020(126)--5F-20"/>
    <n v="19389.05"/>
    <n v="1407.5"/>
    <n v="0"/>
    <n v="1407.5"/>
    <n v="17981.55"/>
  </r>
  <r>
    <x v="16"/>
    <s v="CNTRT-00003775 : BHOS-SWAP-C023(130)--FB-23"/>
    <s v="CALHOUN-BURNS AND ASSOCIATES INC (Inactive)"/>
    <m/>
    <s v="BROS-C023(130)--5F-23"/>
    <n v="182910"/>
    <n v="164175.4"/>
    <n v="0"/>
    <n v="164175.4"/>
    <n v="18734.600000000006"/>
  </r>
  <r>
    <x v="17"/>
    <s v="CNTRT-00003773 : BROS-SWAP-C026(131)--FE-26"/>
    <s v="CALHOUN-BURNS AND ASSOCIATES INC (Inactive)"/>
    <m/>
    <s v="BROS-C026(131)--5F-26"/>
    <n v="83700"/>
    <n v="45356.5"/>
    <n v="0"/>
    <n v="45356.5"/>
    <n v="38343.5"/>
  </r>
  <r>
    <x v="17"/>
    <s v="CNTRT-00009066 : PE Design BROS-SWAP-C026(131)--FE-26"/>
    <s v="Veenstra &amp; Kimm Inc DBA Calhoun-Burns &amp; Associates"/>
    <m/>
    <s v="BROS-C026(131)--5F-26"/>
    <n v="38343.5"/>
    <n v="13501"/>
    <n v="0"/>
    <n v="13501"/>
    <n v="24842.5"/>
  </r>
  <r>
    <x v="12"/>
    <s v="CNTRT-00004117 : PE Service for BROS-C037(80)--5F-37"/>
    <s v="WHKS  CO"/>
    <m/>
    <s v="BROS-C037(80)--5F-37"/>
    <n v="165000"/>
    <n v="17459.47"/>
    <n v="0"/>
    <n v="17459.47"/>
    <n v="147540.53"/>
  </r>
  <r>
    <x v="18"/>
    <s v="CNTRT-00008067 : BROS-C049(99)--5F-49"/>
    <s v="ORIGIN DESIGN CO"/>
    <m/>
    <s v="BROS-C049(99)—5F-49"/>
    <n v="193170"/>
    <n v="37633"/>
    <n v="0"/>
    <n v="37633"/>
    <n v="155537"/>
  </r>
  <r>
    <x v="19"/>
    <s v="CNTRT-00008049 : Payment for PE of Monroe Co., BROS-C068(96)--5F-68"/>
    <s v="CALHOUN-BURNS AND ASSOCIATES INC (Inactive)"/>
    <m/>
    <s v="BROS-C068(96)—5F-68"/>
    <n v="60950"/>
    <n v="41162"/>
    <n v="0"/>
    <n v="41162"/>
    <n v="19788"/>
  </r>
  <r>
    <x v="19"/>
    <s v="CNTRT-00009093 : PE Contract for Monroe Co., BROS-C068(96)--5F-68, FHWA no. 253510"/>
    <s v="Veenstra &amp; Kimm Inc DBA Calhoun-Burns &amp; Associates"/>
    <m/>
    <s v="BROS-C068(96)—5F-68"/>
    <n v="19788"/>
    <n v="9176.5"/>
    <n v="0"/>
    <n v="9176.5"/>
    <n v="10611.5"/>
  </r>
  <r>
    <x v="20"/>
    <s v="CNTRT-00004540 : BROS-C088(67)--5F-88"/>
    <s v="CALHOUN-BURNS AND ASSOCIATES INC (Inactive)"/>
    <m/>
    <s v="BROS-C088(67)--5F-88"/>
    <n v="50230"/>
    <n v="28935"/>
    <n v="0"/>
    <n v="28935"/>
    <n v="21295"/>
  </r>
  <r>
    <x v="21"/>
    <s v="CNTRT-00003258 : BROS-SWAP-C065(115)--FE-65"/>
    <s v="Hgm Associates"/>
    <m/>
    <s v="BROS-SWAP-C065(115)--FE-65"/>
    <n v="64400"/>
    <n v="54357.49"/>
    <n v="0"/>
    <n v="54357.49"/>
    <n v="10042.510000000002"/>
  </r>
  <r>
    <x v="22"/>
    <s v="CNTRT-00002044 : C036(78),(80),(81),(87) CE Services"/>
    <s v="Hgm Associates"/>
    <m/>
    <s v="BROSCHBP-C036(78)--GA-36"/>
    <n v="30850.01"/>
    <n v="24909.01"/>
    <n v="0"/>
    <n v="24909.01"/>
    <n v="5941"/>
  </r>
  <r>
    <x v="15"/>
    <s v="CNTRT-00007267 : BRS-C019(118)--60-19"/>
    <s v="Emmons &amp; Olivier Resources Inc"/>
    <m/>
    <s v="BRS-C019(118)--60-19"/>
    <n v="3500"/>
    <n v="3500"/>
    <n v="0"/>
    <n v="3500"/>
    <n v="0"/>
  </r>
  <r>
    <x v="23"/>
    <s v="CNTRT-00005827 : PE Service for BRS-C027(92)--60-27"/>
    <s v="CALHOUN-BURNS AND ASSOCIATES INC (Inactive)"/>
    <m/>
    <s v="BRS-C027(92)--60-27"/>
    <n v="76204"/>
    <n v="53746"/>
    <n v="0"/>
    <n v="53746"/>
    <n v="22458"/>
  </r>
  <r>
    <x v="23"/>
    <s v="CNTRT-00009074 : PE Service for Decatur Co. BRS-C027(92)--60-27, FHWA 137720"/>
    <s v="Veenstra &amp; Kimm Inc DBA Calhoun-Burns &amp; Associates"/>
    <m/>
    <s v="BRS-C027(92)--60-27"/>
    <n v="22458"/>
    <n v="1370"/>
    <n v="0"/>
    <n v="1370"/>
    <n v="21088"/>
  </r>
  <r>
    <x v="9"/>
    <s v="CNTRT-00008100 : BRS-C029(99)--60-29"/>
    <s v="CALHOUN-BURNS AND ASSOCIATES INC (Inactive)"/>
    <m/>
    <s v="BRS-C029(99)--60-29"/>
    <n v="27670"/>
    <n v="0"/>
    <n v="0"/>
    <n v="0"/>
    <n v="27670"/>
  </r>
  <r>
    <x v="22"/>
    <s v="CNTRT-00000757 : BRS-C036(74)- -60-36 Construction Engineering Services"/>
    <s v="McClure Engineering Co"/>
    <m/>
    <s v="BRS-C036(74)--60-36"/>
    <n v="57450"/>
    <n v="56370"/>
    <n v="0"/>
    <n v="56370"/>
    <n v="1080"/>
  </r>
  <r>
    <x v="22"/>
    <s v="CNTRT-00000970 : BRS-C036(76)--60-36 Construction Engineering Services"/>
    <s v="McClure Engineering Co"/>
    <m/>
    <s v="BRS-C036(76)--60-36"/>
    <n v="58800"/>
    <n v="58500"/>
    <n v="0"/>
    <n v="58500"/>
    <n v="300"/>
  </r>
  <r>
    <x v="22"/>
    <s v="CNTRT-00004840 : BRS-C036(92)--60-36"/>
    <s v="Hgm Associates"/>
    <m/>
    <s v="BRS-C036(92)--60-36"/>
    <n v="348050"/>
    <n v="295752.7"/>
    <n v="0"/>
    <n v="295752.7"/>
    <n v="52297.299999999988"/>
  </r>
  <r>
    <x v="12"/>
    <s v="CNTRT-00005269 : PE for Greene Co. BRS-C037(86)--60-37"/>
    <s v="WHKS  CO"/>
    <m/>
    <s v="BRS-C037(86)--60-37"/>
    <n v="84725"/>
    <n v="80377.09"/>
    <n v="0"/>
    <n v="80377.09"/>
    <n v="4347.9100000000035"/>
  </r>
  <r>
    <x v="24"/>
    <s v="CNTRT-00004500 : BRS-C045(92)--60-45"/>
    <s v="CALHOUN-BURNS AND ASSOCIATES INC (Inactive)"/>
    <m/>
    <s v="BRS-C045(92)--60-45"/>
    <n v="135565"/>
    <n v="122506.5"/>
    <n v="0"/>
    <n v="122506.5"/>
    <n v="13058.5"/>
  </r>
  <r>
    <x v="2"/>
    <s v="CNTRT-00006053 : BRS-C051(97)--60-51"/>
    <s v="CALHOUN-BURNS AND ASSOCIATES INC (Inactive)"/>
    <m/>
    <s v="BRS-C051(97)--60-51"/>
    <n v="38166.879999999997"/>
    <n v="13713.58"/>
    <n v="0"/>
    <n v="13713.58"/>
    <n v="24453.299999999996"/>
  </r>
  <r>
    <x v="25"/>
    <s v="CNTRT-00005088 : PE Service for Madison Co., HDP-C061(130)--6B-61"/>
    <s v="CALHOUN-BURNS AND ASSOCIATES INC (Inactive)"/>
    <m/>
    <s v="BRS-C061(130)—60-61"/>
    <n v="111000"/>
    <n v="55959.55"/>
    <n v="0"/>
    <n v="55959.55"/>
    <n v="55040.45"/>
  </r>
  <r>
    <x v="25"/>
    <s v="CNTRT-00005089 : PE Service for Madison Co, BRS-C061(131)--60-61"/>
    <s v="CALHOUN-BURNS AND ASSOCIATES INC (Inactive)"/>
    <m/>
    <s v="BRS-C061(131)—60-61"/>
    <n v="100050"/>
    <n v="66312.14"/>
    <n v="0"/>
    <n v="66312.14"/>
    <n v="33737.86"/>
  </r>
  <r>
    <x v="25"/>
    <s v="CNTRT-00009078 : PE service for Madison Co., BRS-C061(131)--60-61, FHWA no. 232830"/>
    <s v="Veenstra &amp; Kimm Inc DBA Calhoun-Burns &amp; Associates"/>
    <m/>
    <s v="BRS-C061(131)—60-61"/>
    <n v="33737.86"/>
    <n v="19125"/>
    <n v="0"/>
    <n v="19125"/>
    <n v="14612.86"/>
  </r>
  <r>
    <x v="20"/>
    <s v="CNTRT-00004539 : BRS-C088(66)--60-88"/>
    <s v="CALHOUN-BURNS AND ASSOCIATES INC (Inactive)"/>
    <m/>
    <s v="BRS-C088(66)--60-88"/>
    <n v="45130"/>
    <n v="20380.5"/>
    <n v="0"/>
    <n v="20380.5"/>
    <n v="24749.5"/>
  </r>
  <r>
    <x v="26"/>
    <s v="CNTRT-00001932 : BRS-SWAP-C043(89)--FF-43 - Design Services"/>
    <s v="SUNDQUIST ENGINEERING"/>
    <m/>
    <s v="BRS-SWAP-C043(89)--FF-43"/>
    <n v="42774.5"/>
    <n v="42774.5"/>
    <n v="0"/>
    <n v="42774.5"/>
    <n v="0"/>
  </r>
  <r>
    <x v="22"/>
    <s v="CNTRT-00002004 : ER-C036(85)--58-36 and FM-C036(89)--55-36 CE"/>
    <s v="Hgm Associates"/>
    <m/>
    <s v="ER-C036(85)--58-36"/>
    <n v="178900.2"/>
    <n v="178900.2"/>
    <n v="0"/>
    <n v="178900.2"/>
    <n v="0"/>
  </r>
  <r>
    <x v="22"/>
    <s v="CNTRT-00005457 : ER-C036(87)--58-36"/>
    <s v="Hgm Associates"/>
    <m/>
    <s v="ER-C036(87)--58-36"/>
    <n v="37402.300000000003"/>
    <n v="11771.29"/>
    <n v="0"/>
    <n v="11771.29"/>
    <n v="25631.010000000002"/>
  </r>
  <r>
    <x v="27"/>
    <s v="CNTRT-00004988 : ER-C044(92)--58-44"/>
    <s v="HENRY CO SECONDARY ROADS"/>
    <m/>
    <s v="ER-C044(92)--58-44"/>
    <n v="70584.789999999994"/>
    <n v="57615.62"/>
    <n v="0"/>
    <n v="57615.62"/>
    <n v="12969.169999999991"/>
  </r>
  <r>
    <x v="28"/>
    <s v="CNTRT-00000509 : Lyon Co. ER-C060(106)-58-60"/>
    <s v="Lyon Co Treasurer"/>
    <m/>
    <s v="ER-C060(106)-58-60"/>
    <n v="517585"/>
    <n v="517584.55"/>
    <n v="0"/>
    <n v="517584.55"/>
    <n v="0.45000000001164153"/>
  </r>
  <r>
    <x v="29"/>
    <s v="CNTRT-00001813 : Preliminary Engineering Service for ER-C093(95)--58-93"/>
    <s v="WAYNE CO TREASURER"/>
    <m/>
    <s v="ER-C093(95)--58-93"/>
    <n v="55167.72"/>
    <n v="54186.84"/>
    <n v="0"/>
    <n v="54186.84"/>
    <n v="980.88000000000466"/>
  </r>
  <r>
    <x v="30"/>
    <s v="CNTRT-00000513 : ER-C097(124)--58-97"/>
    <s v="WOODBURY CO SEC ROADS"/>
    <m/>
    <s v="ER-C097-(124)--58-97"/>
    <n v="310000"/>
    <n v="284510.68"/>
    <n v="0"/>
    <n v="284510.68"/>
    <n v="25489.320000000007"/>
  </r>
  <r>
    <x v="7"/>
    <s v="CNTRT-00001357 : DDIR IA-19-01-96-10"/>
    <s v="WINNESHIEK CO TREASURER"/>
    <m/>
    <s v="ER-EMER(191)--28-00"/>
    <n v="101300"/>
    <n v="100298.28"/>
    <n v="0"/>
    <n v="100298.28"/>
    <n v="1001.7200000000012"/>
  </r>
  <r>
    <x v="31"/>
    <s v="CNTRT-00005581 : PE for Jasper Co. FLAP-C050(133)--6L-50"/>
    <s v="SNYDER &amp; ASSOCIATES INC"/>
    <m/>
    <s v="FLAP-C050(133)--6L-50"/>
    <n v="135900"/>
    <n v="128318.5"/>
    <n v="0"/>
    <n v="128318.5"/>
    <n v="7581.5"/>
  </r>
  <r>
    <x v="6"/>
    <s v="CNTRT-00000696 : FM-C002(74)--55-02 Granular Surfacing"/>
    <s v="SCHILDBERG CONST CO INC"/>
    <m/>
    <s v="FM-C002(74)- -55-02"/>
    <n v="279707"/>
    <n v="279706.36"/>
    <n v="0"/>
    <n v="279706.36"/>
    <n v="0.64000000001396984"/>
  </r>
  <r>
    <x v="22"/>
    <s v="CNTRT-00001372 : design engineering"/>
    <s v="Hgm Associates"/>
    <m/>
    <s v="FM-C036(83)--55-36"/>
    <n v="247215.35999999999"/>
    <n v="242915.36"/>
    <n v="0"/>
    <n v="242915.36"/>
    <n v="4300"/>
  </r>
  <r>
    <x v="22"/>
    <s v="CNTRT-00002004 : ER-C036(85)--58-36 and FM-C036(89)--55-36 CE"/>
    <s v="Hgm Associates"/>
    <m/>
    <s v="FM-C036(89)--55-36"/>
    <n v="23325"/>
    <n v="17638.13"/>
    <n v="0"/>
    <n v="17638.13"/>
    <n v="5686.869999999999"/>
  </r>
  <r>
    <x v="12"/>
    <s v="CNTRT-00003193 : Engineering service for FM-C037(79)--55-37"/>
    <s v="WHKS  CO"/>
    <m/>
    <s v="FM-C037(79)--55-37"/>
    <n v="162600"/>
    <n v="131075.39000000001"/>
    <n v="0"/>
    <n v="131075.39000000001"/>
    <n v="31524.609999999986"/>
  </r>
  <r>
    <x v="12"/>
    <s v="CNTRT-00005152 : PE for Greene Co., FHWA no 162091"/>
    <s v="WHKS  CO"/>
    <m/>
    <s v="FM-C037(85)--55-37"/>
    <n v="68000"/>
    <n v="54158.71"/>
    <n v="0"/>
    <n v="54158.71"/>
    <n v="13841.29"/>
  </r>
  <r>
    <x v="12"/>
    <s v="CNTRT-00006321 : FM-C037(89)--55-37"/>
    <s v="WHKS  CO"/>
    <m/>
    <s v="FM-C037(89)—55-37"/>
    <n v="22000"/>
    <n v="21454.9"/>
    <n v="0"/>
    <n v="21454.9"/>
    <n v="545.09999999999854"/>
  </r>
  <r>
    <x v="12"/>
    <s v="CNTRT-00006970 : PE Service for Greene Co. FM-C037(91)--55-37"/>
    <s v="WHKS  CO"/>
    <m/>
    <s v="FM-C037(91)—55-37"/>
    <n v="85000"/>
    <n v="41328.51"/>
    <n v="0"/>
    <n v="41328.51"/>
    <n v="43671.49"/>
  </r>
  <r>
    <x v="32"/>
    <s v="CNTRT-00008463 : FM-C038(140)--55-38"/>
    <s v="Bruening Rock Products"/>
    <m/>
    <s v="FM-C038(140)--55-38"/>
    <n v="128785.41"/>
    <n v="112597.35"/>
    <n v="0"/>
    <n v="112597.35"/>
    <n v="16188.059999999998"/>
  </r>
  <r>
    <x v="8"/>
    <s v="CNTRT-00006773 : Rock Surfacing Contract for Lucas Co - FM-C059(75)--55-59"/>
    <s v="Bruening Rock Products"/>
    <m/>
    <s v="FM-C059(75)—55-59"/>
    <n v="564000"/>
    <n v="542479.23"/>
    <n v="0"/>
    <n v="542479.23"/>
    <n v="21520.770000000019"/>
  </r>
  <r>
    <x v="8"/>
    <s v="CNTRT-00008651 : Payment for Rock Surfacing on Lucas Co., FM-C059(77)--55-59"/>
    <s v="Hamm Inc"/>
    <m/>
    <s v="FM-C059(77)—55-59"/>
    <n v="676000"/>
    <n v="373871.35"/>
    <n v="0"/>
    <n v="373871.35"/>
    <n v="302128.65000000002"/>
  </r>
  <r>
    <x v="33"/>
    <s v="CNTRT-00004466 : FM-C087(069)--55-87"/>
    <s v="SCHILDBERG CONST CO INC"/>
    <m/>
    <s v="FM-C087(069)--55-87"/>
    <n v="724530"/>
    <n v="672170.18"/>
    <n v="0"/>
    <n v="672170.18"/>
    <n v="52359.819999999949"/>
  </r>
  <r>
    <x v="33"/>
    <s v="CNTRT-00001664 : FM-C087(61)--55-87 Granular Surfacing"/>
    <s v="SCHILDBERG CONST CO INC"/>
    <m/>
    <s v="FM-C087(61)- -55-87"/>
    <n v="395011"/>
    <n v="395010.34"/>
    <n v="0"/>
    <n v="395010.34"/>
    <n v="0.65999999997438863"/>
  </r>
  <r>
    <x v="13"/>
    <s v="CNTRT-00001658 : BROS-SWAP-C020(123)--FE-20"/>
    <s v="CALHOUN-BURNS AND ASSOCIATES INC (Inactive)"/>
    <m/>
    <s v="GENERAL SECONDARY-CLARKE"/>
    <n v="52850"/>
    <n v="52336.3"/>
    <n v="0"/>
    <n v="52336.3"/>
    <n v="513.69999999999709"/>
  </r>
  <r>
    <x v="17"/>
    <s v="CNTRT-00001858 : DESIGN FOR FHWA BRIDGE 135150"/>
    <s v="CALHOUN-BURNS AND ASSOCIATES INC (Inactive)"/>
    <m/>
    <s v="GENERAL SECONDARY-DAVIS"/>
    <n v="55280"/>
    <n v="55054.42"/>
    <n v="0"/>
    <n v="55054.42"/>
    <n v="225.58000000000175"/>
  </r>
  <r>
    <x v="23"/>
    <s v="CNTRT-00001743 : PE for BRS-SWAP-C027(81)--FF-27"/>
    <s v="CALHOUN-BURNS AND ASSOCIATES INC (Inactive)"/>
    <m/>
    <s v="GENERAL SECONDARY-DECATUR"/>
    <n v="90670"/>
    <n v="47924.6"/>
    <n v="0"/>
    <n v="47924.6"/>
    <n v="42745.4"/>
  </r>
  <r>
    <x v="9"/>
    <s v="CNTRT-00000220 : PE - STP-S-C029(77)--5E-29"/>
    <s v="CALHOUN-BURNS AND ASSOCIATES INC (Inactive)"/>
    <m/>
    <s v="GENERAL SECONDARY-DES MOINES"/>
    <n v="51700"/>
    <n v="51699.86"/>
    <n v="0"/>
    <n v="51699.86"/>
    <n v="0.13999999999941792"/>
  </r>
  <r>
    <x v="9"/>
    <s v="CNTRT-00000285 : Engineering Services - BRS-C029(78)--60-29"/>
    <s v="CALHOUN-BURNS AND ASSOCIATES INC (Inactive)"/>
    <m/>
    <s v="GENERAL SECONDARY-DES MOINES"/>
    <n v="306595"/>
    <n v="299483.15000000002"/>
    <n v="0"/>
    <n v="299483.15000000002"/>
    <n v="7111.8499999999767"/>
  </r>
  <r>
    <x v="9"/>
    <s v="CNTRT-00000435 : Engineering Services - BHS-C029(80)--63-29"/>
    <s v="CALHOUN-BURNS AND ASSOCIATES INC (Inactive)"/>
    <m/>
    <s v="GENERAL SECONDARY-DES MOINES"/>
    <n v="64175"/>
    <n v="64171.43"/>
    <n v="0"/>
    <n v="64171.43"/>
    <n v="3.569999999999709"/>
  </r>
  <r>
    <x v="9"/>
    <s v="CNTRT-00000978 : PE - BRS-SWAP-C029(86)--FF-29"/>
    <s v="CALHOUN-BURNS AND ASSOCIATES INC (Inactive)"/>
    <m/>
    <s v="GENERAL SECONDARY-DES MOINES"/>
    <n v="66350"/>
    <n v="55064.05"/>
    <n v="0"/>
    <n v="55064.05"/>
    <n v="11285.949999999997"/>
  </r>
  <r>
    <x v="12"/>
    <s v="CNTRT-00000722 : PROFESSIONAL SERVICES AGREEMENT FOR 4 GREENE CO. PROJS"/>
    <s v="WHKS  CO"/>
    <m/>
    <s v="GENERAL SECONDARY-GREENE"/>
    <n v="150000"/>
    <n v="114248.06"/>
    <n v="0"/>
    <n v="114248.06"/>
    <n v="35751.94"/>
  </r>
  <r>
    <x v="12"/>
    <s v="CNTRT-00001864 : PE Service for Greene Co. FM-C037(82)--55-37"/>
    <s v="WHKS  CO"/>
    <m/>
    <s v="GENERAL SECONDARY-GREENE"/>
    <n v="45500"/>
    <n v="29125.22"/>
    <n v="0"/>
    <n v="29125.22"/>
    <n v="16374.779999999999"/>
  </r>
  <r>
    <x v="12"/>
    <s v="CNTRT-00001979 : PE for E-33 and P-14 Bridge Deck Overlay"/>
    <s v="WHKS  CO"/>
    <m/>
    <s v="GENERAL SECONDARY-GREENE"/>
    <n v="67500"/>
    <n v="34086.68"/>
    <n v="0"/>
    <n v="34086.68"/>
    <n v="33413.32"/>
  </r>
  <r>
    <x v="10"/>
    <s v="CNTRT-00001931 : Eng. service for R75 over Canadian National RR, FHWA 26390"/>
    <s v="CALHOUN-BURNS AND ASSOCIATES INC (Inactive)"/>
    <m/>
    <s v="GENERAL SECONDARY-HAMILTON"/>
    <n v="219075"/>
    <n v="193836.9"/>
    <n v="0"/>
    <n v="193836.9"/>
    <n v="25238.100000000006"/>
  </r>
  <r>
    <x v="8"/>
    <s v="CNTRT-00004522 : Rock Surfacing FM-C059(72)--55-59 Lucas County"/>
    <s v="Cantera Aggregates LLC"/>
    <m/>
    <s v="GENERAL SECONDARY-LUCAS"/>
    <n v="70000"/>
    <n v="62899.11"/>
    <n v="0"/>
    <n v="62899.11"/>
    <n v="7100.8899999999994"/>
  </r>
  <r>
    <x v="19"/>
    <s v="CNTRT-00000272 : Engineering Services - BRS-C068(76)(77)--60-68"/>
    <s v="CALHOUN-BURNS AND ASSOCIATES INC (Inactive)"/>
    <m/>
    <s v="GENERAL SECONDARY-MONROE"/>
    <n v="146340"/>
    <n v="146031.4"/>
    <n v="0"/>
    <n v="146031.4"/>
    <n v="308.60000000000582"/>
  </r>
  <r>
    <x v="34"/>
    <s v="CNTRT-00001887 : Consultant Service for STP-S-C077(227)--5E-77 BUILD project"/>
    <s v="SNYDER &amp; ASSOCIATES INC"/>
    <m/>
    <s v="GENERAL SECONDARY-POLK"/>
    <n v="4697420"/>
    <n v="4697419.75"/>
    <n v="0"/>
    <n v="4697419.75"/>
    <n v="0.25"/>
  </r>
  <r>
    <x v="10"/>
    <s v="CNTRT-00009167 : PE service for Hamilton Co, HDP-8425(601)--6B-40, FHWA no. 26390"/>
    <s v="Veenstra &amp; Kimm Inc DBA Calhoun-Burns &amp; Associates"/>
    <m/>
    <s v="HDP-8425(601)--6B-40"/>
    <n v="67888.100000000006"/>
    <n v="0"/>
    <n v="0"/>
    <n v="0"/>
    <n v="67888.100000000006"/>
  </r>
  <r>
    <x v="35"/>
    <s v="CNTRT-00000386 : Condemnation Expenses for HDP-C021(116)--6B-21"/>
    <s v="CLAY CO TREASURER"/>
    <m/>
    <s v="HDP-C021(116)--6B-21"/>
    <n v="179744.54"/>
    <n v="179744.53"/>
    <n v="0"/>
    <n v="179744.53"/>
    <n v="1.0000000009313226E-2"/>
  </r>
  <r>
    <x v="25"/>
    <s v="CNTRT-00009077 : PE Service for Madison Co., HDP-C061(130)--6B-60, FHWA no. 233730 (PREVIOUSLY BRS-C061(130)--60-61)"/>
    <s v="Veenstra &amp; Kimm Inc DBA Calhoun-Burns &amp; Associates"/>
    <m/>
    <s v="HDP-C061(130)--6B-61"/>
    <n v="47040.45"/>
    <n v="17910"/>
    <n v="0"/>
    <n v="17910"/>
    <n v="29130.449999999997"/>
  </r>
  <r>
    <x v="34"/>
    <s v="CNTRT-00001040 : Railroad service for Polk Co. STP-S-C077(227)--5E-77 BUILD"/>
    <s v="UNION PACIFIC RAILROAD COMPANY"/>
    <m/>
    <s v="HDP-C077(227)--6B-77"/>
    <n v="450000"/>
    <n v="157355.54999999999"/>
    <n v="0"/>
    <n v="157355.54999999999"/>
    <n v="292644.45"/>
  </r>
  <r>
    <x v="31"/>
    <s v="CNTRT-00004726 : PE Service for Jasper Co., STP-S-C050(131)--5E-50"/>
    <s v="SNYDER &amp; ASSOCIATES INC"/>
    <m/>
    <s v="HRRR-C050(131)--5R-50"/>
    <n v="86429"/>
    <n v="81541.5"/>
    <n v="0"/>
    <n v="81541.5"/>
    <n v="4887.5"/>
  </r>
  <r>
    <x v="15"/>
    <s v="CNTRT-00006074 : ILL-C019(116)—92-19"/>
    <s v="ERDMAN ENGINEERING PC"/>
    <m/>
    <s v="ILL-C019(116)—92-19"/>
    <n v="60600"/>
    <n v="10368"/>
    <n v="0"/>
    <n v="10368"/>
    <n v="50232"/>
  </r>
  <r>
    <x v="7"/>
    <s v="CNTRT-00006143 : LTAP 2024"/>
    <s v="Sponsored Programs Accounting"/>
    <m/>
    <s v="ISU RTAP"/>
    <n v="95000"/>
    <n v="95000"/>
    <n v="0"/>
    <n v="95000"/>
    <n v="0"/>
  </r>
  <r>
    <x v="7"/>
    <s v="CNTRT-00008085 : LTAP 2025"/>
    <s v="Sponsored Programs Accounting"/>
    <m/>
    <s v="ISU RTAP"/>
    <n v="95000"/>
    <n v="48767.26"/>
    <n v="0"/>
    <n v="48767.26"/>
    <n v="46232.74"/>
  </r>
  <r>
    <x v="12"/>
    <s v="CNTRT-00007805 : PE service cost for Greene Co., LFM-88--7x-37"/>
    <s v="WHKS  CO"/>
    <m/>
    <s v="LFM-88-7X--37"/>
    <n v="265000"/>
    <n v="67414.820000000007"/>
    <n v="0"/>
    <n v="67414.820000000007"/>
    <n v="197585.18"/>
  </r>
  <r>
    <x v="12"/>
    <s v="CNTRT-00006969 : PE service for Greene Co. LFM-90--7X-37"/>
    <s v="WHKS  CO"/>
    <m/>
    <s v="LFM-90--7X-37"/>
    <n v="465000"/>
    <n v="139602.1"/>
    <n v="0"/>
    <n v="139602.1"/>
    <n v="325397.90000000002"/>
  </r>
  <r>
    <x v="12"/>
    <s v="CNTRT-00006969 : PE service for Greene Co. LFM-90--7X-37"/>
    <s v="WHKS  CO"/>
    <m/>
    <s v="LFM-90—7X-37"/>
    <n v="310000"/>
    <n v="145855.54"/>
    <n v="0"/>
    <n v="145855.54"/>
    <n v="164144.46"/>
  </r>
  <r>
    <x v="36"/>
    <s v="CNTRT-00002089 : STBG-SWAP-C031(112)--FG-31"/>
    <s v="DUBUQUE CO TREASURER"/>
    <m/>
    <s v="STBG-SWAP-C031(112)-FG-31"/>
    <n v="46441.19"/>
    <n v="46441.19"/>
    <n v="0"/>
    <n v="46441.19"/>
    <n v="0"/>
  </r>
  <r>
    <x v="31"/>
    <s v="CNTRT-00005953 : PE service for Jasper Co., STP-S-C050(144)--5E-50"/>
    <s v="SNYDER &amp; ASSOCIATES INC"/>
    <m/>
    <s v="STP-S-C050(144)--5E-50"/>
    <n v="101400"/>
    <n v="93271.49"/>
    <n v="0"/>
    <n v="93271.49"/>
    <n v="8128.5099999999948"/>
  </r>
  <r>
    <x v="31"/>
    <s v="CNTRT-00007689 : PE Service for Jasper Co., STP-S-C050(154)--5E-50"/>
    <s v="SNYDER &amp; ASSOCIATES INC"/>
    <m/>
    <s v="STP-S-C050(154)—5E-50"/>
    <n v="209000"/>
    <n v="111890"/>
    <n v="0"/>
    <n v="111890"/>
    <n v="97110"/>
  </r>
  <r>
    <x v="33"/>
    <s v="CNTRT-00001599 : Consulting Engineering"/>
    <s v="CALHOUN-BURNS AND ASSOCIATES INC (Inactive)"/>
    <m/>
    <s v="STP-S-C087(60)--5E-87"/>
    <n v="19580"/>
    <n v="641.6"/>
    <n v="0"/>
    <n v="641.6"/>
    <n v="18938.400000000001"/>
  </r>
  <r>
    <x v="22"/>
    <s v="CNTRT-00006642 : STP-S-C036(93)--5E-36"/>
    <s v="Hgm Associates"/>
    <m/>
    <s v="STP-S-CO36(93)--5E-36"/>
    <n v="136455"/>
    <n v="105623.45"/>
    <n v="0"/>
    <n v="105623.45"/>
    <n v="30831.550000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C88EC9-4B6C-40D9-8EBD-CD1C23B0EA07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B128" firstHeaderRow="1" firstDataRow="1" firstDataCol="1"/>
  <pivotFields count="10">
    <pivotField axis="axisRow" showAll="0">
      <items count="124">
        <item x="89"/>
        <item x="0"/>
        <item x="88"/>
        <item x="1"/>
        <item x="2"/>
        <item x="3"/>
        <item x="4"/>
        <item x="5"/>
        <item x="6"/>
        <item x="92"/>
        <item x="7"/>
        <item x="8"/>
        <item x="93"/>
        <item x="9"/>
        <item x="94"/>
        <item x="10"/>
        <item x="95"/>
        <item x="11"/>
        <item x="12"/>
        <item x="13"/>
        <item x="14"/>
        <item x="15"/>
        <item x="96"/>
        <item x="16"/>
        <item x="17"/>
        <item x="18"/>
        <item x="97"/>
        <item x="19"/>
        <item x="20"/>
        <item x="21"/>
        <item x="22"/>
        <item x="98"/>
        <item x="23"/>
        <item x="24"/>
        <item x="25"/>
        <item x="26"/>
        <item x="27"/>
        <item x="28"/>
        <item x="29"/>
        <item x="99"/>
        <item x="30"/>
        <item x="31"/>
        <item x="32"/>
        <item x="33"/>
        <item x="100"/>
        <item x="34"/>
        <item x="35"/>
        <item x="101"/>
        <item x="36"/>
        <item x="37"/>
        <item x="38"/>
        <item x="39"/>
        <item x="102"/>
        <item x="40"/>
        <item x="103"/>
        <item x="91"/>
        <item x="41"/>
        <item x="42"/>
        <item x="43"/>
        <item x="104"/>
        <item x="44"/>
        <item x="45"/>
        <item x="105"/>
        <item x="46"/>
        <item x="47"/>
        <item x="106"/>
        <item x="48"/>
        <item x="49"/>
        <item x="50"/>
        <item x="51"/>
        <item x="52"/>
        <item x="53"/>
        <item x="54"/>
        <item x="90"/>
        <item x="107"/>
        <item x="55"/>
        <item x="108"/>
        <item x="56"/>
        <item x="109"/>
        <item x="57"/>
        <item x="58"/>
        <item x="59"/>
        <item x="60"/>
        <item x="61"/>
        <item x="62"/>
        <item x="63"/>
        <item x="110"/>
        <item x="64"/>
        <item x="111"/>
        <item x="65"/>
        <item x="112"/>
        <item x="66"/>
        <item x="113"/>
        <item x="114"/>
        <item x="67"/>
        <item x="115"/>
        <item x="68"/>
        <item x="116"/>
        <item x="69"/>
        <item x="117"/>
        <item x="70"/>
        <item x="118"/>
        <item x="71"/>
        <item x="72"/>
        <item x="73"/>
        <item x="74"/>
        <item x="119"/>
        <item x="75"/>
        <item x="76"/>
        <item x="77"/>
        <item x="78"/>
        <item x="79"/>
        <item x="80"/>
        <item x="81"/>
        <item x="120"/>
        <item x="82"/>
        <item x="121"/>
        <item x="83"/>
        <item x="84"/>
        <item x="122"/>
        <item x="85"/>
        <item x="86"/>
        <item x="8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 t="grand">
      <x/>
    </i>
  </rowItems>
  <colItems count="1">
    <i/>
  </colItems>
  <dataFields count="1">
    <dataField name="Sum of OBLIGATION" fld="9" baseField="0" baseItem="0" numFmtId="165"/>
  </dataFields>
  <formats count="2">
    <format dxfId="4">
      <pivotArea grandRow="1" outline="0" collapsedLevelsAreSubtotals="1" fieldPosition="0"/>
    </format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B7464-85BB-4999-809B-A90A5A9FAEEC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92" firstHeaderRow="1" firstDataRow="1" firstDataCol="1"/>
  <pivotFields count="10">
    <pivotField axis="axisRow" showAll="0">
      <items count="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t="default"/>
      </items>
    </pivotField>
    <pivotField showAll="0"/>
    <pivotField showAll="0"/>
    <pivotField showAll="0"/>
    <pivotField showAll="0"/>
    <pivotField numFmtId="164" showAll="0"/>
    <pivotField showAll="0"/>
    <pivotField showAll="0"/>
    <pivotField numFmtId="164" showAll="0"/>
    <pivotField dataField="1" numFmtId="4" showAll="0"/>
  </pivotFields>
  <rowFields count="1">
    <field x="0"/>
  </rowFields>
  <rowItems count="8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 t="grand">
      <x/>
    </i>
  </rowItems>
  <colItems count="1">
    <i/>
  </colItems>
  <dataFields count="1">
    <dataField name="Sum of Obligation" fld="9" baseField="0" baseItem="0" numFmtId="165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B31E78-9FCA-4542-B94A-CAF2C126040D}" name="PivotTable4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35" firstHeaderRow="1" firstDataRow="1" firstDataCol="1"/>
  <pivotFields count="10">
    <pivotField axis="axisRow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Items count="1">
    <i/>
  </colItems>
  <dataFields count="1">
    <dataField name="Sum of OBLIGATION" fld="9" baseField="0" baseItem="0" numFmtId="165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9B9EB5-6F89-4756-B9DC-DEE0DAC51CCD}" name="PivotTable5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1" firstHeaderRow="1" firstDataRow="1" firstDataCol="1"/>
  <pivotFields count="10">
    <pivotField axis="axisRow" showAll="0">
      <items count="38">
        <item x="7"/>
        <item x="6"/>
        <item x="14"/>
        <item x="15"/>
        <item x="13"/>
        <item x="35"/>
        <item x="16"/>
        <item x="17"/>
        <item x="23"/>
        <item x="9"/>
        <item x="36"/>
        <item x="22"/>
        <item x="12"/>
        <item x="32"/>
        <item x="0"/>
        <item x="10"/>
        <item x="26"/>
        <item x="27"/>
        <item x="24"/>
        <item x="1"/>
        <item x="18"/>
        <item x="31"/>
        <item x="2"/>
        <item x="3"/>
        <item x="4"/>
        <item x="8"/>
        <item x="28"/>
        <item x="25"/>
        <item x="21"/>
        <item x="19"/>
        <item x="11"/>
        <item x="34"/>
        <item x="5"/>
        <item x="33"/>
        <item x="20"/>
        <item x="29"/>
        <item x="30"/>
        <item t="default"/>
      </items>
    </pivotField>
    <pivotField showAll="0"/>
    <pivotField showAll="0"/>
    <pivotField showAll="0"/>
    <pivotField showAll="0"/>
    <pivotField numFmtId="4" showAll="0"/>
    <pivotField numFmtId="4" showAll="0"/>
    <pivotField numFmtId="4" showAll="0"/>
    <pivotField numFmtId="4" showAll="0"/>
    <pivotField dataField="1" showAll="0"/>
  </pivotFields>
  <rowFields count="1">
    <field x="0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Items count="1">
    <i/>
  </colItems>
  <dataFields count="1">
    <dataField name="Sum of Obligation" fld="9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0F443-C096-4025-A6FE-C5E99B521964}">
  <sheetPr filterMode="1"/>
  <dimension ref="A1:M404"/>
  <sheetViews>
    <sheetView tabSelected="1" workbookViewId="0">
      <selection activeCell="D312" sqref="D312"/>
    </sheetView>
  </sheetViews>
  <sheetFormatPr defaultRowHeight="12.75" x14ac:dyDescent="0.2"/>
  <cols>
    <col min="1" max="1" width="18.5703125" customWidth="1"/>
    <col min="2" max="2" width="30.28515625" style="27" customWidth="1"/>
    <col min="3" max="3" width="26" customWidth="1"/>
    <col min="4" max="4" width="15.28515625" customWidth="1"/>
    <col min="5" max="5" width="27.42578125" customWidth="1"/>
    <col min="6" max="6" width="21.28515625" bestFit="1" customWidth="1"/>
    <col min="7" max="7" width="19.85546875" bestFit="1" customWidth="1"/>
    <col min="8" max="8" width="11.85546875" bestFit="1" customWidth="1"/>
    <col min="9" max="9" width="14.42578125" bestFit="1" customWidth="1"/>
    <col min="10" max="10" width="14.140625" bestFit="1" customWidth="1"/>
    <col min="11" max="11" width="21.28515625" customWidth="1"/>
    <col min="12" max="12" width="11" bestFit="1" customWidth="1"/>
  </cols>
  <sheetData>
    <row r="1" spans="1:10" ht="15" x14ac:dyDescent="0.25">
      <c r="A1" s="33" t="s">
        <v>985</v>
      </c>
      <c r="B1" s="34"/>
      <c r="C1" s="33"/>
      <c r="D1" s="33"/>
      <c r="E1" s="33"/>
      <c r="F1" s="33"/>
      <c r="G1" s="33"/>
      <c r="H1" s="33"/>
      <c r="I1" s="33"/>
      <c r="J1" s="33"/>
    </row>
    <row r="2" spans="1:10" ht="15" x14ac:dyDescent="0.25">
      <c r="A2" s="33" t="s">
        <v>986</v>
      </c>
      <c r="B2" s="34"/>
      <c r="C2" s="33"/>
      <c r="D2" s="33"/>
      <c r="E2" s="33"/>
      <c r="F2" s="33"/>
      <c r="G2" s="33"/>
      <c r="H2" s="33"/>
      <c r="I2" s="33"/>
      <c r="J2" s="33"/>
    </row>
    <row r="3" spans="1:10" ht="15" x14ac:dyDescent="0.25">
      <c r="A3" s="35" t="s">
        <v>989</v>
      </c>
      <c r="B3" s="36"/>
      <c r="C3" s="35"/>
      <c r="D3" s="35"/>
      <c r="E3" s="35"/>
      <c r="F3" s="35"/>
      <c r="G3" s="35"/>
      <c r="H3" s="35"/>
      <c r="I3" s="35"/>
      <c r="J3" s="35"/>
    </row>
    <row r="4" spans="1:10" ht="15.75" thickBot="1" x14ac:dyDescent="0.3">
      <c r="A4" s="23" t="s">
        <v>959</v>
      </c>
      <c r="B4" s="24" t="s">
        <v>958</v>
      </c>
      <c r="C4" s="23" t="s">
        <v>957</v>
      </c>
      <c r="D4" s="23" t="s">
        <v>956</v>
      </c>
      <c r="E4" s="23" t="s">
        <v>955</v>
      </c>
      <c r="F4" s="23" t="s">
        <v>954</v>
      </c>
      <c r="G4" s="23" t="s">
        <v>987</v>
      </c>
      <c r="H4" s="23" t="s">
        <v>952</v>
      </c>
      <c r="I4" s="25" t="s">
        <v>988</v>
      </c>
      <c r="J4" s="25" t="s">
        <v>951</v>
      </c>
    </row>
    <row r="5" spans="1:10" ht="38.25" hidden="1" x14ac:dyDescent="0.2">
      <c r="A5" s="2" t="s">
        <v>573</v>
      </c>
      <c r="B5" s="29" t="s">
        <v>824</v>
      </c>
      <c r="C5" s="2" t="s">
        <v>823</v>
      </c>
      <c r="D5" s="2"/>
      <c r="E5" s="2" t="s">
        <v>822</v>
      </c>
      <c r="F5" s="5">
        <v>512195</v>
      </c>
      <c r="G5" s="5">
        <v>416889.99</v>
      </c>
      <c r="H5" s="5">
        <v>0</v>
      </c>
      <c r="I5" s="21">
        <f t="shared" ref="I5:I36" si="0">G5-H5</f>
        <v>416889.99</v>
      </c>
      <c r="J5" s="22">
        <f t="shared" ref="J5:J36" si="1">IF(F5-I5&lt;0,0,F5-I5)</f>
        <v>95305.010000000009</v>
      </c>
    </row>
    <row r="6" spans="1:10" ht="51" hidden="1" x14ac:dyDescent="0.2">
      <c r="A6" s="2" t="s">
        <v>573</v>
      </c>
      <c r="B6" s="29" t="s">
        <v>821</v>
      </c>
      <c r="C6" s="2" t="s">
        <v>820</v>
      </c>
      <c r="D6" s="2"/>
      <c r="E6" s="2" t="s">
        <v>819</v>
      </c>
      <c r="F6" s="5">
        <v>20000</v>
      </c>
      <c r="G6" s="5">
        <v>19584.830000000002</v>
      </c>
      <c r="H6" s="5">
        <v>0</v>
      </c>
      <c r="I6" s="21">
        <f t="shared" si="0"/>
        <v>19584.830000000002</v>
      </c>
      <c r="J6" s="22">
        <f t="shared" si="1"/>
        <v>415.16999999999825</v>
      </c>
    </row>
    <row r="7" spans="1:10" ht="38.25" hidden="1" x14ac:dyDescent="0.2">
      <c r="A7" s="2" t="s">
        <v>573</v>
      </c>
      <c r="B7" s="29" t="s">
        <v>730</v>
      </c>
      <c r="C7" s="2" t="s">
        <v>724</v>
      </c>
      <c r="D7" s="2"/>
      <c r="E7" s="2" t="s">
        <v>818</v>
      </c>
      <c r="F7" s="5">
        <v>18694.21</v>
      </c>
      <c r="G7" s="5">
        <v>18694.21</v>
      </c>
      <c r="H7" s="5">
        <v>0</v>
      </c>
      <c r="I7" s="21">
        <f t="shared" si="0"/>
        <v>18694.21</v>
      </c>
      <c r="J7" s="22">
        <f t="shared" si="1"/>
        <v>0</v>
      </c>
    </row>
    <row r="8" spans="1:10" ht="38.25" hidden="1" x14ac:dyDescent="0.2">
      <c r="A8" s="2" t="s">
        <v>573</v>
      </c>
      <c r="B8" s="29" t="s">
        <v>817</v>
      </c>
      <c r="C8" s="2" t="s">
        <v>724</v>
      </c>
      <c r="D8" s="2"/>
      <c r="E8" s="2" t="s">
        <v>816</v>
      </c>
      <c r="F8" s="5">
        <v>174942.5</v>
      </c>
      <c r="G8" s="5">
        <v>115962.53</v>
      </c>
      <c r="H8" s="5">
        <v>0</v>
      </c>
      <c r="I8" s="21">
        <f t="shared" si="0"/>
        <v>115962.53</v>
      </c>
      <c r="J8" s="22">
        <f t="shared" si="1"/>
        <v>58979.97</v>
      </c>
    </row>
    <row r="9" spans="1:10" ht="51" hidden="1" x14ac:dyDescent="0.2">
      <c r="A9" s="2" t="s">
        <v>573</v>
      </c>
      <c r="B9" s="29" t="s">
        <v>815</v>
      </c>
      <c r="C9" s="2" t="s">
        <v>724</v>
      </c>
      <c r="D9" s="2"/>
      <c r="E9" s="2" t="s">
        <v>813</v>
      </c>
      <c r="F9" s="5">
        <v>57951</v>
      </c>
      <c r="G9" s="5">
        <v>57951</v>
      </c>
      <c r="H9" s="5">
        <v>0</v>
      </c>
      <c r="I9" s="21">
        <f t="shared" si="0"/>
        <v>57951</v>
      </c>
      <c r="J9" s="22">
        <f t="shared" si="1"/>
        <v>0</v>
      </c>
    </row>
    <row r="10" spans="1:10" ht="63.75" hidden="1" x14ac:dyDescent="0.2">
      <c r="A10" s="2" t="s">
        <v>573</v>
      </c>
      <c r="B10" s="29" t="s">
        <v>814</v>
      </c>
      <c r="C10" s="2" t="s">
        <v>727</v>
      </c>
      <c r="D10" s="2"/>
      <c r="E10" s="2" t="s">
        <v>813</v>
      </c>
      <c r="F10" s="5">
        <v>49470.76</v>
      </c>
      <c r="G10" s="5">
        <v>49470.76</v>
      </c>
      <c r="H10" s="5">
        <v>0</v>
      </c>
      <c r="I10" s="21">
        <f t="shared" si="0"/>
        <v>49470.76</v>
      </c>
      <c r="J10" s="22">
        <f t="shared" si="1"/>
        <v>0</v>
      </c>
    </row>
    <row r="11" spans="1:10" ht="38.25" hidden="1" x14ac:dyDescent="0.2">
      <c r="A11" s="2" t="s">
        <v>573</v>
      </c>
      <c r="B11" s="29" t="s">
        <v>812</v>
      </c>
      <c r="C11" s="2" t="s">
        <v>724</v>
      </c>
      <c r="D11" s="2"/>
      <c r="E11" s="2" t="s">
        <v>811</v>
      </c>
      <c r="F11" s="5">
        <v>319779</v>
      </c>
      <c r="G11" s="5">
        <v>152121.5</v>
      </c>
      <c r="H11" s="5">
        <v>0</v>
      </c>
      <c r="I11" s="21">
        <f t="shared" si="0"/>
        <v>152121.5</v>
      </c>
      <c r="J11" s="22">
        <f t="shared" si="1"/>
        <v>167657.5</v>
      </c>
    </row>
    <row r="12" spans="1:10" ht="38.25" hidden="1" x14ac:dyDescent="0.2">
      <c r="A12" s="2" t="s">
        <v>573</v>
      </c>
      <c r="B12" s="29" t="s">
        <v>810</v>
      </c>
      <c r="C12" s="2" t="s">
        <v>724</v>
      </c>
      <c r="D12" s="2"/>
      <c r="E12" s="2" t="s">
        <v>809</v>
      </c>
      <c r="F12" s="5">
        <v>40005</v>
      </c>
      <c r="G12" s="5">
        <v>30601.31</v>
      </c>
      <c r="H12" s="5">
        <v>0</v>
      </c>
      <c r="I12" s="21">
        <f t="shared" si="0"/>
        <v>30601.31</v>
      </c>
      <c r="J12" s="22">
        <f t="shared" si="1"/>
        <v>9403.6899999999987</v>
      </c>
    </row>
    <row r="13" spans="1:10" ht="38.25" hidden="1" x14ac:dyDescent="0.2">
      <c r="A13" s="2" t="s">
        <v>573</v>
      </c>
      <c r="B13" s="29" t="s">
        <v>808</v>
      </c>
      <c r="C13" s="2" t="s">
        <v>724</v>
      </c>
      <c r="D13" s="2"/>
      <c r="E13" s="2" t="s">
        <v>807</v>
      </c>
      <c r="F13" s="5">
        <v>114742</v>
      </c>
      <c r="G13" s="5">
        <v>22311.66</v>
      </c>
      <c r="H13" s="5">
        <v>0</v>
      </c>
      <c r="I13" s="21">
        <f t="shared" si="0"/>
        <v>22311.66</v>
      </c>
      <c r="J13" s="22">
        <f t="shared" si="1"/>
        <v>92430.34</v>
      </c>
    </row>
    <row r="14" spans="1:10" ht="51" hidden="1" x14ac:dyDescent="0.2">
      <c r="A14" s="2" t="s">
        <v>573</v>
      </c>
      <c r="B14" s="29" t="s">
        <v>806</v>
      </c>
      <c r="C14" s="2" t="s">
        <v>724</v>
      </c>
      <c r="D14" s="2"/>
      <c r="E14" s="2" t="s">
        <v>805</v>
      </c>
      <c r="F14" s="5">
        <v>165000</v>
      </c>
      <c r="G14" s="5">
        <v>0</v>
      </c>
      <c r="H14" s="5">
        <v>0</v>
      </c>
      <c r="I14" s="21">
        <f t="shared" si="0"/>
        <v>0</v>
      </c>
      <c r="J14" s="22">
        <f t="shared" si="1"/>
        <v>165000</v>
      </c>
    </row>
    <row r="15" spans="1:10" ht="51" hidden="1" x14ac:dyDescent="0.2">
      <c r="A15" s="2" t="s">
        <v>573</v>
      </c>
      <c r="B15" s="29" t="s">
        <v>804</v>
      </c>
      <c r="C15" s="2" t="s">
        <v>774</v>
      </c>
      <c r="D15" s="2"/>
      <c r="E15" s="2" t="s">
        <v>803</v>
      </c>
      <c r="F15" s="5">
        <v>174978</v>
      </c>
      <c r="G15" s="5">
        <v>0</v>
      </c>
      <c r="H15" s="5">
        <v>0</v>
      </c>
      <c r="I15" s="21">
        <f t="shared" si="0"/>
        <v>0</v>
      </c>
      <c r="J15" s="22">
        <f t="shared" si="1"/>
        <v>174978</v>
      </c>
    </row>
    <row r="16" spans="1:10" ht="38.25" hidden="1" x14ac:dyDescent="0.2">
      <c r="A16" s="2" t="s">
        <v>573</v>
      </c>
      <c r="B16" s="29" t="s">
        <v>802</v>
      </c>
      <c r="C16" s="2" t="s">
        <v>724</v>
      </c>
      <c r="D16" s="2"/>
      <c r="E16" s="2" t="s">
        <v>801</v>
      </c>
      <c r="F16" s="5">
        <v>150000</v>
      </c>
      <c r="G16" s="5">
        <v>0</v>
      </c>
      <c r="H16" s="5">
        <v>0</v>
      </c>
      <c r="I16" s="21">
        <f t="shared" si="0"/>
        <v>0</v>
      </c>
      <c r="J16" s="22">
        <f t="shared" si="1"/>
        <v>150000</v>
      </c>
    </row>
    <row r="17" spans="1:10" ht="63.75" hidden="1" x14ac:dyDescent="0.2">
      <c r="A17" s="2" t="s">
        <v>573</v>
      </c>
      <c r="B17" s="29" t="s">
        <v>800</v>
      </c>
      <c r="C17" s="2" t="s">
        <v>727</v>
      </c>
      <c r="D17" s="2"/>
      <c r="E17" s="2" t="s">
        <v>799</v>
      </c>
      <c r="F17" s="5">
        <v>30000</v>
      </c>
      <c r="G17" s="5">
        <v>30000</v>
      </c>
      <c r="H17" s="5">
        <v>0</v>
      </c>
      <c r="I17" s="21">
        <f t="shared" si="0"/>
        <v>30000</v>
      </c>
      <c r="J17" s="22">
        <f t="shared" si="1"/>
        <v>0</v>
      </c>
    </row>
    <row r="18" spans="1:10" ht="63.75" hidden="1" x14ac:dyDescent="0.2">
      <c r="A18" s="2" t="s">
        <v>573</v>
      </c>
      <c r="B18" s="29" t="s">
        <v>798</v>
      </c>
      <c r="C18" s="2" t="s">
        <v>795</v>
      </c>
      <c r="D18" s="2"/>
      <c r="E18" s="2" t="s">
        <v>797</v>
      </c>
      <c r="F18" s="5">
        <v>49741</v>
      </c>
      <c r="G18" s="5">
        <v>24329.67</v>
      </c>
      <c r="H18" s="5">
        <v>0</v>
      </c>
      <c r="I18" s="21">
        <f t="shared" si="0"/>
        <v>24329.67</v>
      </c>
      <c r="J18" s="22">
        <f t="shared" si="1"/>
        <v>25411.33</v>
      </c>
    </row>
    <row r="19" spans="1:10" ht="63.75" hidden="1" x14ac:dyDescent="0.2">
      <c r="A19" s="2" t="s">
        <v>573</v>
      </c>
      <c r="B19" s="29" t="s">
        <v>796</v>
      </c>
      <c r="C19" s="2" t="s">
        <v>795</v>
      </c>
      <c r="D19" s="2"/>
      <c r="E19" s="2" t="s">
        <v>794</v>
      </c>
      <c r="F19" s="5">
        <v>54848.5</v>
      </c>
      <c r="G19" s="5">
        <v>3728.03</v>
      </c>
      <c r="H19" s="5">
        <v>0</v>
      </c>
      <c r="I19" s="21">
        <f t="shared" si="0"/>
        <v>3728.03</v>
      </c>
      <c r="J19" s="22">
        <f t="shared" si="1"/>
        <v>51120.47</v>
      </c>
    </row>
    <row r="20" spans="1:10" ht="38.25" hidden="1" x14ac:dyDescent="0.2">
      <c r="A20" s="2" t="s">
        <v>573</v>
      </c>
      <c r="B20" s="29" t="s">
        <v>793</v>
      </c>
      <c r="C20" s="2" t="s">
        <v>724</v>
      </c>
      <c r="D20" s="2"/>
      <c r="E20" s="2" t="s">
        <v>792</v>
      </c>
      <c r="F20" s="5">
        <v>258087</v>
      </c>
      <c r="G20" s="5">
        <v>188101.46</v>
      </c>
      <c r="H20" s="5">
        <v>0</v>
      </c>
      <c r="I20" s="21">
        <f t="shared" si="0"/>
        <v>188101.46</v>
      </c>
      <c r="J20" s="22">
        <f t="shared" si="1"/>
        <v>69985.540000000008</v>
      </c>
    </row>
    <row r="21" spans="1:10" ht="38.25" hidden="1" x14ac:dyDescent="0.2">
      <c r="A21" s="2" t="s">
        <v>573</v>
      </c>
      <c r="B21" s="29" t="s">
        <v>791</v>
      </c>
      <c r="C21" s="2" t="s">
        <v>790</v>
      </c>
      <c r="D21" s="2"/>
      <c r="E21" s="2" t="s">
        <v>789</v>
      </c>
      <c r="F21" s="5">
        <v>584935.13</v>
      </c>
      <c r="G21" s="5">
        <v>157205.6</v>
      </c>
      <c r="H21" s="5">
        <v>0</v>
      </c>
      <c r="I21" s="21">
        <f t="shared" si="0"/>
        <v>157205.6</v>
      </c>
      <c r="J21" s="22">
        <f t="shared" si="1"/>
        <v>427729.53</v>
      </c>
    </row>
    <row r="22" spans="1:10" ht="51" hidden="1" x14ac:dyDescent="0.2">
      <c r="A22" s="2" t="s">
        <v>573</v>
      </c>
      <c r="B22" s="29" t="s">
        <v>788</v>
      </c>
      <c r="C22" s="2" t="s">
        <v>724</v>
      </c>
      <c r="D22" s="2"/>
      <c r="E22" s="2" t="s">
        <v>786</v>
      </c>
      <c r="F22" s="5">
        <v>67667.5</v>
      </c>
      <c r="G22" s="5">
        <v>34824.76</v>
      </c>
      <c r="H22" s="5">
        <v>0</v>
      </c>
      <c r="I22" s="21">
        <f t="shared" si="0"/>
        <v>34824.76</v>
      </c>
      <c r="J22" s="22">
        <f t="shared" si="1"/>
        <v>32842.74</v>
      </c>
    </row>
    <row r="23" spans="1:10" ht="51" hidden="1" x14ac:dyDescent="0.2">
      <c r="A23" s="2" t="s">
        <v>573</v>
      </c>
      <c r="B23" s="29" t="s">
        <v>787</v>
      </c>
      <c r="C23" s="2" t="s">
        <v>739</v>
      </c>
      <c r="D23" s="2"/>
      <c r="E23" s="2" t="s">
        <v>786</v>
      </c>
      <c r="F23" s="5">
        <v>102051</v>
      </c>
      <c r="G23" s="5">
        <v>22753.8</v>
      </c>
      <c r="H23" s="5">
        <v>0</v>
      </c>
      <c r="I23" s="21">
        <f t="shared" si="0"/>
        <v>22753.8</v>
      </c>
      <c r="J23" s="22">
        <f t="shared" si="1"/>
        <v>79297.2</v>
      </c>
    </row>
    <row r="24" spans="1:10" ht="51" hidden="1" x14ac:dyDescent="0.2">
      <c r="A24" s="2" t="s">
        <v>573</v>
      </c>
      <c r="B24" s="29" t="s">
        <v>785</v>
      </c>
      <c r="C24" s="2" t="s">
        <v>565</v>
      </c>
      <c r="D24" s="2"/>
      <c r="E24" s="2" t="s">
        <v>784</v>
      </c>
      <c r="F24" s="5">
        <v>491093.31</v>
      </c>
      <c r="G24" s="5">
        <v>479446.95</v>
      </c>
      <c r="H24" s="5">
        <v>0</v>
      </c>
      <c r="I24" s="21">
        <f t="shared" si="0"/>
        <v>479446.95</v>
      </c>
      <c r="J24" s="22">
        <f t="shared" si="1"/>
        <v>11646.359999999986</v>
      </c>
    </row>
    <row r="25" spans="1:10" ht="89.25" hidden="1" x14ac:dyDescent="0.2">
      <c r="A25" s="2" t="s">
        <v>573</v>
      </c>
      <c r="B25" s="29" t="s">
        <v>783</v>
      </c>
      <c r="C25" s="2" t="s">
        <v>724</v>
      </c>
      <c r="D25" s="2"/>
      <c r="E25" s="2" t="s">
        <v>782</v>
      </c>
      <c r="F25" s="5">
        <v>64994</v>
      </c>
      <c r="G25" s="5">
        <v>0</v>
      </c>
      <c r="H25" s="5">
        <v>0</v>
      </c>
      <c r="I25" s="21">
        <f t="shared" si="0"/>
        <v>0</v>
      </c>
      <c r="J25" s="22">
        <f t="shared" si="1"/>
        <v>64994</v>
      </c>
    </row>
    <row r="26" spans="1:10" ht="51" hidden="1" x14ac:dyDescent="0.2">
      <c r="A26" s="2" t="s">
        <v>573</v>
      </c>
      <c r="B26" s="29" t="s">
        <v>781</v>
      </c>
      <c r="C26" s="2" t="s">
        <v>724</v>
      </c>
      <c r="D26" s="2"/>
      <c r="E26" s="2" t="s">
        <v>780</v>
      </c>
      <c r="F26" s="5">
        <v>255547</v>
      </c>
      <c r="G26" s="5">
        <v>171724.83</v>
      </c>
      <c r="H26" s="5">
        <v>0</v>
      </c>
      <c r="I26" s="21">
        <f t="shared" si="0"/>
        <v>171724.83</v>
      </c>
      <c r="J26" s="22">
        <f t="shared" si="1"/>
        <v>83822.170000000013</v>
      </c>
    </row>
    <row r="27" spans="1:10" ht="63.75" hidden="1" x14ac:dyDescent="0.2">
      <c r="A27" s="2" t="s">
        <v>573</v>
      </c>
      <c r="B27" s="29" t="s">
        <v>779</v>
      </c>
      <c r="C27" s="2" t="s">
        <v>724</v>
      </c>
      <c r="D27" s="2"/>
      <c r="E27" s="2" t="s">
        <v>778</v>
      </c>
      <c r="F27" s="5">
        <v>162341</v>
      </c>
      <c r="G27" s="5">
        <v>0</v>
      </c>
      <c r="H27" s="5">
        <v>0</v>
      </c>
      <c r="I27" s="21">
        <f t="shared" si="0"/>
        <v>0</v>
      </c>
      <c r="J27" s="22">
        <f t="shared" si="1"/>
        <v>162341</v>
      </c>
    </row>
    <row r="28" spans="1:10" ht="63.75" hidden="1" x14ac:dyDescent="0.2">
      <c r="A28" s="2" t="s">
        <v>573</v>
      </c>
      <c r="B28" s="29" t="s">
        <v>775</v>
      </c>
      <c r="C28" s="2" t="s">
        <v>774</v>
      </c>
      <c r="D28" s="2"/>
      <c r="E28" s="2" t="s">
        <v>773</v>
      </c>
      <c r="F28" s="5">
        <v>144421</v>
      </c>
      <c r="G28" s="5">
        <v>32356.75</v>
      </c>
      <c r="H28" s="5">
        <v>0</v>
      </c>
      <c r="I28" s="21">
        <f t="shared" si="0"/>
        <v>32356.75</v>
      </c>
      <c r="J28" s="22">
        <f t="shared" si="1"/>
        <v>112064.25</v>
      </c>
    </row>
    <row r="29" spans="1:10" ht="38.25" hidden="1" x14ac:dyDescent="0.2">
      <c r="A29" s="2" t="s">
        <v>573</v>
      </c>
      <c r="B29" s="29" t="s">
        <v>772</v>
      </c>
      <c r="C29" s="2" t="s">
        <v>724</v>
      </c>
      <c r="D29" s="2"/>
      <c r="E29" s="2" t="s">
        <v>771</v>
      </c>
      <c r="F29" s="5">
        <v>136032</v>
      </c>
      <c r="G29" s="5">
        <v>0</v>
      </c>
      <c r="H29" s="5">
        <v>0</v>
      </c>
      <c r="I29" s="21">
        <f t="shared" si="0"/>
        <v>0</v>
      </c>
      <c r="J29" s="22">
        <f t="shared" si="1"/>
        <v>136032</v>
      </c>
    </row>
    <row r="30" spans="1:10" ht="38.25" hidden="1" x14ac:dyDescent="0.2">
      <c r="A30" s="2" t="s">
        <v>573</v>
      </c>
      <c r="B30" s="29" t="s">
        <v>770</v>
      </c>
      <c r="C30" s="2" t="s">
        <v>724</v>
      </c>
      <c r="D30" s="2"/>
      <c r="E30" s="2" t="s">
        <v>769</v>
      </c>
      <c r="F30" s="5">
        <v>95886</v>
      </c>
      <c r="G30" s="5">
        <v>0</v>
      </c>
      <c r="H30" s="5">
        <v>0</v>
      </c>
      <c r="I30" s="21">
        <f t="shared" si="0"/>
        <v>0</v>
      </c>
      <c r="J30" s="22">
        <f t="shared" si="1"/>
        <v>95886</v>
      </c>
    </row>
    <row r="31" spans="1:10" ht="38.25" hidden="1" x14ac:dyDescent="0.2">
      <c r="A31" s="2" t="s">
        <v>573</v>
      </c>
      <c r="B31" s="29" t="s">
        <v>768</v>
      </c>
      <c r="C31" s="2" t="s">
        <v>724</v>
      </c>
      <c r="D31" s="2"/>
      <c r="E31" s="2" t="s">
        <v>767</v>
      </c>
      <c r="F31" s="5">
        <v>248548.5</v>
      </c>
      <c r="G31" s="5">
        <v>0</v>
      </c>
      <c r="H31" s="5">
        <v>0</v>
      </c>
      <c r="I31" s="21">
        <f t="shared" si="0"/>
        <v>0</v>
      </c>
      <c r="J31" s="22">
        <f t="shared" si="1"/>
        <v>248548.5</v>
      </c>
    </row>
    <row r="32" spans="1:10" ht="38.25" hidden="1" x14ac:dyDescent="0.2">
      <c r="A32" s="2" t="s">
        <v>573</v>
      </c>
      <c r="B32" s="29" t="s">
        <v>766</v>
      </c>
      <c r="C32" s="2" t="s">
        <v>724</v>
      </c>
      <c r="D32" s="2"/>
      <c r="E32" s="2" t="s">
        <v>765</v>
      </c>
      <c r="F32" s="5">
        <v>87283</v>
      </c>
      <c r="G32" s="5">
        <v>0</v>
      </c>
      <c r="H32" s="5">
        <v>0</v>
      </c>
      <c r="I32" s="21">
        <f t="shared" si="0"/>
        <v>0</v>
      </c>
      <c r="J32" s="22">
        <f t="shared" si="1"/>
        <v>87283</v>
      </c>
    </row>
    <row r="33" spans="1:10" ht="51" hidden="1" x14ac:dyDescent="0.2">
      <c r="A33" s="2" t="s">
        <v>573</v>
      </c>
      <c r="B33" s="29" t="s">
        <v>764</v>
      </c>
      <c r="C33" s="2" t="s">
        <v>724</v>
      </c>
      <c r="D33" s="2"/>
      <c r="E33" s="2" t="s">
        <v>763</v>
      </c>
      <c r="F33" s="5">
        <v>280600</v>
      </c>
      <c r="G33" s="5">
        <v>0</v>
      </c>
      <c r="H33" s="5">
        <v>0</v>
      </c>
      <c r="I33" s="21">
        <f t="shared" si="0"/>
        <v>0</v>
      </c>
      <c r="J33" s="22">
        <f t="shared" si="1"/>
        <v>280600</v>
      </c>
    </row>
    <row r="34" spans="1:10" ht="38.25" hidden="1" x14ac:dyDescent="0.2">
      <c r="A34" s="2" t="s">
        <v>573</v>
      </c>
      <c r="B34" s="29" t="s">
        <v>762</v>
      </c>
      <c r="C34" s="2" t="s">
        <v>553</v>
      </c>
      <c r="D34" s="2"/>
      <c r="E34" s="2" t="s">
        <v>759</v>
      </c>
      <c r="F34" s="5">
        <v>582430.85</v>
      </c>
      <c r="G34" s="5">
        <v>169616.29</v>
      </c>
      <c r="H34" s="5">
        <v>0</v>
      </c>
      <c r="I34" s="21">
        <f t="shared" si="0"/>
        <v>169616.29</v>
      </c>
      <c r="J34" s="22">
        <f t="shared" si="1"/>
        <v>412814.55999999994</v>
      </c>
    </row>
    <row r="35" spans="1:10" ht="51" hidden="1" x14ac:dyDescent="0.2">
      <c r="A35" s="2" t="s">
        <v>573</v>
      </c>
      <c r="B35" s="29" t="s">
        <v>761</v>
      </c>
      <c r="C35" s="2" t="s">
        <v>760</v>
      </c>
      <c r="D35" s="2"/>
      <c r="E35" s="2" t="s">
        <v>759</v>
      </c>
      <c r="F35" s="5">
        <v>805081.94</v>
      </c>
      <c r="G35" s="5">
        <v>0</v>
      </c>
      <c r="H35" s="5">
        <v>0</v>
      </c>
      <c r="I35" s="21">
        <f t="shared" si="0"/>
        <v>0</v>
      </c>
      <c r="J35" s="22">
        <f t="shared" si="1"/>
        <v>805081.94</v>
      </c>
    </row>
    <row r="36" spans="1:10" ht="51" hidden="1" x14ac:dyDescent="0.2">
      <c r="A36" s="2" t="s">
        <v>573</v>
      </c>
      <c r="B36" s="29" t="s">
        <v>758</v>
      </c>
      <c r="C36" s="2" t="s">
        <v>724</v>
      </c>
      <c r="D36" s="2"/>
      <c r="E36" s="2" t="s">
        <v>756</v>
      </c>
      <c r="F36" s="5">
        <v>63247</v>
      </c>
      <c r="G36" s="5">
        <v>0</v>
      </c>
      <c r="H36" s="5">
        <v>0</v>
      </c>
      <c r="I36" s="21">
        <f t="shared" si="0"/>
        <v>0</v>
      </c>
      <c r="J36" s="22">
        <f t="shared" si="1"/>
        <v>63247</v>
      </c>
    </row>
    <row r="37" spans="1:10" ht="51" hidden="1" x14ac:dyDescent="0.2">
      <c r="A37" s="2" t="s">
        <v>573</v>
      </c>
      <c r="B37" s="29" t="s">
        <v>757</v>
      </c>
      <c r="C37" s="2" t="s">
        <v>727</v>
      </c>
      <c r="D37" s="2"/>
      <c r="E37" s="2" t="s">
        <v>756</v>
      </c>
      <c r="F37" s="5">
        <v>15750</v>
      </c>
      <c r="G37" s="5">
        <v>0</v>
      </c>
      <c r="H37" s="5">
        <v>0</v>
      </c>
      <c r="I37" s="21">
        <f t="shared" ref="I37:I68" si="2">G37-H37</f>
        <v>0</v>
      </c>
      <c r="J37" s="22">
        <f t="shared" ref="J37:J68" si="3">IF(F37-I37&lt;0,0,F37-I37)</f>
        <v>15750</v>
      </c>
    </row>
    <row r="38" spans="1:10" ht="38.25" hidden="1" x14ac:dyDescent="0.2">
      <c r="A38" s="2" t="s">
        <v>573</v>
      </c>
      <c r="B38" s="29" t="s">
        <v>755</v>
      </c>
      <c r="C38" s="2" t="s">
        <v>739</v>
      </c>
      <c r="D38" s="2"/>
      <c r="E38" s="2" t="s">
        <v>754</v>
      </c>
      <c r="F38" s="5">
        <v>192750</v>
      </c>
      <c r="G38" s="5">
        <v>0</v>
      </c>
      <c r="H38" s="5">
        <v>0</v>
      </c>
      <c r="I38" s="21">
        <f t="shared" si="2"/>
        <v>0</v>
      </c>
      <c r="J38" s="22">
        <f t="shared" si="3"/>
        <v>192750</v>
      </c>
    </row>
    <row r="39" spans="1:10" ht="38.25" hidden="1" x14ac:dyDescent="0.2">
      <c r="A39" s="2" t="s">
        <v>573</v>
      </c>
      <c r="B39" s="29" t="s">
        <v>753</v>
      </c>
      <c r="C39" s="2" t="s">
        <v>724</v>
      </c>
      <c r="D39" s="2"/>
      <c r="E39" s="2" t="s">
        <v>752</v>
      </c>
      <c r="F39" s="5">
        <v>43258</v>
      </c>
      <c r="G39" s="5">
        <v>0</v>
      </c>
      <c r="H39" s="5">
        <v>0</v>
      </c>
      <c r="I39" s="21">
        <f t="shared" si="2"/>
        <v>0</v>
      </c>
      <c r="J39" s="22">
        <f t="shared" si="3"/>
        <v>43258</v>
      </c>
    </row>
    <row r="40" spans="1:10" ht="63.75" hidden="1" x14ac:dyDescent="0.2">
      <c r="A40" s="2" t="s">
        <v>573</v>
      </c>
      <c r="B40" s="29" t="s">
        <v>751</v>
      </c>
      <c r="C40" s="2" t="s">
        <v>750</v>
      </c>
      <c r="D40" s="2"/>
      <c r="E40" s="2" t="s">
        <v>749</v>
      </c>
      <c r="F40" s="5">
        <v>88219.5</v>
      </c>
      <c r="G40" s="5">
        <v>0</v>
      </c>
      <c r="H40" s="5">
        <v>0</v>
      </c>
      <c r="I40" s="21">
        <f t="shared" si="2"/>
        <v>0</v>
      </c>
      <c r="J40" s="22">
        <f t="shared" si="3"/>
        <v>88219.5</v>
      </c>
    </row>
    <row r="41" spans="1:10" ht="51" hidden="1" x14ac:dyDescent="0.2">
      <c r="A41" s="2" t="s">
        <v>573</v>
      </c>
      <c r="B41" s="29" t="s">
        <v>748</v>
      </c>
      <c r="C41" s="2" t="s">
        <v>724</v>
      </c>
      <c r="D41" s="2"/>
      <c r="E41" s="2" t="s">
        <v>747</v>
      </c>
      <c r="F41" s="5">
        <v>142792</v>
      </c>
      <c r="G41" s="5">
        <v>0</v>
      </c>
      <c r="H41" s="5">
        <v>0</v>
      </c>
      <c r="I41" s="21">
        <f t="shared" si="2"/>
        <v>0</v>
      </c>
      <c r="J41" s="22">
        <f t="shared" si="3"/>
        <v>142792</v>
      </c>
    </row>
    <row r="42" spans="1:10" ht="38.25" hidden="1" x14ac:dyDescent="0.2">
      <c r="A42" s="2" t="s">
        <v>573</v>
      </c>
      <c r="B42" s="29" t="s">
        <v>746</v>
      </c>
      <c r="C42" s="2" t="s">
        <v>736</v>
      </c>
      <c r="D42" s="2"/>
      <c r="E42" s="2" t="s">
        <v>744</v>
      </c>
      <c r="F42" s="5">
        <v>186300</v>
      </c>
      <c r="G42" s="5">
        <v>168457.09</v>
      </c>
      <c r="H42" s="5">
        <v>0</v>
      </c>
      <c r="I42" s="21">
        <f t="shared" si="2"/>
        <v>168457.09</v>
      </c>
      <c r="J42" s="22">
        <f t="shared" si="3"/>
        <v>17842.910000000003</v>
      </c>
    </row>
    <row r="43" spans="1:10" ht="38.25" hidden="1" x14ac:dyDescent="0.2">
      <c r="A43" s="2" t="s">
        <v>573</v>
      </c>
      <c r="B43" s="29" t="s">
        <v>745</v>
      </c>
      <c r="C43" s="2" t="s">
        <v>736</v>
      </c>
      <c r="D43" s="2"/>
      <c r="E43" s="2" t="s">
        <v>744</v>
      </c>
      <c r="F43" s="5">
        <v>198421</v>
      </c>
      <c r="G43" s="5">
        <v>0</v>
      </c>
      <c r="H43" s="5">
        <v>0</v>
      </c>
      <c r="I43" s="21">
        <f t="shared" si="2"/>
        <v>0</v>
      </c>
      <c r="J43" s="22">
        <f t="shared" si="3"/>
        <v>198421</v>
      </c>
    </row>
    <row r="44" spans="1:10" ht="25.5" hidden="1" x14ac:dyDescent="0.2">
      <c r="A44" s="2" t="s">
        <v>573</v>
      </c>
      <c r="B44" s="29" t="s">
        <v>743</v>
      </c>
      <c r="C44" s="2" t="s">
        <v>742</v>
      </c>
      <c r="D44" s="2"/>
      <c r="E44" s="2" t="s">
        <v>741</v>
      </c>
      <c r="F44" s="5">
        <v>500000</v>
      </c>
      <c r="G44" s="5">
        <v>342066.35</v>
      </c>
      <c r="H44" s="5">
        <v>0</v>
      </c>
      <c r="I44" s="21">
        <f t="shared" si="2"/>
        <v>342066.35</v>
      </c>
      <c r="J44" s="22">
        <f t="shared" si="3"/>
        <v>157933.65000000002</v>
      </c>
    </row>
    <row r="45" spans="1:10" ht="38.25" hidden="1" x14ac:dyDescent="0.2">
      <c r="A45" s="2" t="s">
        <v>573</v>
      </c>
      <c r="B45" s="29" t="s">
        <v>740</v>
      </c>
      <c r="C45" s="2" t="s">
        <v>739</v>
      </c>
      <c r="D45" s="2"/>
      <c r="E45" s="2" t="s">
        <v>738</v>
      </c>
      <c r="F45" s="5">
        <v>124910</v>
      </c>
      <c r="G45" s="5">
        <v>121807</v>
      </c>
      <c r="H45" s="5">
        <v>0</v>
      </c>
      <c r="I45" s="21">
        <f t="shared" si="2"/>
        <v>121807</v>
      </c>
      <c r="J45" s="22">
        <f t="shared" si="3"/>
        <v>3103</v>
      </c>
    </row>
    <row r="46" spans="1:10" ht="38.25" hidden="1" x14ac:dyDescent="0.2">
      <c r="A46" s="2" t="s">
        <v>573</v>
      </c>
      <c r="B46" s="29" t="s">
        <v>737</v>
      </c>
      <c r="C46" s="2" t="s">
        <v>736</v>
      </c>
      <c r="D46" s="2"/>
      <c r="E46" s="2" t="s">
        <v>735</v>
      </c>
      <c r="F46" s="5">
        <v>144000</v>
      </c>
      <c r="G46" s="5">
        <v>142125.29999999999</v>
      </c>
      <c r="H46" s="5">
        <v>0</v>
      </c>
      <c r="I46" s="21">
        <f t="shared" si="2"/>
        <v>142125.29999999999</v>
      </c>
      <c r="J46" s="22">
        <f t="shared" si="3"/>
        <v>1874.7000000000116</v>
      </c>
    </row>
    <row r="47" spans="1:10" ht="38.25" hidden="1" x14ac:dyDescent="0.2">
      <c r="A47" s="2" t="s">
        <v>573</v>
      </c>
      <c r="B47" s="29" t="s">
        <v>734</v>
      </c>
      <c r="C47" s="2" t="s">
        <v>724</v>
      </c>
      <c r="D47" s="2"/>
      <c r="E47" s="2" t="s">
        <v>733</v>
      </c>
      <c r="F47" s="5">
        <v>123891</v>
      </c>
      <c r="G47" s="5">
        <v>113738.33</v>
      </c>
      <c r="H47" s="5">
        <v>0</v>
      </c>
      <c r="I47" s="21">
        <f t="shared" si="2"/>
        <v>113738.33</v>
      </c>
      <c r="J47" s="22">
        <f t="shared" si="3"/>
        <v>10152.669999999998</v>
      </c>
    </row>
    <row r="48" spans="1:10" ht="38.25" hidden="1" x14ac:dyDescent="0.2">
      <c r="A48" s="2" t="s">
        <v>573</v>
      </c>
      <c r="B48" s="29" t="s">
        <v>732</v>
      </c>
      <c r="C48" s="2" t="s">
        <v>724</v>
      </c>
      <c r="D48" s="2"/>
      <c r="E48" s="2" t="s">
        <v>731</v>
      </c>
      <c r="F48" s="5">
        <v>240000</v>
      </c>
      <c r="G48" s="5">
        <v>134749.01</v>
      </c>
      <c r="H48" s="5">
        <v>0</v>
      </c>
      <c r="I48" s="21">
        <f t="shared" si="2"/>
        <v>134749.01</v>
      </c>
      <c r="J48" s="22">
        <f t="shared" si="3"/>
        <v>105250.98999999999</v>
      </c>
    </row>
    <row r="49" spans="1:10" ht="38.25" hidden="1" x14ac:dyDescent="0.2">
      <c r="A49" s="2" t="s">
        <v>573</v>
      </c>
      <c r="B49" s="29" t="s">
        <v>730</v>
      </c>
      <c r="C49" s="2" t="s">
        <v>724</v>
      </c>
      <c r="D49" s="2"/>
      <c r="E49" s="2" t="s">
        <v>729</v>
      </c>
      <c r="F49" s="5">
        <v>37914.79</v>
      </c>
      <c r="G49" s="5">
        <v>30700.58</v>
      </c>
      <c r="H49" s="5">
        <v>0</v>
      </c>
      <c r="I49" s="21">
        <f t="shared" si="2"/>
        <v>30700.58</v>
      </c>
      <c r="J49" s="22">
        <f t="shared" si="3"/>
        <v>7214.2099999999991</v>
      </c>
    </row>
    <row r="50" spans="1:10" ht="38.25" hidden="1" x14ac:dyDescent="0.2">
      <c r="A50" s="2" t="s">
        <v>573</v>
      </c>
      <c r="B50" s="29" t="s">
        <v>728</v>
      </c>
      <c r="C50" s="2" t="s">
        <v>727</v>
      </c>
      <c r="D50" s="2"/>
      <c r="E50" s="2" t="s">
        <v>726</v>
      </c>
      <c r="F50" s="5">
        <v>206115</v>
      </c>
      <c r="G50" s="5">
        <v>206115</v>
      </c>
      <c r="H50" s="5">
        <v>0</v>
      </c>
      <c r="I50" s="21">
        <f t="shared" si="2"/>
        <v>206115</v>
      </c>
      <c r="J50" s="22">
        <f t="shared" si="3"/>
        <v>0</v>
      </c>
    </row>
    <row r="51" spans="1:10" ht="38.25" hidden="1" x14ac:dyDescent="0.2">
      <c r="A51" s="2" t="s">
        <v>573</v>
      </c>
      <c r="B51" s="29" t="s">
        <v>725</v>
      </c>
      <c r="C51" s="2" t="s">
        <v>724</v>
      </c>
      <c r="D51" s="2"/>
      <c r="E51" s="2" t="s">
        <v>723</v>
      </c>
      <c r="F51" s="5">
        <v>113526</v>
      </c>
      <c r="G51" s="5">
        <v>57554</v>
      </c>
      <c r="H51" s="5">
        <v>0</v>
      </c>
      <c r="I51" s="21">
        <f t="shared" si="2"/>
        <v>57554</v>
      </c>
      <c r="J51" s="22">
        <f t="shared" si="3"/>
        <v>55972</v>
      </c>
    </row>
    <row r="52" spans="1:10" ht="25.5" hidden="1" x14ac:dyDescent="0.2">
      <c r="A52" s="2" t="s">
        <v>573</v>
      </c>
      <c r="B52" s="29" t="s">
        <v>646</v>
      </c>
      <c r="C52" s="2" t="s">
        <v>645</v>
      </c>
      <c r="D52" s="2"/>
      <c r="E52" s="2" t="s">
        <v>644</v>
      </c>
      <c r="F52" s="5">
        <v>101300</v>
      </c>
      <c r="G52" s="5">
        <v>100298.28</v>
      </c>
      <c r="H52" s="5">
        <v>0</v>
      </c>
      <c r="I52" s="21">
        <f t="shared" si="2"/>
        <v>100298.28</v>
      </c>
      <c r="J52" s="22">
        <f t="shared" si="3"/>
        <v>1001.7200000000012</v>
      </c>
    </row>
    <row r="53" spans="1:10" ht="25.5" hidden="1" x14ac:dyDescent="0.2">
      <c r="A53" s="2" t="s">
        <v>573</v>
      </c>
      <c r="B53" s="29" t="s">
        <v>574</v>
      </c>
      <c r="C53" s="2" t="s">
        <v>571</v>
      </c>
      <c r="D53" s="2"/>
      <c r="E53" s="2" t="s">
        <v>570</v>
      </c>
      <c r="F53" s="5">
        <v>95000</v>
      </c>
      <c r="G53" s="5">
        <v>95000</v>
      </c>
      <c r="H53" s="5">
        <v>0</v>
      </c>
      <c r="I53" s="21">
        <f t="shared" si="2"/>
        <v>95000</v>
      </c>
      <c r="J53" s="22">
        <f t="shared" si="3"/>
        <v>0</v>
      </c>
    </row>
    <row r="54" spans="1:10" ht="25.5" hidden="1" x14ac:dyDescent="0.2">
      <c r="A54" s="2" t="s">
        <v>573</v>
      </c>
      <c r="B54" s="29" t="s">
        <v>572</v>
      </c>
      <c r="C54" s="2" t="s">
        <v>571</v>
      </c>
      <c r="D54" s="2"/>
      <c r="E54" s="2" t="s">
        <v>570</v>
      </c>
      <c r="F54" s="5">
        <v>95000</v>
      </c>
      <c r="G54" s="5">
        <v>48767.26</v>
      </c>
      <c r="H54" s="5">
        <v>0</v>
      </c>
      <c r="I54" s="21">
        <f t="shared" si="2"/>
        <v>48767.26</v>
      </c>
      <c r="J54" s="22">
        <f t="shared" si="3"/>
        <v>46232.74</v>
      </c>
    </row>
    <row r="55" spans="1:10" x14ac:dyDescent="0.2">
      <c r="A55" s="2" t="s">
        <v>9</v>
      </c>
      <c r="B55" s="29" t="s">
        <v>10</v>
      </c>
      <c r="C55" s="2" t="s">
        <v>11</v>
      </c>
      <c r="D55" s="2"/>
      <c r="E55" s="12" t="s">
        <v>965</v>
      </c>
      <c r="F55" s="3">
        <v>184690</v>
      </c>
      <c r="G55" s="3"/>
      <c r="H55" s="2"/>
      <c r="I55" s="3">
        <v>192192.5</v>
      </c>
      <c r="J55" s="4">
        <v>0</v>
      </c>
    </row>
    <row r="56" spans="1:10" x14ac:dyDescent="0.2">
      <c r="A56" s="2" t="s">
        <v>9</v>
      </c>
      <c r="B56" s="29" t="s">
        <v>12</v>
      </c>
      <c r="C56" s="2" t="s">
        <v>13</v>
      </c>
      <c r="D56" s="2"/>
      <c r="E56" s="2" t="s">
        <v>14</v>
      </c>
      <c r="F56" s="3">
        <v>119604.17</v>
      </c>
      <c r="G56" s="3"/>
      <c r="H56" s="2"/>
      <c r="I56" s="3">
        <v>0</v>
      </c>
      <c r="J56" s="4">
        <v>119604.17</v>
      </c>
    </row>
    <row r="57" spans="1:10" x14ac:dyDescent="0.2">
      <c r="A57" s="2" t="s">
        <v>9</v>
      </c>
      <c r="B57" s="29" t="s">
        <v>15</v>
      </c>
      <c r="C57" s="2" t="s">
        <v>11</v>
      </c>
      <c r="D57" s="2"/>
      <c r="E57" s="2" t="s">
        <v>16</v>
      </c>
      <c r="F57" s="3">
        <v>102624</v>
      </c>
      <c r="G57" s="3"/>
      <c r="H57" s="2"/>
      <c r="I57" s="3">
        <v>0</v>
      </c>
      <c r="J57" s="4">
        <v>102624</v>
      </c>
    </row>
    <row r="58" spans="1:10" ht="25.5" x14ac:dyDescent="0.2">
      <c r="A58" s="2" t="s">
        <v>642</v>
      </c>
      <c r="B58" s="29" t="s">
        <v>826</v>
      </c>
      <c r="C58" s="2" t="s">
        <v>617</v>
      </c>
      <c r="D58" s="2"/>
      <c r="E58" s="2" t="s">
        <v>825</v>
      </c>
      <c r="F58" s="5">
        <v>715514.16</v>
      </c>
      <c r="G58" s="5">
        <v>302017.62</v>
      </c>
      <c r="H58" s="5">
        <v>0</v>
      </c>
      <c r="I58" s="21">
        <f>G58-H58</f>
        <v>302017.62</v>
      </c>
      <c r="J58" s="22">
        <f>IF(F58-I58&lt;0,0,F58-I58)</f>
        <v>413496.54000000004</v>
      </c>
    </row>
    <row r="59" spans="1:10" ht="25.5" x14ac:dyDescent="0.2">
      <c r="A59" s="2" t="s">
        <v>642</v>
      </c>
      <c r="B59" s="29" t="s">
        <v>641</v>
      </c>
      <c r="C59" s="2" t="s">
        <v>617</v>
      </c>
      <c r="D59" s="2"/>
      <c r="E59" s="2" t="s">
        <v>640</v>
      </c>
      <c r="F59" s="5">
        <v>279707</v>
      </c>
      <c r="G59" s="5">
        <v>279706.36</v>
      </c>
      <c r="H59" s="5">
        <v>0</v>
      </c>
      <c r="I59" s="21">
        <f>G59-H59</f>
        <v>279706.36</v>
      </c>
      <c r="J59" s="22">
        <f>IF(F59-I59&lt;0,0,F59-I59)</f>
        <v>0.64000000001396984</v>
      </c>
    </row>
    <row r="60" spans="1:10" x14ac:dyDescent="0.2">
      <c r="A60" s="2" t="s">
        <v>17</v>
      </c>
      <c r="B60" s="29" t="s">
        <v>18</v>
      </c>
      <c r="C60" s="2" t="s">
        <v>19</v>
      </c>
      <c r="D60" s="2"/>
      <c r="E60" s="2" t="s">
        <v>20</v>
      </c>
      <c r="F60" s="3">
        <v>4755520.84</v>
      </c>
      <c r="G60" s="3"/>
      <c r="H60" s="2"/>
      <c r="I60" s="3">
        <v>0</v>
      </c>
      <c r="J60" s="4">
        <v>4755520.84</v>
      </c>
    </row>
    <row r="61" spans="1:10" x14ac:dyDescent="0.2">
      <c r="A61" s="2" t="s">
        <v>21</v>
      </c>
      <c r="B61" s="29" t="s">
        <v>22</v>
      </c>
      <c r="C61" s="2" t="s">
        <v>13</v>
      </c>
      <c r="D61" s="2"/>
      <c r="E61" s="2" t="s">
        <v>23</v>
      </c>
      <c r="F61" s="3">
        <v>91318.25</v>
      </c>
      <c r="G61" s="3"/>
      <c r="H61" s="2"/>
      <c r="I61" s="3">
        <v>0</v>
      </c>
      <c r="J61" s="4">
        <v>91318.25</v>
      </c>
    </row>
    <row r="62" spans="1:10" x14ac:dyDescent="0.2">
      <c r="A62" s="2" t="s">
        <v>21</v>
      </c>
      <c r="B62" s="29" t="s">
        <v>24</v>
      </c>
      <c r="C62" s="2" t="s">
        <v>25</v>
      </c>
      <c r="D62" s="2"/>
      <c r="E62" s="2" t="s">
        <v>26</v>
      </c>
      <c r="F62" s="3">
        <v>1224495.1499999999</v>
      </c>
      <c r="G62" s="3"/>
      <c r="H62" s="2"/>
      <c r="I62" s="3">
        <v>892004.72</v>
      </c>
      <c r="J62" s="4">
        <v>332490.43</v>
      </c>
    </row>
    <row r="63" spans="1:10" x14ac:dyDescent="0.2">
      <c r="A63" s="2" t="s">
        <v>27</v>
      </c>
      <c r="B63" s="29" t="s">
        <v>28</v>
      </c>
      <c r="C63" s="2" t="s">
        <v>29</v>
      </c>
      <c r="D63" s="2"/>
      <c r="E63" s="2" t="s">
        <v>30</v>
      </c>
      <c r="F63" s="3">
        <v>93952.7</v>
      </c>
      <c r="G63" s="3"/>
      <c r="H63" s="2"/>
      <c r="I63" s="3">
        <v>91244.7</v>
      </c>
      <c r="J63" s="4">
        <v>2708</v>
      </c>
    </row>
    <row r="64" spans="1:10" ht="25.5" x14ac:dyDescent="0.2">
      <c r="A64" s="2" t="s">
        <v>31</v>
      </c>
      <c r="B64" s="29" t="s">
        <v>32</v>
      </c>
      <c r="C64" s="2" t="s">
        <v>33</v>
      </c>
      <c r="D64" s="2"/>
      <c r="E64" s="2" t="s">
        <v>34</v>
      </c>
      <c r="F64" s="3">
        <v>482882.4</v>
      </c>
      <c r="G64" s="3"/>
      <c r="H64" s="2"/>
      <c r="I64" s="3">
        <v>459280.45</v>
      </c>
      <c r="J64" s="4">
        <v>23601.95</v>
      </c>
    </row>
    <row r="65" spans="1:10" x14ac:dyDescent="0.2">
      <c r="A65" s="2" t="s">
        <v>31</v>
      </c>
      <c r="B65" s="29" t="s">
        <v>35</v>
      </c>
      <c r="C65" s="2" t="s">
        <v>36</v>
      </c>
      <c r="D65" s="2"/>
      <c r="E65" s="12" t="s">
        <v>966</v>
      </c>
      <c r="F65" s="3">
        <v>1722563.41</v>
      </c>
      <c r="G65" s="3"/>
      <c r="H65" s="2"/>
      <c r="I65" s="3">
        <v>1707306.03</v>
      </c>
      <c r="J65" s="4">
        <v>15257.38</v>
      </c>
    </row>
    <row r="66" spans="1:10" x14ac:dyDescent="0.2">
      <c r="A66" s="2" t="s">
        <v>31</v>
      </c>
      <c r="B66" s="29" t="s">
        <v>37</v>
      </c>
      <c r="C66" s="2" t="s">
        <v>36</v>
      </c>
      <c r="D66" s="2"/>
      <c r="E66" s="12" t="s">
        <v>967</v>
      </c>
      <c r="F66" s="3">
        <v>1948191.63</v>
      </c>
      <c r="G66" s="3"/>
      <c r="H66" s="2"/>
      <c r="I66" s="3">
        <v>1656915.07</v>
      </c>
      <c r="J66" s="4">
        <v>291276.56</v>
      </c>
    </row>
    <row r="67" spans="1:10" x14ac:dyDescent="0.2">
      <c r="A67" s="2" t="s">
        <v>31</v>
      </c>
      <c r="B67" s="29" t="s">
        <v>38</v>
      </c>
      <c r="C67" s="2" t="s">
        <v>36</v>
      </c>
      <c r="D67" s="2"/>
      <c r="E67" s="12" t="s">
        <v>968</v>
      </c>
      <c r="F67" s="3">
        <v>2262594.35</v>
      </c>
      <c r="G67" s="3"/>
      <c r="H67" s="2"/>
      <c r="I67" s="3">
        <v>2247197.9900000002</v>
      </c>
      <c r="J67" s="4">
        <v>15396.36</v>
      </c>
    </row>
    <row r="68" spans="1:10" x14ac:dyDescent="0.2">
      <c r="A68" s="2" t="s">
        <v>39</v>
      </c>
      <c r="B68" s="29" t="s">
        <v>40</v>
      </c>
      <c r="C68" s="2" t="s">
        <v>41</v>
      </c>
      <c r="D68" s="2"/>
      <c r="E68" s="2" t="s">
        <v>42</v>
      </c>
      <c r="F68" s="3">
        <v>495979.11</v>
      </c>
      <c r="G68" s="3"/>
      <c r="H68" s="2"/>
      <c r="I68" s="3">
        <v>458422.05</v>
      </c>
      <c r="J68" s="4">
        <v>37557.06</v>
      </c>
    </row>
    <row r="69" spans="1:10" x14ac:dyDescent="0.2">
      <c r="A69" s="2" t="s">
        <v>43</v>
      </c>
      <c r="B69" s="29" t="s">
        <v>44</v>
      </c>
      <c r="C69" s="2" t="s">
        <v>45</v>
      </c>
      <c r="D69" s="2"/>
      <c r="E69" s="2" t="s">
        <v>46</v>
      </c>
      <c r="F69" s="3">
        <v>588600.88</v>
      </c>
      <c r="G69" s="3"/>
      <c r="H69" s="2"/>
      <c r="I69" s="3">
        <v>573348.29</v>
      </c>
      <c r="J69" s="4">
        <v>15252.59</v>
      </c>
    </row>
    <row r="70" spans="1:10" x14ac:dyDescent="0.2">
      <c r="A70" s="2" t="s">
        <v>43</v>
      </c>
      <c r="B70" s="29" t="s">
        <v>47</v>
      </c>
      <c r="C70" s="2" t="s">
        <v>11</v>
      </c>
      <c r="D70" s="2"/>
      <c r="E70" s="2" t="s">
        <v>48</v>
      </c>
      <c r="F70" s="3">
        <v>1813317.75</v>
      </c>
      <c r="G70" s="3"/>
      <c r="H70" s="2"/>
      <c r="I70" s="3">
        <v>28372.5</v>
      </c>
      <c r="J70" s="4">
        <v>1784945.25</v>
      </c>
    </row>
    <row r="71" spans="1:10" ht="15" x14ac:dyDescent="0.25">
      <c r="A71" s="6" t="s">
        <v>950</v>
      </c>
      <c r="B71" s="30">
        <v>39799</v>
      </c>
      <c r="C71" s="6" t="s">
        <v>180</v>
      </c>
      <c r="D71" s="6" t="s">
        <v>845</v>
      </c>
      <c r="E71" s="6" t="s">
        <v>949</v>
      </c>
      <c r="F71" s="6">
        <v>1217493.2</v>
      </c>
      <c r="G71" s="6">
        <v>1221840.53</v>
      </c>
      <c r="H71" s="6">
        <v>30000</v>
      </c>
      <c r="I71" s="16">
        <f>G71-H71</f>
        <v>1191840.53</v>
      </c>
      <c r="J71" s="6">
        <v>25652.67</v>
      </c>
    </row>
    <row r="72" spans="1:10" x14ac:dyDescent="0.2">
      <c r="A72" s="2" t="s">
        <v>49</v>
      </c>
      <c r="B72" s="29" t="s">
        <v>50</v>
      </c>
      <c r="C72" s="2" t="s">
        <v>51</v>
      </c>
      <c r="D72" s="2"/>
      <c r="E72" s="2" t="s">
        <v>52</v>
      </c>
      <c r="F72" s="3">
        <v>1700732.87</v>
      </c>
      <c r="G72" s="3"/>
      <c r="H72" s="2"/>
      <c r="I72" s="3">
        <v>1507978.13</v>
      </c>
      <c r="J72" s="4">
        <v>192754.74</v>
      </c>
    </row>
    <row r="73" spans="1:10" ht="25.5" x14ac:dyDescent="0.2">
      <c r="A73" s="2" t="s">
        <v>49</v>
      </c>
      <c r="B73" s="29" t="s">
        <v>708</v>
      </c>
      <c r="C73" s="2" t="s">
        <v>555</v>
      </c>
      <c r="D73" s="2"/>
      <c r="E73" s="2" t="s">
        <v>709</v>
      </c>
      <c r="F73" s="5">
        <v>2412.8000000000002</v>
      </c>
      <c r="G73" s="5">
        <v>2412.8000000000002</v>
      </c>
      <c r="H73" s="5">
        <v>0</v>
      </c>
      <c r="I73" s="21">
        <f>G73-H73</f>
        <v>2412.8000000000002</v>
      </c>
      <c r="J73" s="22">
        <f>IF(F73-I73&lt;0,0,F73-I73)</f>
        <v>0</v>
      </c>
    </row>
    <row r="74" spans="1:10" ht="25.5" x14ac:dyDescent="0.2">
      <c r="A74" s="2" t="s">
        <v>53</v>
      </c>
      <c r="B74" s="29" t="s">
        <v>54</v>
      </c>
      <c r="C74" s="2" t="s">
        <v>55</v>
      </c>
      <c r="D74" s="2"/>
      <c r="E74" s="2" t="s">
        <v>56</v>
      </c>
      <c r="F74" s="3">
        <v>6081476.0199999996</v>
      </c>
      <c r="G74" s="3"/>
      <c r="H74" s="2"/>
      <c r="I74" s="3">
        <v>4853600.9800000004</v>
      </c>
      <c r="J74" s="4">
        <v>1227875.04</v>
      </c>
    </row>
    <row r="75" spans="1:10" ht="15" x14ac:dyDescent="0.25">
      <c r="A75" s="6" t="s">
        <v>947</v>
      </c>
      <c r="B75" s="30">
        <v>38774</v>
      </c>
      <c r="C75" s="6" t="s">
        <v>852</v>
      </c>
      <c r="D75" s="6" t="s">
        <v>845</v>
      </c>
      <c r="E75" s="6" t="s">
        <v>948</v>
      </c>
      <c r="F75" s="6">
        <v>3241473.45</v>
      </c>
      <c r="G75" s="6">
        <v>3139797.6</v>
      </c>
      <c r="H75" s="6">
        <v>30000</v>
      </c>
      <c r="I75" s="16">
        <f>G75-H75</f>
        <v>3109797.6</v>
      </c>
      <c r="J75" s="6">
        <v>131675.85</v>
      </c>
    </row>
    <row r="76" spans="1:10" ht="15" x14ac:dyDescent="0.25">
      <c r="A76" s="6" t="s">
        <v>947</v>
      </c>
      <c r="B76" s="30">
        <v>38907</v>
      </c>
      <c r="C76" s="6" t="s">
        <v>125</v>
      </c>
      <c r="D76" s="6" t="s">
        <v>854</v>
      </c>
      <c r="E76" s="6" t="s">
        <v>946</v>
      </c>
      <c r="F76" s="6">
        <v>935727.1</v>
      </c>
      <c r="G76" s="6">
        <v>964844.31</v>
      </c>
      <c r="H76" s="6">
        <v>28945.34</v>
      </c>
      <c r="I76" s="16">
        <f>G76-H76</f>
        <v>935898.97000000009</v>
      </c>
      <c r="J76" s="6">
        <v>0</v>
      </c>
    </row>
    <row r="77" spans="1:10" x14ac:dyDescent="0.2">
      <c r="A77" s="2" t="s">
        <v>57</v>
      </c>
      <c r="B77" s="29" t="s">
        <v>58</v>
      </c>
      <c r="C77" s="2" t="s">
        <v>51</v>
      </c>
      <c r="D77" s="2"/>
      <c r="E77" s="2" t="s">
        <v>59</v>
      </c>
      <c r="F77" s="3">
        <v>2709285.33</v>
      </c>
      <c r="G77" s="3"/>
      <c r="H77" s="2"/>
      <c r="I77" s="3">
        <v>2055050.21</v>
      </c>
      <c r="J77" s="4">
        <v>654235.12</v>
      </c>
    </row>
    <row r="78" spans="1:10" ht="15" x14ac:dyDescent="0.25">
      <c r="A78" s="6" t="s">
        <v>945</v>
      </c>
      <c r="B78" s="30">
        <v>39285</v>
      </c>
      <c r="C78" s="6" t="s">
        <v>920</v>
      </c>
      <c r="D78" s="6" t="s">
        <v>845</v>
      </c>
      <c r="E78" s="6" t="s">
        <v>944</v>
      </c>
      <c r="F78" s="6">
        <v>2414786.17</v>
      </c>
      <c r="G78" s="6">
        <v>2367158.98</v>
      </c>
      <c r="H78" s="6">
        <v>30000</v>
      </c>
      <c r="I78" s="16">
        <f>G78-H78</f>
        <v>2337158.98</v>
      </c>
      <c r="J78" s="6">
        <v>77627.19</v>
      </c>
    </row>
    <row r="79" spans="1:10" ht="25.5" x14ac:dyDescent="0.2">
      <c r="A79" s="2" t="s">
        <v>60</v>
      </c>
      <c r="B79" s="29" t="s">
        <v>61</v>
      </c>
      <c r="C79" s="2" t="s">
        <v>62</v>
      </c>
      <c r="D79" s="2"/>
      <c r="E79" s="2" t="s">
        <v>63</v>
      </c>
      <c r="F79" s="3">
        <v>3112555.96</v>
      </c>
      <c r="G79" s="3"/>
      <c r="H79" s="2"/>
      <c r="I79" s="3">
        <v>3143562.16</v>
      </c>
      <c r="J79" s="4">
        <v>0</v>
      </c>
    </row>
    <row r="80" spans="1:10" ht="51" x14ac:dyDescent="0.2">
      <c r="A80" s="2" t="s">
        <v>60</v>
      </c>
      <c r="B80" s="29" t="s">
        <v>64</v>
      </c>
      <c r="C80" s="2" t="s">
        <v>65</v>
      </c>
      <c r="D80" s="2"/>
      <c r="E80" s="2" t="s">
        <v>66</v>
      </c>
      <c r="F80" s="3">
        <v>1337647.27</v>
      </c>
      <c r="G80" s="3"/>
      <c r="H80" s="2"/>
      <c r="I80" s="3">
        <v>1155435.8500000001</v>
      </c>
      <c r="J80" s="4">
        <v>182211.42</v>
      </c>
    </row>
    <row r="81" spans="1:10" ht="25.5" x14ac:dyDescent="0.2">
      <c r="A81" s="2" t="s">
        <v>60</v>
      </c>
      <c r="B81" s="29" t="s">
        <v>67</v>
      </c>
      <c r="C81" s="2" t="s">
        <v>62</v>
      </c>
      <c r="D81" s="2"/>
      <c r="E81" s="2" t="s">
        <v>68</v>
      </c>
      <c r="F81" s="3">
        <v>2689399.46</v>
      </c>
      <c r="G81" s="3"/>
      <c r="H81" s="2"/>
      <c r="I81" s="3">
        <v>30886.68</v>
      </c>
      <c r="J81" s="4">
        <v>2658512.7799999998</v>
      </c>
    </row>
    <row r="82" spans="1:10" ht="15" x14ac:dyDescent="0.25">
      <c r="A82" s="6" t="s">
        <v>943</v>
      </c>
      <c r="B82" s="30">
        <v>38167</v>
      </c>
      <c r="C82" s="6" t="s">
        <v>863</v>
      </c>
      <c r="D82" s="6" t="s">
        <v>851</v>
      </c>
      <c r="E82" s="6" t="s">
        <v>942</v>
      </c>
      <c r="F82" s="6">
        <v>5385300.8700000001</v>
      </c>
      <c r="G82" s="6">
        <v>5409597.0599999996</v>
      </c>
      <c r="H82" s="6">
        <v>1</v>
      </c>
      <c r="I82" s="16">
        <f>G82-H82</f>
        <v>5409596.0599999996</v>
      </c>
      <c r="J82" s="6">
        <v>0</v>
      </c>
    </row>
    <row r="83" spans="1:10" x14ac:dyDescent="0.2">
      <c r="A83" s="2" t="s">
        <v>69</v>
      </c>
      <c r="B83" s="29" t="s">
        <v>70</v>
      </c>
      <c r="C83" s="2" t="s">
        <v>45</v>
      </c>
      <c r="D83" s="2"/>
      <c r="E83" s="2" t="s">
        <v>71</v>
      </c>
      <c r="F83" s="3">
        <v>979511.38</v>
      </c>
      <c r="G83" s="3"/>
      <c r="H83" s="2"/>
      <c r="I83" s="3">
        <v>957112.25</v>
      </c>
      <c r="J83" s="4">
        <v>22399.13</v>
      </c>
    </row>
    <row r="84" spans="1:10" ht="25.5" x14ac:dyDescent="0.2">
      <c r="A84" s="2" t="s">
        <v>69</v>
      </c>
      <c r="B84" s="29" t="s">
        <v>72</v>
      </c>
      <c r="C84" s="2" t="s">
        <v>73</v>
      </c>
      <c r="D84" s="2"/>
      <c r="E84" s="2" t="s">
        <v>74</v>
      </c>
      <c r="F84" s="3">
        <v>594238.19999999995</v>
      </c>
      <c r="G84" s="3"/>
      <c r="H84" s="2"/>
      <c r="I84" s="3">
        <v>545626.77</v>
      </c>
      <c r="J84" s="4">
        <v>48611.43</v>
      </c>
    </row>
    <row r="85" spans="1:10" ht="38.25" x14ac:dyDescent="0.2">
      <c r="A85" s="2" t="s">
        <v>75</v>
      </c>
      <c r="B85" s="29" t="s">
        <v>76</v>
      </c>
      <c r="C85" s="2" t="s">
        <v>77</v>
      </c>
      <c r="D85" s="2"/>
      <c r="E85" s="9" t="s">
        <v>978</v>
      </c>
      <c r="F85" s="3">
        <v>2486668.66</v>
      </c>
      <c r="G85" s="3"/>
      <c r="H85" s="2"/>
      <c r="I85" s="3">
        <v>2603375.46</v>
      </c>
      <c r="J85" s="4">
        <v>0</v>
      </c>
    </row>
    <row r="86" spans="1:10" x14ac:dyDescent="0.2">
      <c r="A86" s="2" t="s">
        <v>78</v>
      </c>
      <c r="B86" s="29" t="s">
        <v>79</v>
      </c>
      <c r="C86" s="2" t="s">
        <v>80</v>
      </c>
      <c r="D86" s="2"/>
      <c r="E86" s="2" t="s">
        <v>81</v>
      </c>
      <c r="F86" s="3">
        <v>3628952.64</v>
      </c>
      <c r="G86" s="3"/>
      <c r="H86" s="2"/>
      <c r="I86" s="3">
        <v>3845377.61</v>
      </c>
      <c r="J86" s="4">
        <v>0</v>
      </c>
    </row>
    <row r="87" spans="1:10" ht="25.5" x14ac:dyDescent="0.2">
      <c r="A87" s="2" t="s">
        <v>78</v>
      </c>
      <c r="B87" s="29" t="s">
        <v>82</v>
      </c>
      <c r="C87" s="2" t="s">
        <v>83</v>
      </c>
      <c r="D87" s="2"/>
      <c r="E87" s="2" t="s">
        <v>84</v>
      </c>
      <c r="F87" s="3">
        <v>633677.75</v>
      </c>
      <c r="G87" s="3"/>
      <c r="H87" s="2"/>
      <c r="I87" s="3">
        <v>597441.22</v>
      </c>
      <c r="J87" s="4">
        <v>36236.53</v>
      </c>
    </row>
    <row r="88" spans="1:10" ht="25.5" x14ac:dyDescent="0.2">
      <c r="A88" s="2" t="s">
        <v>78</v>
      </c>
      <c r="B88" s="29" t="s">
        <v>85</v>
      </c>
      <c r="C88" s="2" t="s">
        <v>73</v>
      </c>
      <c r="D88" s="2"/>
      <c r="E88" s="2" t="s">
        <v>86</v>
      </c>
      <c r="F88" s="3">
        <v>669706.5</v>
      </c>
      <c r="G88" s="3"/>
      <c r="H88" s="2"/>
      <c r="I88" s="3">
        <v>136692.4</v>
      </c>
      <c r="J88" s="4">
        <v>533014.1</v>
      </c>
    </row>
    <row r="89" spans="1:10" x14ac:dyDescent="0.2">
      <c r="A89" s="2" t="s">
        <v>78</v>
      </c>
      <c r="B89" s="29" t="s">
        <v>87</v>
      </c>
      <c r="C89" s="2" t="s">
        <v>88</v>
      </c>
      <c r="D89" s="2"/>
      <c r="E89" s="2" t="s">
        <v>89</v>
      </c>
      <c r="F89" s="3">
        <v>2844394.87</v>
      </c>
      <c r="G89" s="3"/>
      <c r="H89" s="2"/>
      <c r="I89" s="3">
        <v>0</v>
      </c>
      <c r="J89" s="4">
        <v>2844394.87</v>
      </c>
    </row>
    <row r="90" spans="1:10" ht="25.5" x14ac:dyDescent="0.2">
      <c r="A90" s="2" t="s">
        <v>90</v>
      </c>
      <c r="B90" s="29" t="s">
        <v>91</v>
      </c>
      <c r="C90" s="2" t="s">
        <v>92</v>
      </c>
      <c r="D90" s="2"/>
      <c r="E90" s="2" t="s">
        <v>93</v>
      </c>
      <c r="F90" s="3">
        <v>582163.97</v>
      </c>
      <c r="G90" s="3"/>
      <c r="H90" s="2"/>
      <c r="I90" s="3">
        <v>583075.06000000006</v>
      </c>
      <c r="J90" s="4">
        <v>0</v>
      </c>
    </row>
    <row r="91" spans="1:10" x14ac:dyDescent="0.2">
      <c r="A91" s="2" t="s">
        <v>90</v>
      </c>
      <c r="B91" s="29" t="s">
        <v>94</v>
      </c>
      <c r="C91" s="2" t="s">
        <v>11</v>
      </c>
      <c r="D91" s="2"/>
      <c r="E91" s="2" t="s">
        <v>95</v>
      </c>
      <c r="F91" s="3">
        <v>1869273.74</v>
      </c>
      <c r="G91" s="3"/>
      <c r="H91" s="2"/>
      <c r="I91" s="3">
        <v>1891468.53</v>
      </c>
      <c r="J91" s="4">
        <v>0</v>
      </c>
    </row>
    <row r="92" spans="1:10" x14ac:dyDescent="0.2">
      <c r="A92" s="2" t="s">
        <v>90</v>
      </c>
      <c r="B92" s="29" t="s">
        <v>96</v>
      </c>
      <c r="C92" s="2" t="s">
        <v>97</v>
      </c>
      <c r="D92" s="2"/>
      <c r="E92" s="12" t="s">
        <v>969</v>
      </c>
      <c r="F92" s="3">
        <v>763303.69</v>
      </c>
      <c r="G92" s="3"/>
      <c r="H92" s="2"/>
      <c r="I92" s="3">
        <v>771187.3</v>
      </c>
      <c r="J92" s="4">
        <v>0</v>
      </c>
    </row>
    <row r="93" spans="1:10" x14ac:dyDescent="0.2">
      <c r="A93" s="2" t="s">
        <v>98</v>
      </c>
      <c r="B93" s="29" t="s">
        <v>99</v>
      </c>
      <c r="C93" s="2" t="s">
        <v>51</v>
      </c>
      <c r="D93" s="2"/>
      <c r="E93" s="12" t="s">
        <v>970</v>
      </c>
      <c r="F93" s="3">
        <v>2134758.59</v>
      </c>
      <c r="G93" s="3"/>
      <c r="H93" s="2"/>
      <c r="I93" s="3">
        <v>2122929.02</v>
      </c>
      <c r="J93" s="4">
        <v>11829.57</v>
      </c>
    </row>
    <row r="94" spans="1:10" ht="25.5" x14ac:dyDescent="0.2">
      <c r="A94" s="2" t="s">
        <v>98</v>
      </c>
      <c r="B94" s="29" t="s">
        <v>100</v>
      </c>
      <c r="C94" s="2" t="s">
        <v>101</v>
      </c>
      <c r="D94" s="2"/>
      <c r="E94" s="2" t="s">
        <v>102</v>
      </c>
      <c r="F94" s="3">
        <v>249969.75</v>
      </c>
      <c r="G94" s="3"/>
      <c r="H94" s="2"/>
      <c r="I94" s="3">
        <v>0</v>
      </c>
      <c r="J94" s="4">
        <v>249969.75</v>
      </c>
    </row>
    <row r="95" spans="1:10" ht="15" x14ac:dyDescent="0.25">
      <c r="A95" s="6" t="s">
        <v>941</v>
      </c>
      <c r="B95" s="30">
        <v>38668</v>
      </c>
      <c r="C95" s="6" t="s">
        <v>73</v>
      </c>
      <c r="D95" s="6" t="s">
        <v>940</v>
      </c>
      <c r="E95" s="6" t="s">
        <v>939</v>
      </c>
      <c r="F95" s="6">
        <v>626959.19999999995</v>
      </c>
      <c r="G95" s="6">
        <v>569009.19999999995</v>
      </c>
      <c r="H95" s="6">
        <v>17070.28</v>
      </c>
      <c r="I95" s="16">
        <f>G95-H95</f>
        <v>551938.91999999993</v>
      </c>
      <c r="J95" s="6">
        <v>75020.28</v>
      </c>
    </row>
    <row r="96" spans="1:10" x14ac:dyDescent="0.2">
      <c r="A96" s="2" t="s">
        <v>103</v>
      </c>
      <c r="B96" s="29" t="s">
        <v>104</v>
      </c>
      <c r="C96" s="2" t="s">
        <v>88</v>
      </c>
      <c r="D96" s="2"/>
      <c r="E96" s="2" t="s">
        <v>105</v>
      </c>
      <c r="F96" s="3">
        <v>1763431.9</v>
      </c>
      <c r="G96" s="3"/>
      <c r="H96" s="2"/>
      <c r="I96" s="3">
        <v>1812272.22</v>
      </c>
      <c r="J96" s="4">
        <v>0</v>
      </c>
    </row>
    <row r="97" spans="1:10" ht="25.5" x14ac:dyDescent="0.2">
      <c r="A97" s="2" t="s">
        <v>103</v>
      </c>
      <c r="B97" s="29" t="s">
        <v>106</v>
      </c>
      <c r="C97" s="2" t="s">
        <v>107</v>
      </c>
      <c r="D97" s="2"/>
      <c r="E97" s="2" t="s">
        <v>108</v>
      </c>
      <c r="F97" s="3">
        <v>923121.77</v>
      </c>
      <c r="G97" s="3"/>
      <c r="H97" s="2"/>
      <c r="I97" s="3">
        <v>922602.61</v>
      </c>
      <c r="J97" s="4">
        <v>519.16</v>
      </c>
    </row>
    <row r="98" spans="1:10" x14ac:dyDescent="0.2">
      <c r="A98" s="2" t="s">
        <v>109</v>
      </c>
      <c r="B98" s="29" t="s">
        <v>110</v>
      </c>
      <c r="C98" s="2" t="s">
        <v>55</v>
      </c>
      <c r="D98" s="2"/>
      <c r="E98" s="2" t="s">
        <v>111</v>
      </c>
      <c r="F98" s="3">
        <v>4290035.6500000004</v>
      </c>
      <c r="G98" s="3"/>
      <c r="H98" s="2"/>
      <c r="I98" s="3">
        <v>4290035.6500000004</v>
      </c>
      <c r="J98" s="4">
        <v>0</v>
      </c>
    </row>
    <row r="99" spans="1:10" x14ac:dyDescent="0.2">
      <c r="A99" s="2" t="s">
        <v>109</v>
      </c>
      <c r="B99" s="29" t="s">
        <v>112</v>
      </c>
      <c r="C99" s="2" t="s">
        <v>113</v>
      </c>
      <c r="D99" s="2"/>
      <c r="E99" s="2" t="s">
        <v>114</v>
      </c>
      <c r="F99" s="3">
        <v>1215158.05</v>
      </c>
      <c r="G99" s="3"/>
      <c r="H99" s="2"/>
      <c r="I99" s="3">
        <v>1181589.83</v>
      </c>
      <c r="J99" s="4">
        <v>33568.22</v>
      </c>
    </row>
    <row r="100" spans="1:10" x14ac:dyDescent="0.2">
      <c r="A100" s="2" t="s">
        <v>109</v>
      </c>
      <c r="B100" s="29" t="s">
        <v>115</v>
      </c>
      <c r="C100" s="2" t="s">
        <v>116</v>
      </c>
      <c r="D100" s="2"/>
      <c r="E100" s="2" t="s">
        <v>117</v>
      </c>
      <c r="F100" s="3">
        <v>1599694.69</v>
      </c>
      <c r="G100" s="3"/>
      <c r="H100" s="2"/>
      <c r="I100" s="3">
        <v>1206689.07</v>
      </c>
      <c r="J100" s="4">
        <v>393005.62</v>
      </c>
    </row>
    <row r="101" spans="1:10" ht="25.5" x14ac:dyDescent="0.2">
      <c r="A101" s="2" t="s">
        <v>109</v>
      </c>
      <c r="B101" s="29" t="s">
        <v>708</v>
      </c>
      <c r="C101" s="2" t="s">
        <v>555</v>
      </c>
      <c r="D101" s="2"/>
      <c r="E101" s="2" t="s">
        <v>114</v>
      </c>
      <c r="F101" s="5">
        <v>69150</v>
      </c>
      <c r="G101" s="5">
        <v>66753.679999999993</v>
      </c>
      <c r="H101" s="5">
        <v>0</v>
      </c>
      <c r="I101" s="21">
        <f>G101-H101</f>
        <v>66753.679999999993</v>
      </c>
      <c r="J101" s="22">
        <f>IF(F101-I101&lt;0,0,F101-I101)</f>
        <v>2396.320000000007</v>
      </c>
    </row>
    <row r="102" spans="1:10" ht="25.5" x14ac:dyDescent="0.2">
      <c r="A102" s="2" t="s">
        <v>109</v>
      </c>
      <c r="B102" s="29" t="s">
        <v>688</v>
      </c>
      <c r="C102" s="2" t="s">
        <v>687</v>
      </c>
      <c r="D102" s="2"/>
      <c r="E102" s="2" t="s">
        <v>117</v>
      </c>
      <c r="F102" s="5">
        <v>3500</v>
      </c>
      <c r="G102" s="5">
        <v>3500</v>
      </c>
      <c r="H102" s="5">
        <v>0</v>
      </c>
      <c r="I102" s="21">
        <f>G102-H102</f>
        <v>3500</v>
      </c>
      <c r="J102" s="22">
        <f>IF(F102-I102&lt;0,0,F102-I102)</f>
        <v>0</v>
      </c>
    </row>
    <row r="103" spans="1:10" ht="25.5" x14ac:dyDescent="0.2">
      <c r="A103" s="2" t="s">
        <v>109</v>
      </c>
      <c r="B103" s="29" t="s">
        <v>577</v>
      </c>
      <c r="C103" s="2" t="s">
        <v>576</v>
      </c>
      <c r="D103" s="2"/>
      <c r="E103" s="2" t="s">
        <v>575</v>
      </c>
      <c r="F103" s="5">
        <v>60600</v>
      </c>
      <c r="G103" s="5">
        <v>10368</v>
      </c>
      <c r="H103" s="5">
        <v>0</v>
      </c>
      <c r="I103" s="21">
        <f>G103-H103</f>
        <v>10368</v>
      </c>
      <c r="J103" s="22">
        <f>IF(F103-I103&lt;0,0,F103-I103)</f>
        <v>50232</v>
      </c>
    </row>
    <row r="104" spans="1:10" ht="25.5" x14ac:dyDescent="0.2">
      <c r="A104" s="2" t="s">
        <v>118</v>
      </c>
      <c r="B104" s="29" t="s">
        <v>119</v>
      </c>
      <c r="C104" s="2" t="s">
        <v>120</v>
      </c>
      <c r="D104" s="2"/>
      <c r="E104" s="2" t="s">
        <v>121</v>
      </c>
      <c r="F104" s="3">
        <v>761359.97</v>
      </c>
      <c r="G104" s="3"/>
      <c r="H104" s="2"/>
      <c r="I104" s="3">
        <v>761359.97</v>
      </c>
      <c r="J104" s="4">
        <v>0</v>
      </c>
    </row>
    <row r="105" spans="1:10" ht="25.5" x14ac:dyDescent="0.2">
      <c r="A105" s="2" t="s">
        <v>118</v>
      </c>
      <c r="B105" s="29" t="s">
        <v>122</v>
      </c>
      <c r="C105" s="2" t="s">
        <v>120</v>
      </c>
      <c r="D105" s="2"/>
      <c r="E105" s="2" t="s">
        <v>123</v>
      </c>
      <c r="F105" s="3">
        <v>868293.75</v>
      </c>
      <c r="G105" s="3"/>
      <c r="H105" s="2"/>
      <c r="I105" s="3">
        <v>809748.94</v>
      </c>
      <c r="J105" s="4">
        <v>58544.81</v>
      </c>
    </row>
    <row r="106" spans="1:10" x14ac:dyDescent="0.2">
      <c r="A106" s="2" t="s">
        <v>118</v>
      </c>
      <c r="B106" s="29" t="s">
        <v>124</v>
      </c>
      <c r="C106" s="2" t="s">
        <v>125</v>
      </c>
      <c r="D106" s="2"/>
      <c r="E106" s="2" t="s">
        <v>126</v>
      </c>
      <c r="F106" s="3">
        <v>634293.1</v>
      </c>
      <c r="G106" s="3"/>
      <c r="H106" s="2"/>
      <c r="I106" s="3">
        <v>0</v>
      </c>
      <c r="J106" s="4">
        <v>634293.1</v>
      </c>
    </row>
    <row r="107" spans="1:10" ht="38.25" x14ac:dyDescent="0.2">
      <c r="A107" s="2" t="s">
        <v>118</v>
      </c>
      <c r="B107" s="29" t="s">
        <v>710</v>
      </c>
      <c r="C107" s="2" t="s">
        <v>555</v>
      </c>
      <c r="D107" s="2"/>
      <c r="E107" s="2" t="s">
        <v>123</v>
      </c>
      <c r="F107" s="5">
        <v>48290</v>
      </c>
      <c r="G107" s="5">
        <v>45407.1</v>
      </c>
      <c r="H107" s="5">
        <v>0</v>
      </c>
      <c r="I107" s="21">
        <f t="shared" ref="I107:I112" si="4">G107-H107</f>
        <v>45407.1</v>
      </c>
      <c r="J107" s="22">
        <f>IF(F107-I107&lt;0,0,F107-I107)</f>
        <v>2882.9000000000015</v>
      </c>
    </row>
    <row r="108" spans="1:10" ht="38.25" x14ac:dyDescent="0.2">
      <c r="A108" s="2" t="s">
        <v>118</v>
      </c>
      <c r="B108" s="29" t="s">
        <v>707</v>
      </c>
      <c r="C108" s="2" t="s">
        <v>555</v>
      </c>
      <c r="D108" s="2"/>
      <c r="E108" s="2" t="s">
        <v>126</v>
      </c>
      <c r="F108" s="5">
        <v>65700</v>
      </c>
      <c r="G108" s="5">
        <v>46310.95</v>
      </c>
      <c r="H108" s="5">
        <v>0</v>
      </c>
      <c r="I108" s="21">
        <f t="shared" si="4"/>
        <v>46310.95</v>
      </c>
      <c r="J108" s="22">
        <f>IF(F108-I108&lt;0,0,F108-I108)</f>
        <v>19389.050000000003</v>
      </c>
    </row>
    <row r="109" spans="1:10" ht="38.25" x14ac:dyDescent="0.2">
      <c r="A109" s="2" t="s">
        <v>118</v>
      </c>
      <c r="B109" s="29" t="s">
        <v>706</v>
      </c>
      <c r="C109" s="2" t="s">
        <v>584</v>
      </c>
      <c r="D109" s="2"/>
      <c r="E109" s="2" t="s">
        <v>126</v>
      </c>
      <c r="F109" s="5">
        <v>19389.05</v>
      </c>
      <c r="G109" s="5">
        <v>1407.5</v>
      </c>
      <c r="H109" s="5">
        <v>0</v>
      </c>
      <c r="I109" s="21">
        <f t="shared" si="4"/>
        <v>1407.5</v>
      </c>
      <c r="J109" s="22">
        <f>IF(F109-I109&lt;0,0,F109-I109)</f>
        <v>17981.55</v>
      </c>
    </row>
    <row r="110" spans="1:10" ht="25.5" x14ac:dyDescent="0.2">
      <c r="A110" s="2" t="s">
        <v>118</v>
      </c>
      <c r="B110" s="29" t="s">
        <v>615</v>
      </c>
      <c r="C110" s="2" t="s">
        <v>555</v>
      </c>
      <c r="D110" s="2"/>
      <c r="E110" s="2" t="s">
        <v>614</v>
      </c>
      <c r="F110" s="5">
        <v>52850</v>
      </c>
      <c r="G110" s="5">
        <v>52336.3</v>
      </c>
      <c r="H110" s="5">
        <v>0</v>
      </c>
      <c r="I110" s="21">
        <f t="shared" si="4"/>
        <v>52336.3</v>
      </c>
      <c r="J110" s="22">
        <f>IF(F110-I110&lt;0,0,F110-I110)</f>
        <v>513.69999999999709</v>
      </c>
    </row>
    <row r="111" spans="1:10" ht="15" x14ac:dyDescent="0.25">
      <c r="A111" s="6" t="s">
        <v>937</v>
      </c>
      <c r="B111" s="30">
        <v>38934</v>
      </c>
      <c r="C111" s="6" t="s">
        <v>936</v>
      </c>
      <c r="D111" s="6" t="s">
        <v>851</v>
      </c>
      <c r="E111" s="6" t="s">
        <v>938</v>
      </c>
      <c r="F111" s="6">
        <v>2993335.84</v>
      </c>
      <c r="G111" s="6">
        <v>2959705.88</v>
      </c>
      <c r="H111" s="6">
        <v>1</v>
      </c>
      <c r="I111" s="16">
        <f t="shared" si="4"/>
        <v>2959704.88</v>
      </c>
      <c r="J111" s="6">
        <v>33630.959999999999</v>
      </c>
    </row>
    <row r="112" spans="1:10" ht="15" x14ac:dyDescent="0.25">
      <c r="A112" s="6" t="s">
        <v>937</v>
      </c>
      <c r="B112" s="30">
        <v>38935</v>
      </c>
      <c r="C112" s="6" t="s">
        <v>936</v>
      </c>
      <c r="D112" s="6" t="s">
        <v>851</v>
      </c>
      <c r="E112" s="6" t="s">
        <v>935</v>
      </c>
      <c r="F112" s="6">
        <v>1846317.81</v>
      </c>
      <c r="G112" s="6">
        <v>1840294.4</v>
      </c>
      <c r="H112" s="6">
        <v>1</v>
      </c>
      <c r="I112" s="16">
        <f t="shared" si="4"/>
        <v>1840293.4</v>
      </c>
      <c r="J112" s="6">
        <v>6024.41</v>
      </c>
    </row>
    <row r="113" spans="1:10" x14ac:dyDescent="0.2">
      <c r="A113" s="2" t="s">
        <v>127</v>
      </c>
      <c r="B113" s="29" t="s">
        <v>128</v>
      </c>
      <c r="C113" s="2" t="s">
        <v>125</v>
      </c>
      <c r="D113" s="2"/>
      <c r="E113" s="2" t="s">
        <v>129</v>
      </c>
      <c r="F113" s="3">
        <v>3296178.34</v>
      </c>
      <c r="G113" s="3"/>
      <c r="H113" s="2"/>
      <c r="I113" s="3">
        <v>2463339.31</v>
      </c>
      <c r="J113" s="4">
        <v>832839.03</v>
      </c>
    </row>
    <row r="114" spans="1:10" ht="25.5" x14ac:dyDescent="0.2">
      <c r="A114" s="2" t="s">
        <v>127</v>
      </c>
      <c r="B114" s="29" t="s">
        <v>130</v>
      </c>
      <c r="C114" s="2" t="s">
        <v>55</v>
      </c>
      <c r="D114" s="2"/>
      <c r="E114" s="2" t="s">
        <v>131</v>
      </c>
      <c r="F114" s="3">
        <v>7934594.54</v>
      </c>
      <c r="G114" s="3"/>
      <c r="H114" s="2"/>
      <c r="I114" s="3">
        <v>7790736.4800000004</v>
      </c>
      <c r="J114" s="4">
        <v>143858.06</v>
      </c>
    </row>
    <row r="115" spans="1:10" ht="38.25" x14ac:dyDescent="0.2">
      <c r="A115" s="2" t="s">
        <v>127</v>
      </c>
      <c r="B115" s="29" t="s">
        <v>588</v>
      </c>
      <c r="C115" s="2" t="s">
        <v>587</v>
      </c>
      <c r="D115" s="2"/>
      <c r="E115" s="2" t="s">
        <v>586</v>
      </c>
      <c r="F115" s="5">
        <v>179744.54</v>
      </c>
      <c r="G115" s="5">
        <v>179744.53</v>
      </c>
      <c r="H115" s="5">
        <v>0</v>
      </c>
      <c r="I115" s="21">
        <f>G115-H115</f>
        <v>179744.53</v>
      </c>
      <c r="J115" s="22">
        <f>IF(F115-I115&lt;0,0,F115-I115)</f>
        <v>1.0000000009313226E-2</v>
      </c>
    </row>
    <row r="116" spans="1:10" ht="25.5" x14ac:dyDescent="0.2">
      <c r="A116" s="2" t="s">
        <v>132</v>
      </c>
      <c r="B116" s="29" t="s">
        <v>133</v>
      </c>
      <c r="C116" s="2" t="s">
        <v>19</v>
      </c>
      <c r="D116" s="2"/>
      <c r="E116" s="2" t="s">
        <v>134</v>
      </c>
      <c r="F116" s="3">
        <v>4613226.2</v>
      </c>
      <c r="G116" s="3"/>
      <c r="H116" s="2"/>
      <c r="I116" s="3">
        <v>890731.16</v>
      </c>
      <c r="J116" s="4">
        <v>3722495.04</v>
      </c>
    </row>
    <row r="117" spans="1:10" ht="25.5" x14ac:dyDescent="0.2">
      <c r="A117" s="2" t="s">
        <v>135</v>
      </c>
      <c r="B117" s="29" t="s">
        <v>136</v>
      </c>
      <c r="C117" s="2" t="s">
        <v>137</v>
      </c>
      <c r="D117" s="2"/>
      <c r="E117" s="2" t="s">
        <v>138</v>
      </c>
      <c r="F117" s="3">
        <v>360074.6</v>
      </c>
      <c r="G117" s="3"/>
      <c r="H117" s="2"/>
      <c r="I117" s="3">
        <v>345883.3</v>
      </c>
      <c r="J117" s="4">
        <v>14191.3</v>
      </c>
    </row>
    <row r="118" spans="1:10" ht="25.5" x14ac:dyDescent="0.2">
      <c r="A118" s="2" t="s">
        <v>135</v>
      </c>
      <c r="B118" s="29" t="s">
        <v>139</v>
      </c>
      <c r="C118" s="2" t="s">
        <v>62</v>
      </c>
      <c r="D118" s="2"/>
      <c r="E118" s="2" t="s">
        <v>140</v>
      </c>
      <c r="F118" s="3">
        <v>1744046</v>
      </c>
      <c r="G118" s="3"/>
      <c r="H118" s="2"/>
      <c r="I118" s="3">
        <v>1558101.82</v>
      </c>
      <c r="J118" s="4">
        <v>185944.18</v>
      </c>
    </row>
    <row r="119" spans="1:10" ht="25.5" x14ac:dyDescent="0.2">
      <c r="A119" s="2" t="s">
        <v>135</v>
      </c>
      <c r="B119" s="29" t="s">
        <v>141</v>
      </c>
      <c r="C119" s="2" t="s">
        <v>142</v>
      </c>
      <c r="D119" s="2"/>
      <c r="E119" s="12" t="s">
        <v>971</v>
      </c>
      <c r="F119" s="3">
        <v>105146.3</v>
      </c>
      <c r="G119" s="3"/>
      <c r="H119" s="2"/>
      <c r="I119" s="3">
        <v>63357.25</v>
      </c>
      <c r="J119" s="4">
        <v>41789.050000000003</v>
      </c>
    </row>
    <row r="120" spans="1:10" x14ac:dyDescent="0.2">
      <c r="A120" s="2" t="s">
        <v>135</v>
      </c>
      <c r="B120" s="29" t="s">
        <v>143</v>
      </c>
      <c r="C120" s="2" t="s">
        <v>113</v>
      </c>
      <c r="D120" s="2"/>
      <c r="E120" s="2" t="s">
        <v>144</v>
      </c>
      <c r="F120" s="3">
        <v>2271892</v>
      </c>
      <c r="G120" s="3"/>
      <c r="H120" s="2"/>
      <c r="I120" s="3">
        <v>417948.92</v>
      </c>
      <c r="J120" s="4">
        <v>1853943.08</v>
      </c>
    </row>
    <row r="121" spans="1:10" x14ac:dyDescent="0.2">
      <c r="A121" s="2" t="s">
        <v>135</v>
      </c>
      <c r="B121" s="29" t="s">
        <v>145</v>
      </c>
      <c r="C121" s="2" t="s">
        <v>11</v>
      </c>
      <c r="D121" s="2"/>
      <c r="E121" s="2" t="s">
        <v>146</v>
      </c>
      <c r="F121" s="3">
        <v>2879733.89</v>
      </c>
      <c r="G121" s="3"/>
      <c r="H121" s="2"/>
      <c r="I121" s="3">
        <v>1001073.98</v>
      </c>
      <c r="J121" s="4">
        <v>1878659.91</v>
      </c>
    </row>
    <row r="122" spans="1:10" x14ac:dyDescent="0.2">
      <c r="A122" s="2" t="s">
        <v>135</v>
      </c>
      <c r="B122" s="29" t="s">
        <v>147</v>
      </c>
      <c r="C122" s="2" t="s">
        <v>148</v>
      </c>
      <c r="D122" s="2"/>
      <c r="E122" s="2" t="s">
        <v>149</v>
      </c>
      <c r="F122" s="3">
        <v>281286</v>
      </c>
      <c r="G122" s="3"/>
      <c r="H122" s="2"/>
      <c r="I122" s="3">
        <v>162386.73000000001</v>
      </c>
      <c r="J122" s="4">
        <v>118899.27</v>
      </c>
    </row>
    <row r="123" spans="1:10" x14ac:dyDescent="0.2">
      <c r="A123" s="2" t="s">
        <v>135</v>
      </c>
      <c r="B123" s="29" t="s">
        <v>150</v>
      </c>
      <c r="C123" s="2" t="s">
        <v>151</v>
      </c>
      <c r="D123" s="2"/>
      <c r="E123" s="2" t="s">
        <v>152</v>
      </c>
      <c r="F123" s="3">
        <v>82677.45</v>
      </c>
      <c r="G123" s="3"/>
      <c r="H123" s="2"/>
      <c r="I123" s="3">
        <v>0</v>
      </c>
      <c r="J123" s="4">
        <v>82677.45</v>
      </c>
    </row>
    <row r="124" spans="1:10" ht="25.5" x14ac:dyDescent="0.2">
      <c r="A124" s="2" t="s">
        <v>135</v>
      </c>
      <c r="B124" s="29" t="s">
        <v>705</v>
      </c>
      <c r="C124" s="2" t="s">
        <v>555</v>
      </c>
      <c r="D124" s="2"/>
      <c r="E124" s="2" t="s">
        <v>144</v>
      </c>
      <c r="F124" s="5">
        <v>182910</v>
      </c>
      <c r="G124" s="5">
        <v>164175.4</v>
      </c>
      <c r="H124" s="5">
        <v>0</v>
      </c>
      <c r="I124" s="21">
        <f>G124-H124</f>
        <v>164175.4</v>
      </c>
      <c r="J124" s="22">
        <f>IF(F124-I124&lt;0,0,F124-I124)</f>
        <v>18734.600000000006</v>
      </c>
    </row>
    <row r="125" spans="1:10" x14ac:dyDescent="0.2">
      <c r="A125" s="2" t="s">
        <v>153</v>
      </c>
      <c r="B125" s="29" t="s">
        <v>154</v>
      </c>
      <c r="C125" s="2" t="s">
        <v>125</v>
      </c>
      <c r="D125" s="2"/>
      <c r="E125" s="2" t="s">
        <v>155</v>
      </c>
      <c r="F125" s="3">
        <v>889708.45</v>
      </c>
      <c r="G125" s="3"/>
      <c r="H125" s="2"/>
      <c r="I125" s="3">
        <v>870692.57</v>
      </c>
      <c r="J125" s="4">
        <v>19015.88</v>
      </c>
    </row>
    <row r="126" spans="1:10" x14ac:dyDescent="0.2">
      <c r="A126" s="2" t="s">
        <v>153</v>
      </c>
      <c r="B126" s="29" t="s">
        <v>156</v>
      </c>
      <c r="C126" s="2" t="s">
        <v>157</v>
      </c>
      <c r="D126" s="2"/>
      <c r="E126" s="2" t="s">
        <v>158</v>
      </c>
      <c r="F126" s="3">
        <v>1418013.99</v>
      </c>
      <c r="G126" s="3"/>
      <c r="H126" s="2"/>
      <c r="I126" s="3">
        <v>820438.16</v>
      </c>
      <c r="J126" s="4">
        <v>597575.82999999996</v>
      </c>
    </row>
    <row r="127" spans="1:10" x14ac:dyDescent="0.2">
      <c r="A127" s="2" t="s">
        <v>153</v>
      </c>
      <c r="B127" s="29" t="s">
        <v>159</v>
      </c>
      <c r="C127" s="2" t="s">
        <v>160</v>
      </c>
      <c r="D127" s="2"/>
      <c r="E127" s="2" t="s">
        <v>161</v>
      </c>
      <c r="F127" s="3">
        <v>283418.90000000002</v>
      </c>
      <c r="G127" s="3"/>
      <c r="H127" s="2"/>
      <c r="I127" s="3">
        <v>263385.75</v>
      </c>
      <c r="J127" s="4">
        <v>20033.150000000001</v>
      </c>
    </row>
    <row r="128" spans="1:10" ht="15" x14ac:dyDescent="0.25">
      <c r="A128" s="6" t="s">
        <v>932</v>
      </c>
      <c r="B128" s="30">
        <v>37728</v>
      </c>
      <c r="C128" s="6" t="s">
        <v>934</v>
      </c>
      <c r="D128" s="6" t="s">
        <v>880</v>
      </c>
      <c r="E128" s="6" t="s">
        <v>933</v>
      </c>
      <c r="F128" s="6">
        <v>2184982.71</v>
      </c>
      <c r="G128" s="6">
        <v>1975218.92</v>
      </c>
      <c r="H128" s="6">
        <v>30000</v>
      </c>
      <c r="I128" s="16">
        <f>G128-H128</f>
        <v>1945218.92</v>
      </c>
      <c r="J128" s="6">
        <v>239763.79</v>
      </c>
    </row>
    <row r="129" spans="1:10" ht="15" x14ac:dyDescent="0.25">
      <c r="A129" s="6" t="s">
        <v>932</v>
      </c>
      <c r="B129" s="30">
        <v>39287</v>
      </c>
      <c r="C129" s="6" t="s">
        <v>125</v>
      </c>
      <c r="D129" s="6" t="s">
        <v>845</v>
      </c>
      <c r="E129" s="6" t="s">
        <v>931</v>
      </c>
      <c r="F129" s="6">
        <v>512679.19</v>
      </c>
      <c r="G129" s="6">
        <v>494971.77</v>
      </c>
      <c r="H129" s="6">
        <v>14849.14</v>
      </c>
      <c r="I129" s="16">
        <f>G129-H129</f>
        <v>480122.63</v>
      </c>
      <c r="J129" s="6">
        <v>32556.560000000001</v>
      </c>
    </row>
    <row r="130" spans="1:10" ht="25.5" x14ac:dyDescent="0.2">
      <c r="A130" s="2" t="s">
        <v>162</v>
      </c>
      <c r="B130" s="29" t="s">
        <v>163</v>
      </c>
      <c r="C130" s="2" t="s">
        <v>164</v>
      </c>
      <c r="D130" s="2"/>
      <c r="E130" s="2" t="s">
        <v>165</v>
      </c>
      <c r="F130" s="3">
        <v>4937311.42</v>
      </c>
      <c r="G130" s="3"/>
      <c r="H130" s="2"/>
      <c r="I130" s="3">
        <v>4220563.68</v>
      </c>
      <c r="J130" s="4">
        <v>716747.74</v>
      </c>
    </row>
    <row r="131" spans="1:10" x14ac:dyDescent="0.2">
      <c r="A131" s="2" t="s">
        <v>162</v>
      </c>
      <c r="B131" s="29" t="s">
        <v>166</v>
      </c>
      <c r="C131" s="2" t="s">
        <v>11</v>
      </c>
      <c r="D131" s="2"/>
      <c r="E131" s="2" t="s">
        <v>167</v>
      </c>
      <c r="F131" s="3">
        <v>1658808.26</v>
      </c>
      <c r="G131" s="3"/>
      <c r="H131" s="2"/>
      <c r="I131" s="3">
        <v>1394029.02</v>
      </c>
      <c r="J131" s="4">
        <v>264779.24</v>
      </c>
    </row>
    <row r="132" spans="1:10" x14ac:dyDescent="0.2">
      <c r="A132" s="2" t="s">
        <v>168</v>
      </c>
      <c r="B132" s="29" t="s">
        <v>169</v>
      </c>
      <c r="C132" s="2" t="s">
        <v>170</v>
      </c>
      <c r="D132" s="2"/>
      <c r="E132" s="2" t="s">
        <v>171</v>
      </c>
      <c r="F132" s="3">
        <v>1924130.37</v>
      </c>
      <c r="G132" s="3"/>
      <c r="H132" s="2"/>
      <c r="I132" s="3">
        <v>1835130.34</v>
      </c>
      <c r="J132" s="4">
        <v>89000.03</v>
      </c>
    </row>
    <row r="133" spans="1:10" ht="25.5" x14ac:dyDescent="0.2">
      <c r="A133" s="2" t="s">
        <v>168</v>
      </c>
      <c r="B133" s="29" t="s">
        <v>704</v>
      </c>
      <c r="C133" s="2" t="s">
        <v>555</v>
      </c>
      <c r="D133" s="2"/>
      <c r="E133" s="2" t="s">
        <v>702</v>
      </c>
      <c r="F133" s="5">
        <v>83700</v>
      </c>
      <c r="G133" s="5">
        <v>45356.5</v>
      </c>
      <c r="H133" s="5">
        <v>0</v>
      </c>
      <c r="I133" s="21">
        <f>G133-H133</f>
        <v>45356.5</v>
      </c>
      <c r="J133" s="22">
        <f>IF(F133-I133&lt;0,0,F133-I133)</f>
        <v>38343.5</v>
      </c>
    </row>
    <row r="134" spans="1:10" ht="25.5" x14ac:dyDescent="0.2">
      <c r="A134" s="2" t="s">
        <v>168</v>
      </c>
      <c r="B134" s="29" t="s">
        <v>703</v>
      </c>
      <c r="C134" s="2" t="s">
        <v>584</v>
      </c>
      <c r="D134" s="2"/>
      <c r="E134" s="2" t="s">
        <v>702</v>
      </c>
      <c r="F134" s="5">
        <v>38343.5</v>
      </c>
      <c r="G134" s="5">
        <v>13501</v>
      </c>
      <c r="H134" s="5">
        <v>0</v>
      </c>
      <c r="I134" s="21">
        <f>G134-H134</f>
        <v>13501</v>
      </c>
      <c r="J134" s="22">
        <f>IF(F134-I134&lt;0,0,F134-I134)</f>
        <v>24842.5</v>
      </c>
    </row>
    <row r="135" spans="1:10" ht="25.5" x14ac:dyDescent="0.2">
      <c r="A135" s="2" t="s">
        <v>168</v>
      </c>
      <c r="B135" s="29" t="s">
        <v>613</v>
      </c>
      <c r="C135" s="2" t="s">
        <v>555</v>
      </c>
      <c r="D135" s="2"/>
      <c r="E135" s="2" t="s">
        <v>612</v>
      </c>
      <c r="F135" s="5">
        <v>55280</v>
      </c>
      <c r="G135" s="5">
        <v>55054.42</v>
      </c>
      <c r="H135" s="5">
        <v>0</v>
      </c>
      <c r="I135" s="21">
        <f>G135-H135</f>
        <v>55054.42</v>
      </c>
      <c r="J135" s="22">
        <f>IF(F135-I135&lt;0,0,F135-I135)</f>
        <v>225.58000000000175</v>
      </c>
    </row>
    <row r="136" spans="1:10" x14ac:dyDescent="0.2">
      <c r="A136" s="2" t="s">
        <v>172</v>
      </c>
      <c r="B136" s="29" t="s">
        <v>173</v>
      </c>
      <c r="C136" s="2" t="s">
        <v>174</v>
      </c>
      <c r="D136" s="2"/>
      <c r="E136" s="2" t="s">
        <v>175</v>
      </c>
      <c r="F136" s="3">
        <v>1599950.58</v>
      </c>
      <c r="G136" s="3"/>
      <c r="H136" s="2"/>
      <c r="I136" s="3">
        <v>0</v>
      </c>
      <c r="J136" s="4">
        <v>1599950.58</v>
      </c>
    </row>
    <row r="137" spans="1:10" ht="25.5" x14ac:dyDescent="0.2">
      <c r="A137" s="2" t="s">
        <v>172</v>
      </c>
      <c r="B137" s="29" t="s">
        <v>686</v>
      </c>
      <c r="C137" s="2" t="s">
        <v>555</v>
      </c>
      <c r="D137" s="2"/>
      <c r="E137" s="2" t="s">
        <v>175</v>
      </c>
      <c r="F137" s="5">
        <v>76204</v>
      </c>
      <c r="G137" s="5">
        <v>53746</v>
      </c>
      <c r="H137" s="5">
        <v>0</v>
      </c>
      <c r="I137" s="21">
        <f>G137-H137</f>
        <v>53746</v>
      </c>
      <c r="J137" s="22">
        <f>IF(F137-I137&lt;0,0,F137-I137)</f>
        <v>22458</v>
      </c>
    </row>
    <row r="138" spans="1:10" ht="38.25" x14ac:dyDescent="0.2">
      <c r="A138" s="2" t="s">
        <v>172</v>
      </c>
      <c r="B138" s="29" t="s">
        <v>685</v>
      </c>
      <c r="C138" s="2" t="s">
        <v>584</v>
      </c>
      <c r="D138" s="2"/>
      <c r="E138" s="2" t="s">
        <v>175</v>
      </c>
      <c r="F138" s="5">
        <v>22458</v>
      </c>
      <c r="G138" s="5">
        <v>1370</v>
      </c>
      <c r="H138" s="5">
        <v>0</v>
      </c>
      <c r="I138" s="21">
        <f>G138-H138</f>
        <v>1370</v>
      </c>
      <c r="J138" s="22">
        <f>IF(F138-I138&lt;0,0,F138-I138)</f>
        <v>21088</v>
      </c>
    </row>
    <row r="139" spans="1:10" ht="25.5" x14ac:dyDescent="0.2">
      <c r="A139" s="2" t="s">
        <v>172</v>
      </c>
      <c r="B139" s="29" t="s">
        <v>611</v>
      </c>
      <c r="C139" s="2" t="s">
        <v>555</v>
      </c>
      <c r="D139" s="2"/>
      <c r="E139" s="2" t="s">
        <v>610</v>
      </c>
      <c r="F139" s="5">
        <v>90670</v>
      </c>
      <c r="G139" s="5">
        <v>47924.6</v>
      </c>
      <c r="H139" s="5">
        <v>0</v>
      </c>
      <c r="I139" s="21">
        <f>G139-H139</f>
        <v>47924.6</v>
      </c>
      <c r="J139" s="22">
        <f>IF(F139-I139&lt;0,0,F139-I139)</f>
        <v>42745.4</v>
      </c>
    </row>
    <row r="140" spans="1:10" ht="25.5" x14ac:dyDescent="0.2">
      <c r="A140" s="2" t="s">
        <v>176</v>
      </c>
      <c r="B140" s="29" t="s">
        <v>177</v>
      </c>
      <c r="C140" s="2" t="s">
        <v>11</v>
      </c>
      <c r="D140" s="2"/>
      <c r="E140" s="2" t="s">
        <v>178</v>
      </c>
      <c r="F140" s="3">
        <v>3867330.36</v>
      </c>
      <c r="G140" s="3"/>
      <c r="H140" s="2"/>
      <c r="I140" s="3">
        <v>3745017.77</v>
      </c>
      <c r="J140" s="4">
        <v>122312.59</v>
      </c>
    </row>
    <row r="141" spans="1:10" ht="25.5" x14ac:dyDescent="0.2">
      <c r="A141" s="2" t="s">
        <v>176</v>
      </c>
      <c r="B141" s="29" t="s">
        <v>179</v>
      </c>
      <c r="C141" s="2" t="s">
        <v>180</v>
      </c>
      <c r="D141" s="2"/>
      <c r="E141" s="2" t="s">
        <v>181</v>
      </c>
      <c r="F141" s="3">
        <v>424348.5</v>
      </c>
      <c r="G141" s="3"/>
      <c r="H141" s="2"/>
      <c r="I141" s="3">
        <v>183105.01</v>
      </c>
      <c r="J141" s="4">
        <v>241243.49</v>
      </c>
    </row>
    <row r="142" spans="1:10" ht="25.5" x14ac:dyDescent="0.2">
      <c r="A142" s="2" t="s">
        <v>176</v>
      </c>
      <c r="B142" s="29" t="s">
        <v>182</v>
      </c>
      <c r="C142" s="2" t="s">
        <v>83</v>
      </c>
      <c r="D142" s="2"/>
      <c r="E142" s="2" t="s">
        <v>183</v>
      </c>
      <c r="F142" s="3">
        <v>102951</v>
      </c>
      <c r="G142" s="3"/>
      <c r="H142" s="2"/>
      <c r="I142" s="3">
        <v>104518.95</v>
      </c>
      <c r="J142" s="4">
        <v>0</v>
      </c>
    </row>
    <row r="143" spans="1:10" ht="25.5" x14ac:dyDescent="0.2">
      <c r="A143" s="2" t="s">
        <v>184</v>
      </c>
      <c r="B143" s="29" t="s">
        <v>185</v>
      </c>
      <c r="C143" s="2" t="s">
        <v>186</v>
      </c>
      <c r="D143" s="2"/>
      <c r="E143" s="2" t="s">
        <v>187</v>
      </c>
      <c r="F143" s="3">
        <v>2257985.75</v>
      </c>
      <c r="G143" s="3"/>
      <c r="H143" s="2"/>
      <c r="I143" s="3">
        <v>2230969.8199999998</v>
      </c>
      <c r="J143" s="4">
        <v>27015.93</v>
      </c>
    </row>
    <row r="144" spans="1:10" ht="25.5" x14ac:dyDescent="0.2">
      <c r="A144" s="2" t="s">
        <v>184</v>
      </c>
      <c r="B144" s="29" t="s">
        <v>188</v>
      </c>
      <c r="C144" s="2" t="s">
        <v>77</v>
      </c>
      <c r="D144" s="2"/>
      <c r="E144" s="2" t="s">
        <v>189</v>
      </c>
      <c r="F144" s="3">
        <v>4630519.7300000004</v>
      </c>
      <c r="G144" s="3"/>
      <c r="H144" s="2"/>
      <c r="I144" s="3">
        <v>4597195.6500000004</v>
      </c>
      <c r="J144" s="4">
        <v>33324.080000000002</v>
      </c>
    </row>
    <row r="145" spans="1:10" ht="25.5" x14ac:dyDescent="0.2">
      <c r="A145" s="2" t="s">
        <v>184</v>
      </c>
      <c r="B145" s="29" t="s">
        <v>722</v>
      </c>
      <c r="C145" s="2" t="s">
        <v>555</v>
      </c>
      <c r="D145" s="2"/>
      <c r="E145" s="2" t="s">
        <v>721</v>
      </c>
      <c r="F145" s="5">
        <v>87794</v>
      </c>
      <c r="G145" s="5">
        <v>84005.85</v>
      </c>
      <c r="H145" s="5">
        <v>0</v>
      </c>
      <c r="I145" s="21">
        <f t="shared" ref="I145:I152" si="5">G145-H145</f>
        <v>84005.85</v>
      </c>
      <c r="J145" s="22">
        <f t="shared" ref="J145:J152" si="6">IF(F145-I145&lt;0,0,F145-I145)</f>
        <v>3788.1499999999942</v>
      </c>
    </row>
    <row r="146" spans="1:10" ht="25.5" x14ac:dyDescent="0.2">
      <c r="A146" s="2" t="s">
        <v>184</v>
      </c>
      <c r="B146" s="29" t="s">
        <v>720</v>
      </c>
      <c r="C146" s="2" t="s">
        <v>555</v>
      </c>
      <c r="D146" s="2"/>
      <c r="E146" s="2" t="s">
        <v>719</v>
      </c>
      <c r="F146" s="5">
        <v>61715</v>
      </c>
      <c r="G146" s="5">
        <v>60695.9</v>
      </c>
      <c r="H146" s="5">
        <v>0</v>
      </c>
      <c r="I146" s="21">
        <f t="shared" si="5"/>
        <v>60695.9</v>
      </c>
      <c r="J146" s="22">
        <f t="shared" si="6"/>
        <v>1019.0999999999985</v>
      </c>
    </row>
    <row r="147" spans="1:10" ht="25.5" x14ac:dyDescent="0.2">
      <c r="A147" s="2" t="s">
        <v>184</v>
      </c>
      <c r="B147" s="29" t="s">
        <v>716</v>
      </c>
      <c r="C147" s="2" t="s">
        <v>555</v>
      </c>
      <c r="D147" s="2"/>
      <c r="E147" s="2" t="s">
        <v>715</v>
      </c>
      <c r="F147" s="5">
        <v>66400</v>
      </c>
      <c r="G147" s="5">
        <v>61055.9</v>
      </c>
      <c r="H147" s="5">
        <v>0</v>
      </c>
      <c r="I147" s="21">
        <f t="shared" si="5"/>
        <v>61055.9</v>
      </c>
      <c r="J147" s="22">
        <f t="shared" si="6"/>
        <v>5344.0999999999985</v>
      </c>
    </row>
    <row r="148" spans="1:10" ht="25.5" x14ac:dyDescent="0.2">
      <c r="A148" s="2" t="s">
        <v>184</v>
      </c>
      <c r="B148" s="29" t="s">
        <v>684</v>
      </c>
      <c r="C148" s="2" t="s">
        <v>555</v>
      </c>
      <c r="D148" s="2"/>
      <c r="E148" s="2" t="s">
        <v>683</v>
      </c>
      <c r="F148" s="5">
        <v>27670</v>
      </c>
      <c r="G148" s="5">
        <v>0</v>
      </c>
      <c r="H148" s="5">
        <v>0</v>
      </c>
      <c r="I148" s="21">
        <f t="shared" si="5"/>
        <v>0</v>
      </c>
      <c r="J148" s="22">
        <f t="shared" si="6"/>
        <v>27670</v>
      </c>
    </row>
    <row r="149" spans="1:10" ht="25.5" x14ac:dyDescent="0.2">
      <c r="A149" s="2" t="s">
        <v>184</v>
      </c>
      <c r="B149" s="29" t="s">
        <v>609</v>
      </c>
      <c r="C149" s="2" t="s">
        <v>555</v>
      </c>
      <c r="D149" s="2"/>
      <c r="E149" s="2" t="s">
        <v>605</v>
      </c>
      <c r="F149" s="5">
        <v>51700</v>
      </c>
      <c r="G149" s="5">
        <v>51699.86</v>
      </c>
      <c r="H149" s="5">
        <v>0</v>
      </c>
      <c r="I149" s="21">
        <f t="shared" si="5"/>
        <v>51699.86</v>
      </c>
      <c r="J149" s="22">
        <f t="shared" si="6"/>
        <v>0.13999999999941792</v>
      </c>
    </row>
    <row r="150" spans="1:10" ht="25.5" x14ac:dyDescent="0.2">
      <c r="A150" s="2" t="s">
        <v>184</v>
      </c>
      <c r="B150" s="29" t="s">
        <v>608</v>
      </c>
      <c r="C150" s="2" t="s">
        <v>555</v>
      </c>
      <c r="D150" s="2"/>
      <c r="E150" s="2" t="s">
        <v>605</v>
      </c>
      <c r="F150" s="5">
        <v>306595</v>
      </c>
      <c r="G150" s="5">
        <v>299483.15000000002</v>
      </c>
      <c r="H150" s="5">
        <v>0</v>
      </c>
      <c r="I150" s="21">
        <f t="shared" si="5"/>
        <v>299483.15000000002</v>
      </c>
      <c r="J150" s="22">
        <f t="shared" si="6"/>
        <v>7111.8499999999767</v>
      </c>
    </row>
    <row r="151" spans="1:10" ht="25.5" x14ac:dyDescent="0.2">
      <c r="A151" s="2" t="s">
        <v>184</v>
      </c>
      <c r="B151" s="29" t="s">
        <v>607</v>
      </c>
      <c r="C151" s="2" t="s">
        <v>555</v>
      </c>
      <c r="D151" s="2"/>
      <c r="E151" s="2" t="s">
        <v>605</v>
      </c>
      <c r="F151" s="5">
        <v>64175</v>
      </c>
      <c r="G151" s="5">
        <v>64171.43</v>
      </c>
      <c r="H151" s="5">
        <v>0</v>
      </c>
      <c r="I151" s="21">
        <f t="shared" si="5"/>
        <v>64171.43</v>
      </c>
      <c r="J151" s="22">
        <f t="shared" si="6"/>
        <v>3.569999999999709</v>
      </c>
    </row>
    <row r="152" spans="1:10" ht="25.5" x14ac:dyDescent="0.2">
      <c r="A152" s="2" t="s">
        <v>184</v>
      </c>
      <c r="B152" s="29" t="s">
        <v>606</v>
      </c>
      <c r="C152" s="2" t="s">
        <v>555</v>
      </c>
      <c r="D152" s="2"/>
      <c r="E152" s="2" t="s">
        <v>605</v>
      </c>
      <c r="F152" s="5">
        <v>66350</v>
      </c>
      <c r="G152" s="5">
        <v>55064.05</v>
      </c>
      <c r="H152" s="5">
        <v>0</v>
      </c>
      <c r="I152" s="21">
        <f t="shared" si="5"/>
        <v>55064.05</v>
      </c>
      <c r="J152" s="22">
        <f t="shared" si="6"/>
        <v>11285.949999999997</v>
      </c>
    </row>
    <row r="153" spans="1:10" x14ac:dyDescent="0.2">
      <c r="A153" s="2" t="s">
        <v>190</v>
      </c>
      <c r="B153" s="29" t="s">
        <v>191</v>
      </c>
      <c r="C153" s="2" t="s">
        <v>65</v>
      </c>
      <c r="D153" s="2"/>
      <c r="E153" s="2" t="s">
        <v>192</v>
      </c>
      <c r="F153" s="3">
        <v>2017796.93</v>
      </c>
      <c r="G153" s="3"/>
      <c r="H153" s="2"/>
      <c r="I153" s="3">
        <v>1887589.13</v>
      </c>
      <c r="J153" s="4">
        <v>130207.8</v>
      </c>
    </row>
    <row r="154" spans="1:10" ht="25.5" x14ac:dyDescent="0.2">
      <c r="A154" s="2" t="s">
        <v>190</v>
      </c>
      <c r="B154" s="29" t="s">
        <v>193</v>
      </c>
      <c r="C154" s="2" t="s">
        <v>186</v>
      </c>
      <c r="D154" s="2"/>
      <c r="E154" s="2" t="s">
        <v>194</v>
      </c>
      <c r="F154" s="3">
        <v>636304.64000000001</v>
      </c>
      <c r="G154" s="3"/>
      <c r="H154" s="2"/>
      <c r="I154" s="3">
        <v>418043.95</v>
      </c>
      <c r="J154" s="4">
        <v>218260.69</v>
      </c>
    </row>
    <row r="155" spans="1:10" ht="25.5" x14ac:dyDescent="0.2">
      <c r="A155" s="2" t="s">
        <v>195</v>
      </c>
      <c r="B155" s="29" t="s">
        <v>196</v>
      </c>
      <c r="C155" s="2" t="s">
        <v>92</v>
      </c>
      <c r="D155" s="2"/>
      <c r="E155" s="2" t="s">
        <v>197</v>
      </c>
      <c r="F155" s="3">
        <v>401121.5</v>
      </c>
      <c r="G155" s="3"/>
      <c r="H155" s="2"/>
      <c r="I155" s="3">
        <v>401121.5</v>
      </c>
      <c r="J155" s="4">
        <v>0</v>
      </c>
    </row>
    <row r="156" spans="1:10" ht="25.5" x14ac:dyDescent="0.2">
      <c r="A156" s="2" t="s">
        <v>195</v>
      </c>
      <c r="B156" s="29" t="s">
        <v>198</v>
      </c>
      <c r="C156" s="2" t="s">
        <v>180</v>
      </c>
      <c r="D156" s="2"/>
      <c r="E156" s="2" t="s">
        <v>199</v>
      </c>
      <c r="F156" s="3">
        <v>770929.9</v>
      </c>
      <c r="G156" s="3"/>
      <c r="H156" s="2"/>
      <c r="I156" s="3">
        <v>659736.93999999994</v>
      </c>
      <c r="J156" s="4">
        <v>111192.96000000001</v>
      </c>
    </row>
    <row r="157" spans="1:10" x14ac:dyDescent="0.2">
      <c r="A157" s="2" t="s">
        <v>195</v>
      </c>
      <c r="B157" s="29" t="s">
        <v>200</v>
      </c>
      <c r="C157" s="2" t="s">
        <v>19</v>
      </c>
      <c r="D157" s="2"/>
      <c r="E157" s="2" t="s">
        <v>201</v>
      </c>
      <c r="F157" s="3">
        <v>2036296.68</v>
      </c>
      <c r="G157" s="3"/>
      <c r="H157" s="2"/>
      <c r="I157" s="3">
        <v>1899832.56</v>
      </c>
      <c r="J157" s="4">
        <v>136464.12</v>
      </c>
    </row>
    <row r="158" spans="1:10" x14ac:dyDescent="0.2">
      <c r="A158" s="2" t="s">
        <v>195</v>
      </c>
      <c r="B158" s="29" t="s">
        <v>202</v>
      </c>
      <c r="C158" s="2" t="s">
        <v>19</v>
      </c>
      <c r="D158" s="2"/>
      <c r="E158" s="2" t="s">
        <v>203</v>
      </c>
      <c r="F158" s="3">
        <v>749052.4</v>
      </c>
      <c r="G158" s="3"/>
      <c r="H158" s="2"/>
      <c r="I158" s="3">
        <v>676377.73</v>
      </c>
      <c r="J158" s="4">
        <v>72674.67</v>
      </c>
    </row>
    <row r="159" spans="1:10" x14ac:dyDescent="0.2">
      <c r="A159" s="2" t="s">
        <v>195</v>
      </c>
      <c r="B159" s="29" t="s">
        <v>204</v>
      </c>
      <c r="C159" s="2" t="s">
        <v>19</v>
      </c>
      <c r="D159" s="2"/>
      <c r="E159" s="2" t="s">
        <v>205</v>
      </c>
      <c r="F159" s="3">
        <v>476548.47</v>
      </c>
      <c r="G159" s="3"/>
      <c r="H159" s="2"/>
      <c r="I159" s="3">
        <v>433860.55</v>
      </c>
      <c r="J159" s="4">
        <v>42687.92</v>
      </c>
    </row>
    <row r="160" spans="1:10" x14ac:dyDescent="0.2">
      <c r="A160" s="2" t="s">
        <v>195</v>
      </c>
      <c r="B160" s="29" t="s">
        <v>206</v>
      </c>
      <c r="C160" s="2" t="s">
        <v>19</v>
      </c>
      <c r="D160" s="2"/>
      <c r="E160" s="2" t="s">
        <v>207</v>
      </c>
      <c r="F160" s="3">
        <v>2824257.54</v>
      </c>
      <c r="G160" s="3"/>
      <c r="H160" s="2"/>
      <c r="I160" s="3">
        <v>2552749.85</v>
      </c>
      <c r="J160" s="4">
        <v>271507.69</v>
      </c>
    </row>
    <row r="161" spans="1:11" ht="25.5" x14ac:dyDescent="0.2">
      <c r="A161" s="2" t="s">
        <v>195</v>
      </c>
      <c r="B161" s="29" t="s">
        <v>563</v>
      </c>
      <c r="C161" s="2" t="s">
        <v>562</v>
      </c>
      <c r="D161" s="2"/>
      <c r="E161" s="2" t="s">
        <v>561</v>
      </c>
      <c r="F161" s="5">
        <v>46441.19</v>
      </c>
      <c r="G161" s="5">
        <v>46441.19</v>
      </c>
      <c r="H161" s="5">
        <v>0</v>
      </c>
      <c r="I161" s="21">
        <f>G161-H161</f>
        <v>46441.19</v>
      </c>
      <c r="J161" s="22">
        <f>IF(F161-I161&lt;0,0,F161-I161)</f>
        <v>0</v>
      </c>
    </row>
    <row r="162" spans="1:11" ht="15" x14ac:dyDescent="0.25">
      <c r="A162" s="6" t="s">
        <v>930</v>
      </c>
      <c r="B162" s="30">
        <v>39118</v>
      </c>
      <c r="C162" s="6" t="s">
        <v>929</v>
      </c>
      <c r="D162" s="6" t="s">
        <v>874</v>
      </c>
      <c r="E162" s="6" t="s">
        <v>928</v>
      </c>
      <c r="F162" s="6">
        <v>1269651.69</v>
      </c>
      <c r="G162" s="6">
        <v>1282406.19</v>
      </c>
      <c r="H162" s="6">
        <v>30000</v>
      </c>
      <c r="I162" s="16">
        <f>G162-H162</f>
        <v>1252406.19</v>
      </c>
      <c r="J162" s="6">
        <v>17245.5</v>
      </c>
    </row>
    <row r="163" spans="1:11" x14ac:dyDescent="0.2">
      <c r="A163" s="2" t="s">
        <v>208</v>
      </c>
      <c r="B163" s="29" t="s">
        <v>209</v>
      </c>
      <c r="C163" s="2" t="s">
        <v>88</v>
      </c>
      <c r="D163" s="2"/>
      <c r="E163" s="2" t="s">
        <v>210</v>
      </c>
      <c r="F163" s="3">
        <v>540134.27</v>
      </c>
      <c r="G163" s="3"/>
      <c r="H163" s="2"/>
      <c r="I163" s="3">
        <v>0</v>
      </c>
      <c r="J163" s="4">
        <v>540134.27</v>
      </c>
    </row>
    <row r="164" spans="1:11" x14ac:dyDescent="0.2">
      <c r="A164" s="2" t="s">
        <v>211</v>
      </c>
      <c r="B164" s="29" t="s">
        <v>212</v>
      </c>
      <c r="C164" s="2" t="s">
        <v>19</v>
      </c>
      <c r="D164" s="2"/>
      <c r="E164" s="2" t="s">
        <v>213</v>
      </c>
      <c r="F164" s="3">
        <v>738632.1</v>
      </c>
      <c r="G164" s="3"/>
      <c r="H164" s="2"/>
      <c r="I164" s="3">
        <v>738632.1</v>
      </c>
      <c r="J164" s="4">
        <v>0</v>
      </c>
    </row>
    <row r="165" spans="1:11" ht="25.5" x14ac:dyDescent="0.2">
      <c r="A165" s="2" t="s">
        <v>211</v>
      </c>
      <c r="B165" s="29" t="s">
        <v>214</v>
      </c>
      <c r="C165" s="2" t="s">
        <v>215</v>
      </c>
      <c r="D165" s="2"/>
      <c r="E165" s="2" t="s">
        <v>216</v>
      </c>
      <c r="F165" s="3">
        <v>415097.3</v>
      </c>
      <c r="G165" s="3"/>
      <c r="H165" s="2"/>
      <c r="I165" s="3">
        <v>411324.4</v>
      </c>
      <c r="J165" s="4">
        <v>3772.9</v>
      </c>
    </row>
    <row r="166" spans="1:11" ht="25.5" x14ac:dyDescent="0.2">
      <c r="A166" s="2" t="s">
        <v>211</v>
      </c>
      <c r="B166" s="29" t="s">
        <v>217</v>
      </c>
      <c r="C166" s="2" t="s">
        <v>215</v>
      </c>
      <c r="D166" s="2"/>
      <c r="E166" s="2" t="s">
        <v>218</v>
      </c>
      <c r="F166" s="3">
        <v>1563655.7</v>
      </c>
      <c r="G166" s="3"/>
      <c r="H166" s="2"/>
      <c r="I166" s="3">
        <v>1523072.31</v>
      </c>
      <c r="J166" s="4">
        <v>40583.39</v>
      </c>
    </row>
    <row r="167" spans="1:11" ht="25.5" x14ac:dyDescent="0.2">
      <c r="A167" s="2" t="s">
        <v>211</v>
      </c>
      <c r="B167" s="29" t="s">
        <v>219</v>
      </c>
      <c r="C167" s="2" t="s">
        <v>19</v>
      </c>
      <c r="D167" s="2"/>
      <c r="E167" s="10" t="s">
        <v>963</v>
      </c>
      <c r="F167" s="3">
        <v>7195140.9900000002</v>
      </c>
      <c r="G167" s="3"/>
      <c r="H167" s="2"/>
      <c r="I167" s="3">
        <v>2140515.33</v>
      </c>
      <c r="J167" s="4">
        <v>5054625.66</v>
      </c>
      <c r="K167" s="11" t="s">
        <v>964</v>
      </c>
    </row>
    <row r="168" spans="1:11" x14ac:dyDescent="0.2">
      <c r="A168" s="2" t="s">
        <v>211</v>
      </c>
      <c r="B168" s="29" t="s">
        <v>220</v>
      </c>
      <c r="C168" s="2" t="s">
        <v>19</v>
      </c>
      <c r="D168" s="2"/>
      <c r="E168" s="2" t="s">
        <v>221</v>
      </c>
      <c r="F168" s="3">
        <v>3927745.59</v>
      </c>
      <c r="G168" s="3"/>
      <c r="H168" s="2"/>
      <c r="I168" s="3">
        <v>2191953.23</v>
      </c>
      <c r="J168" s="4">
        <v>1735792.36</v>
      </c>
    </row>
    <row r="169" spans="1:11" x14ac:dyDescent="0.2">
      <c r="A169" s="2" t="s">
        <v>222</v>
      </c>
      <c r="B169" s="29" t="s">
        <v>223</v>
      </c>
      <c r="C169" s="2" t="s">
        <v>29</v>
      </c>
      <c r="D169" s="2"/>
      <c r="E169" s="2" t="s">
        <v>224</v>
      </c>
      <c r="F169" s="3">
        <v>146829.74</v>
      </c>
      <c r="G169" s="3"/>
      <c r="H169" s="2"/>
      <c r="I169" s="3">
        <v>142424.85</v>
      </c>
      <c r="J169" s="4">
        <v>4404.8900000000003</v>
      </c>
    </row>
    <row r="170" spans="1:11" ht="25.5" x14ac:dyDescent="0.2">
      <c r="A170" s="2" t="s">
        <v>222</v>
      </c>
      <c r="B170" s="29" t="s">
        <v>225</v>
      </c>
      <c r="C170" s="2" t="s">
        <v>62</v>
      </c>
      <c r="D170" s="2"/>
      <c r="E170" s="2" t="s">
        <v>226</v>
      </c>
      <c r="F170" s="3">
        <v>3417166.55</v>
      </c>
      <c r="G170" s="3"/>
      <c r="H170" s="2"/>
      <c r="I170" s="3">
        <v>9638.1</v>
      </c>
      <c r="J170" s="4">
        <v>3407528.45</v>
      </c>
    </row>
    <row r="171" spans="1:11" x14ac:dyDescent="0.2">
      <c r="A171" s="2" t="s">
        <v>222</v>
      </c>
      <c r="B171" s="29" t="s">
        <v>227</v>
      </c>
      <c r="C171" s="2" t="s">
        <v>51</v>
      </c>
      <c r="D171" s="2"/>
      <c r="E171" s="2" t="s">
        <v>228</v>
      </c>
      <c r="F171" s="3">
        <v>915961.05</v>
      </c>
      <c r="G171" s="3"/>
      <c r="H171" s="2"/>
      <c r="I171" s="3">
        <v>1076.7</v>
      </c>
      <c r="J171" s="4">
        <v>914884.35</v>
      </c>
    </row>
    <row r="172" spans="1:11" ht="25.5" x14ac:dyDescent="0.2">
      <c r="A172" s="2" t="s">
        <v>229</v>
      </c>
      <c r="B172" s="29" t="s">
        <v>230</v>
      </c>
      <c r="C172" s="2" t="s">
        <v>62</v>
      </c>
      <c r="D172" s="2"/>
      <c r="E172" s="9" t="s">
        <v>982</v>
      </c>
      <c r="F172" s="3">
        <v>3053591.57</v>
      </c>
      <c r="G172" s="3"/>
      <c r="H172" s="2"/>
      <c r="I172" s="3">
        <v>3325787.39</v>
      </c>
      <c r="J172" s="4">
        <v>0</v>
      </c>
    </row>
    <row r="173" spans="1:11" ht="15" x14ac:dyDescent="0.25">
      <c r="A173" s="6" t="s">
        <v>927</v>
      </c>
      <c r="B173" s="30">
        <v>37504</v>
      </c>
      <c r="C173" s="6" t="s">
        <v>877</v>
      </c>
      <c r="D173" s="6" t="s">
        <v>848</v>
      </c>
      <c r="E173" s="6" t="s">
        <v>661</v>
      </c>
      <c r="F173" s="6">
        <v>766349.42</v>
      </c>
      <c r="G173" s="6">
        <v>654125.31000000006</v>
      </c>
      <c r="H173" s="6">
        <v>19623.78</v>
      </c>
      <c r="I173" s="16">
        <f>G173-H173</f>
        <v>634501.53</v>
      </c>
      <c r="J173" s="6">
        <v>131847.89000000001</v>
      </c>
    </row>
    <row r="174" spans="1:11" ht="15" x14ac:dyDescent="0.25">
      <c r="A174" s="6" t="s">
        <v>927</v>
      </c>
      <c r="B174" s="30">
        <v>37505</v>
      </c>
      <c r="C174" s="6" t="s">
        <v>877</v>
      </c>
      <c r="D174" s="6" t="s">
        <v>848</v>
      </c>
      <c r="E174" s="6" t="s">
        <v>637</v>
      </c>
      <c r="F174" s="6">
        <v>282904.59999999998</v>
      </c>
      <c r="G174" s="6">
        <v>282932.62</v>
      </c>
      <c r="H174" s="6">
        <v>8487.98</v>
      </c>
      <c r="I174" s="16">
        <f>G174-H174</f>
        <v>274444.64</v>
      </c>
      <c r="J174" s="6">
        <v>8459.9599999999991</v>
      </c>
    </row>
    <row r="175" spans="1:11" x14ac:dyDescent="0.2">
      <c r="A175" s="2" t="s">
        <v>231</v>
      </c>
      <c r="B175" s="29" t="s">
        <v>232</v>
      </c>
      <c r="C175" s="2" t="s">
        <v>125</v>
      </c>
      <c r="D175" s="2"/>
      <c r="E175" s="2" t="s">
        <v>233</v>
      </c>
      <c r="F175" s="3">
        <v>1874544.9</v>
      </c>
      <c r="G175" s="3"/>
      <c r="H175" s="2"/>
      <c r="I175" s="3">
        <v>1629826.3</v>
      </c>
      <c r="J175" s="4">
        <v>244718.6</v>
      </c>
    </row>
    <row r="176" spans="1:11" ht="38.25" x14ac:dyDescent="0.2">
      <c r="A176" s="2" t="s">
        <v>231</v>
      </c>
      <c r="B176" s="29" t="s">
        <v>234</v>
      </c>
      <c r="C176" s="2" t="s">
        <v>11</v>
      </c>
      <c r="D176" s="2"/>
      <c r="E176" s="9" t="s">
        <v>983</v>
      </c>
      <c r="F176" s="3">
        <v>1413269.48</v>
      </c>
      <c r="G176" s="3"/>
      <c r="H176" s="2"/>
      <c r="I176" s="3">
        <v>984293.29</v>
      </c>
      <c r="J176" s="4">
        <v>428976.19</v>
      </c>
    </row>
    <row r="177" spans="1:10" x14ac:dyDescent="0.2">
      <c r="A177" s="2" t="s">
        <v>231</v>
      </c>
      <c r="B177" s="29" t="s">
        <v>235</v>
      </c>
      <c r="C177" s="2" t="s">
        <v>125</v>
      </c>
      <c r="D177" s="2"/>
      <c r="E177" s="2" t="s">
        <v>236</v>
      </c>
      <c r="F177" s="3">
        <v>2897228.7</v>
      </c>
      <c r="G177" s="3"/>
      <c r="H177" s="2"/>
      <c r="I177" s="3">
        <v>0</v>
      </c>
      <c r="J177" s="4">
        <v>2897228.7</v>
      </c>
    </row>
    <row r="178" spans="1:10" ht="38.25" x14ac:dyDescent="0.2">
      <c r="A178" s="2" t="s">
        <v>231</v>
      </c>
      <c r="B178" s="29" t="s">
        <v>690</v>
      </c>
      <c r="C178" s="2" t="s">
        <v>553</v>
      </c>
      <c r="D178" s="2"/>
      <c r="E178" s="2" t="s">
        <v>689</v>
      </c>
      <c r="F178" s="5">
        <v>30850.01</v>
      </c>
      <c r="G178" s="5">
        <v>24909.01</v>
      </c>
      <c r="H178" s="5">
        <v>0</v>
      </c>
      <c r="I178" s="21">
        <f t="shared" ref="I178:I186" si="7">G178-H178</f>
        <v>24909.01</v>
      </c>
      <c r="J178" s="22">
        <f t="shared" ref="J178:J186" si="8">IF(F178-I178&lt;0,0,F178-I178)</f>
        <v>5941</v>
      </c>
    </row>
    <row r="179" spans="1:10" ht="38.25" x14ac:dyDescent="0.2">
      <c r="A179" s="2" t="s">
        <v>231</v>
      </c>
      <c r="B179" s="29" t="s">
        <v>682</v>
      </c>
      <c r="C179" s="2" t="s">
        <v>679</v>
      </c>
      <c r="D179" s="2"/>
      <c r="E179" s="2" t="s">
        <v>681</v>
      </c>
      <c r="F179" s="5">
        <v>57450</v>
      </c>
      <c r="G179" s="5">
        <v>56370</v>
      </c>
      <c r="H179" s="5">
        <v>0</v>
      </c>
      <c r="I179" s="21">
        <f t="shared" si="7"/>
        <v>56370</v>
      </c>
      <c r="J179" s="22">
        <f t="shared" si="8"/>
        <v>1080</v>
      </c>
    </row>
    <row r="180" spans="1:10" ht="38.25" x14ac:dyDescent="0.2">
      <c r="A180" s="2" t="s">
        <v>231</v>
      </c>
      <c r="B180" s="29" t="s">
        <v>680</v>
      </c>
      <c r="C180" s="2" t="s">
        <v>679</v>
      </c>
      <c r="D180" s="2"/>
      <c r="E180" s="2" t="s">
        <v>678</v>
      </c>
      <c r="F180" s="5">
        <v>58800</v>
      </c>
      <c r="G180" s="5">
        <v>58500</v>
      </c>
      <c r="H180" s="5">
        <v>0</v>
      </c>
      <c r="I180" s="21">
        <f t="shared" si="7"/>
        <v>58500</v>
      </c>
      <c r="J180" s="22">
        <f t="shared" si="8"/>
        <v>300</v>
      </c>
    </row>
    <row r="181" spans="1:10" ht="25.5" x14ac:dyDescent="0.2">
      <c r="A181" s="2" t="s">
        <v>231</v>
      </c>
      <c r="B181" s="29" t="s">
        <v>677</v>
      </c>
      <c r="C181" s="2" t="s">
        <v>553</v>
      </c>
      <c r="D181" s="2"/>
      <c r="E181" s="2" t="s">
        <v>233</v>
      </c>
      <c r="F181" s="5">
        <v>348050</v>
      </c>
      <c r="G181" s="5">
        <v>295752.7</v>
      </c>
      <c r="H181" s="5">
        <v>0</v>
      </c>
      <c r="I181" s="21">
        <f t="shared" si="7"/>
        <v>295752.7</v>
      </c>
      <c r="J181" s="22">
        <f t="shared" si="8"/>
        <v>52297.299999999988</v>
      </c>
    </row>
    <row r="182" spans="1:10" ht="25.5" x14ac:dyDescent="0.2">
      <c r="A182" s="2" t="s">
        <v>231</v>
      </c>
      <c r="B182" s="29" t="s">
        <v>638</v>
      </c>
      <c r="C182" s="2" t="s">
        <v>553</v>
      </c>
      <c r="D182" s="2"/>
      <c r="E182" s="2" t="s">
        <v>661</v>
      </c>
      <c r="F182" s="5">
        <v>178900.2</v>
      </c>
      <c r="G182" s="5">
        <v>178900.2</v>
      </c>
      <c r="H182" s="5">
        <v>0</v>
      </c>
      <c r="I182" s="21">
        <f t="shared" si="7"/>
        <v>178900.2</v>
      </c>
      <c r="J182" s="22">
        <f t="shared" si="8"/>
        <v>0</v>
      </c>
    </row>
    <row r="183" spans="1:10" ht="25.5" x14ac:dyDescent="0.2">
      <c r="A183" s="2" t="s">
        <v>231</v>
      </c>
      <c r="B183" s="29" t="s">
        <v>660</v>
      </c>
      <c r="C183" s="2" t="s">
        <v>553</v>
      </c>
      <c r="D183" s="2"/>
      <c r="E183" s="2" t="s">
        <v>659</v>
      </c>
      <c r="F183" s="5">
        <v>37402.300000000003</v>
      </c>
      <c r="G183" s="5">
        <v>11771.29</v>
      </c>
      <c r="H183" s="5">
        <v>0</v>
      </c>
      <c r="I183" s="21">
        <f t="shared" si="7"/>
        <v>11771.29</v>
      </c>
      <c r="J183" s="22">
        <f t="shared" si="8"/>
        <v>25631.010000000002</v>
      </c>
    </row>
    <row r="184" spans="1:10" ht="25.5" x14ac:dyDescent="0.2">
      <c r="A184" s="2" t="s">
        <v>231</v>
      </c>
      <c r="B184" s="29" t="s">
        <v>639</v>
      </c>
      <c r="C184" s="2" t="s">
        <v>553</v>
      </c>
      <c r="D184" s="2"/>
      <c r="E184" s="2" t="s">
        <v>236</v>
      </c>
      <c r="F184" s="5">
        <v>247215.35999999999</v>
      </c>
      <c r="G184" s="5">
        <v>242915.36</v>
      </c>
      <c r="H184" s="5">
        <v>0</v>
      </c>
      <c r="I184" s="21">
        <f t="shared" si="7"/>
        <v>242915.36</v>
      </c>
      <c r="J184" s="22">
        <f t="shared" si="8"/>
        <v>4300</v>
      </c>
    </row>
    <row r="185" spans="1:10" ht="25.5" x14ac:dyDescent="0.2">
      <c r="A185" s="2" t="s">
        <v>231</v>
      </c>
      <c r="B185" s="29" t="s">
        <v>638</v>
      </c>
      <c r="C185" s="2" t="s">
        <v>553</v>
      </c>
      <c r="D185" s="2"/>
      <c r="E185" s="2" t="s">
        <v>637</v>
      </c>
      <c r="F185" s="5">
        <v>23325</v>
      </c>
      <c r="G185" s="5">
        <v>17638.13</v>
      </c>
      <c r="H185" s="5">
        <v>0</v>
      </c>
      <c r="I185" s="21">
        <f t="shared" si="7"/>
        <v>17638.13</v>
      </c>
      <c r="J185" s="22">
        <f t="shared" si="8"/>
        <v>5686.869999999999</v>
      </c>
    </row>
    <row r="186" spans="1:10" ht="25.5" x14ac:dyDescent="0.2">
      <c r="A186" s="2" t="s">
        <v>231</v>
      </c>
      <c r="B186" s="29" t="s">
        <v>554</v>
      </c>
      <c r="C186" s="2" t="s">
        <v>553</v>
      </c>
      <c r="D186" s="2"/>
      <c r="E186" s="2" t="s">
        <v>552</v>
      </c>
      <c r="F186" s="5">
        <v>136455</v>
      </c>
      <c r="G186" s="5">
        <v>105623.45</v>
      </c>
      <c r="H186" s="5">
        <v>0</v>
      </c>
      <c r="I186" s="21">
        <f t="shared" si="7"/>
        <v>105623.45</v>
      </c>
      <c r="J186" s="22">
        <f t="shared" si="8"/>
        <v>30831.550000000003</v>
      </c>
    </row>
    <row r="187" spans="1:10" x14ac:dyDescent="0.2">
      <c r="A187" s="2" t="s">
        <v>237</v>
      </c>
      <c r="B187" s="29" t="s">
        <v>238</v>
      </c>
      <c r="C187" s="2" t="s">
        <v>174</v>
      </c>
      <c r="D187" s="2"/>
      <c r="E187" s="2" t="s">
        <v>239</v>
      </c>
      <c r="F187" s="3">
        <v>2100693.5499999998</v>
      </c>
      <c r="G187" s="3"/>
      <c r="H187" s="2"/>
      <c r="I187" s="3">
        <v>2053558.9</v>
      </c>
      <c r="J187" s="4">
        <v>47134.65</v>
      </c>
    </row>
    <row r="188" spans="1:10" x14ac:dyDescent="0.2">
      <c r="A188" s="2" t="s">
        <v>237</v>
      </c>
      <c r="B188" s="29" t="s">
        <v>240</v>
      </c>
      <c r="C188" s="2" t="s">
        <v>125</v>
      </c>
      <c r="D188" s="2"/>
      <c r="E188" s="2" t="s">
        <v>241</v>
      </c>
      <c r="F188" s="3">
        <v>855770.56</v>
      </c>
      <c r="G188" s="3"/>
      <c r="H188" s="2"/>
      <c r="I188" s="3">
        <v>826293.88</v>
      </c>
      <c r="J188" s="4">
        <v>29476.68</v>
      </c>
    </row>
    <row r="189" spans="1:10" ht="51" x14ac:dyDescent="0.2">
      <c r="A189" s="2" t="s">
        <v>237</v>
      </c>
      <c r="B189" s="29" t="s">
        <v>711</v>
      </c>
      <c r="C189" s="2" t="s">
        <v>565</v>
      </c>
      <c r="D189" s="2"/>
      <c r="E189" s="2" t="s">
        <v>239</v>
      </c>
      <c r="F189" s="5">
        <v>381840</v>
      </c>
      <c r="G189" s="5">
        <v>306060.31</v>
      </c>
      <c r="H189" s="5">
        <v>0</v>
      </c>
      <c r="I189" s="21">
        <f t="shared" ref="I189:I203" si="9">G189-H189</f>
        <v>306060.31</v>
      </c>
      <c r="J189" s="22">
        <f t="shared" ref="J189:J201" si="10">IF(F189-I189&lt;0,0,F189-I189)</f>
        <v>75779.69</v>
      </c>
    </row>
    <row r="190" spans="1:10" ht="25.5" x14ac:dyDescent="0.2">
      <c r="A190" s="2" t="s">
        <v>237</v>
      </c>
      <c r="B190" s="29" t="s">
        <v>701</v>
      </c>
      <c r="C190" s="2" t="s">
        <v>565</v>
      </c>
      <c r="D190" s="2"/>
      <c r="E190" s="2" t="s">
        <v>700</v>
      </c>
      <c r="F190" s="5">
        <v>165000</v>
      </c>
      <c r="G190" s="5">
        <v>17459.47</v>
      </c>
      <c r="H190" s="5">
        <v>0</v>
      </c>
      <c r="I190" s="21">
        <f t="shared" si="9"/>
        <v>17459.47</v>
      </c>
      <c r="J190" s="22">
        <f t="shared" si="10"/>
        <v>147540.53</v>
      </c>
    </row>
    <row r="191" spans="1:10" ht="25.5" x14ac:dyDescent="0.2">
      <c r="A191" s="2" t="s">
        <v>237</v>
      </c>
      <c r="B191" s="29" t="s">
        <v>676</v>
      </c>
      <c r="C191" s="2" t="s">
        <v>565</v>
      </c>
      <c r="D191" s="2"/>
      <c r="E191" s="2" t="s">
        <v>241</v>
      </c>
      <c r="F191" s="5">
        <v>84725</v>
      </c>
      <c r="G191" s="5">
        <v>80377.09</v>
      </c>
      <c r="H191" s="5">
        <v>0</v>
      </c>
      <c r="I191" s="21">
        <f t="shared" si="9"/>
        <v>80377.09</v>
      </c>
      <c r="J191" s="22">
        <f t="shared" si="10"/>
        <v>4347.9100000000035</v>
      </c>
    </row>
    <row r="192" spans="1:10" ht="25.5" x14ac:dyDescent="0.2">
      <c r="A192" s="2" t="s">
        <v>237</v>
      </c>
      <c r="B192" s="29" t="s">
        <v>636</v>
      </c>
      <c r="C192" s="2" t="s">
        <v>565</v>
      </c>
      <c r="D192" s="2"/>
      <c r="E192" s="2" t="s">
        <v>635</v>
      </c>
      <c r="F192" s="5">
        <v>162600</v>
      </c>
      <c r="G192" s="5">
        <v>131075.39000000001</v>
      </c>
      <c r="H192" s="5">
        <v>0</v>
      </c>
      <c r="I192" s="21">
        <f t="shared" si="9"/>
        <v>131075.39000000001</v>
      </c>
      <c r="J192" s="22">
        <f t="shared" si="10"/>
        <v>31524.609999999986</v>
      </c>
    </row>
    <row r="193" spans="1:10" ht="25.5" x14ac:dyDescent="0.2">
      <c r="A193" s="2" t="s">
        <v>237</v>
      </c>
      <c r="B193" s="29" t="s">
        <v>634</v>
      </c>
      <c r="C193" s="2" t="s">
        <v>565</v>
      </c>
      <c r="D193" s="2"/>
      <c r="E193" s="2" t="s">
        <v>633</v>
      </c>
      <c r="F193" s="5">
        <v>68000</v>
      </c>
      <c r="G193" s="5">
        <v>54158.71</v>
      </c>
      <c r="H193" s="5">
        <v>0</v>
      </c>
      <c r="I193" s="21">
        <f t="shared" si="9"/>
        <v>54158.71</v>
      </c>
      <c r="J193" s="22">
        <f t="shared" si="10"/>
        <v>13841.29</v>
      </c>
    </row>
    <row r="194" spans="1:10" ht="25.5" x14ac:dyDescent="0.2">
      <c r="A194" s="2" t="s">
        <v>237</v>
      </c>
      <c r="B194" s="29" t="s">
        <v>632</v>
      </c>
      <c r="C194" s="2" t="s">
        <v>565</v>
      </c>
      <c r="D194" s="2"/>
      <c r="E194" s="2" t="s">
        <v>631</v>
      </c>
      <c r="F194" s="5">
        <v>22000</v>
      </c>
      <c r="G194" s="5">
        <v>21454.9</v>
      </c>
      <c r="H194" s="5">
        <v>0</v>
      </c>
      <c r="I194" s="21">
        <f t="shared" si="9"/>
        <v>21454.9</v>
      </c>
      <c r="J194" s="22">
        <f t="shared" si="10"/>
        <v>545.09999999999854</v>
      </c>
    </row>
    <row r="195" spans="1:10" ht="25.5" x14ac:dyDescent="0.2">
      <c r="A195" s="2" t="s">
        <v>237</v>
      </c>
      <c r="B195" s="29" t="s">
        <v>630</v>
      </c>
      <c r="C195" s="2" t="s">
        <v>565</v>
      </c>
      <c r="D195" s="2"/>
      <c r="E195" s="2" t="s">
        <v>629</v>
      </c>
      <c r="F195" s="5">
        <v>85000</v>
      </c>
      <c r="G195" s="5">
        <v>41328.51</v>
      </c>
      <c r="H195" s="5">
        <v>0</v>
      </c>
      <c r="I195" s="21">
        <f t="shared" si="9"/>
        <v>41328.51</v>
      </c>
      <c r="J195" s="22">
        <f t="shared" si="10"/>
        <v>43671.49</v>
      </c>
    </row>
    <row r="196" spans="1:10" ht="51" x14ac:dyDescent="0.2">
      <c r="A196" s="2" t="s">
        <v>237</v>
      </c>
      <c r="B196" s="29" t="s">
        <v>604</v>
      </c>
      <c r="C196" s="2" t="s">
        <v>565</v>
      </c>
      <c r="D196" s="2"/>
      <c r="E196" s="2" t="s">
        <v>601</v>
      </c>
      <c r="F196" s="5">
        <v>150000</v>
      </c>
      <c r="G196" s="5">
        <v>114248.06</v>
      </c>
      <c r="H196" s="5">
        <v>0</v>
      </c>
      <c r="I196" s="21">
        <f t="shared" si="9"/>
        <v>114248.06</v>
      </c>
      <c r="J196" s="22">
        <f t="shared" si="10"/>
        <v>35751.94</v>
      </c>
    </row>
    <row r="197" spans="1:10" ht="25.5" x14ac:dyDescent="0.2">
      <c r="A197" s="2" t="s">
        <v>237</v>
      </c>
      <c r="B197" s="29" t="s">
        <v>603</v>
      </c>
      <c r="C197" s="2" t="s">
        <v>565</v>
      </c>
      <c r="D197" s="2"/>
      <c r="E197" s="2" t="s">
        <v>601</v>
      </c>
      <c r="F197" s="5">
        <v>45500</v>
      </c>
      <c r="G197" s="5">
        <v>29125.22</v>
      </c>
      <c r="H197" s="5">
        <v>0</v>
      </c>
      <c r="I197" s="21">
        <f t="shared" si="9"/>
        <v>29125.22</v>
      </c>
      <c r="J197" s="22">
        <f t="shared" si="10"/>
        <v>16374.779999999999</v>
      </c>
    </row>
    <row r="198" spans="1:10" ht="25.5" x14ac:dyDescent="0.2">
      <c r="A198" s="2" t="s">
        <v>237</v>
      </c>
      <c r="B198" s="29" t="s">
        <v>602</v>
      </c>
      <c r="C198" s="2" t="s">
        <v>565</v>
      </c>
      <c r="D198" s="2"/>
      <c r="E198" s="2" t="s">
        <v>601</v>
      </c>
      <c r="F198" s="5">
        <v>67500</v>
      </c>
      <c r="G198" s="5">
        <v>34086.68</v>
      </c>
      <c r="H198" s="5">
        <v>0</v>
      </c>
      <c r="I198" s="21">
        <f t="shared" si="9"/>
        <v>34086.68</v>
      </c>
      <c r="J198" s="22">
        <f t="shared" si="10"/>
        <v>33413.32</v>
      </c>
    </row>
    <row r="199" spans="1:10" ht="38.25" x14ac:dyDescent="0.2">
      <c r="A199" s="2" t="s">
        <v>237</v>
      </c>
      <c r="B199" s="29" t="s">
        <v>569</v>
      </c>
      <c r="C199" s="2" t="s">
        <v>565</v>
      </c>
      <c r="D199" s="2"/>
      <c r="E199" s="2" t="s">
        <v>568</v>
      </c>
      <c r="F199" s="5">
        <v>265000</v>
      </c>
      <c r="G199" s="5">
        <v>67414.820000000007</v>
      </c>
      <c r="H199" s="5">
        <v>0</v>
      </c>
      <c r="I199" s="21">
        <f t="shared" si="9"/>
        <v>67414.820000000007</v>
      </c>
      <c r="J199" s="22">
        <f t="shared" si="10"/>
        <v>197585.18</v>
      </c>
    </row>
    <row r="200" spans="1:10" ht="25.5" x14ac:dyDescent="0.2">
      <c r="A200" s="2" t="s">
        <v>237</v>
      </c>
      <c r="B200" s="29" t="s">
        <v>566</v>
      </c>
      <c r="C200" s="2" t="s">
        <v>565</v>
      </c>
      <c r="D200" s="2"/>
      <c r="E200" s="2" t="s">
        <v>567</v>
      </c>
      <c r="F200" s="5">
        <v>465000</v>
      </c>
      <c r="G200" s="5">
        <v>139602.1</v>
      </c>
      <c r="H200" s="5">
        <v>0</v>
      </c>
      <c r="I200" s="21">
        <f t="shared" si="9"/>
        <v>139602.1</v>
      </c>
      <c r="J200" s="22">
        <f t="shared" si="10"/>
        <v>325397.90000000002</v>
      </c>
    </row>
    <row r="201" spans="1:10" ht="25.5" x14ac:dyDescent="0.2">
      <c r="A201" s="2" t="s">
        <v>237</v>
      </c>
      <c r="B201" s="29" t="s">
        <v>566</v>
      </c>
      <c r="C201" s="2" t="s">
        <v>565</v>
      </c>
      <c r="D201" s="2"/>
      <c r="E201" s="2" t="s">
        <v>564</v>
      </c>
      <c r="F201" s="5">
        <v>310000</v>
      </c>
      <c r="G201" s="5">
        <v>145855.54</v>
      </c>
      <c r="H201" s="5">
        <v>0</v>
      </c>
      <c r="I201" s="21">
        <f t="shared" si="9"/>
        <v>145855.54</v>
      </c>
      <c r="J201" s="22">
        <f t="shared" si="10"/>
        <v>164144.46</v>
      </c>
    </row>
    <row r="202" spans="1:10" ht="15" x14ac:dyDescent="0.25">
      <c r="A202" s="6" t="s">
        <v>925</v>
      </c>
      <c r="B202" s="30">
        <v>39623</v>
      </c>
      <c r="C202" s="6" t="s">
        <v>924</v>
      </c>
      <c r="D202" s="6" t="s">
        <v>880</v>
      </c>
      <c r="E202" s="6" t="s">
        <v>926</v>
      </c>
      <c r="F202" s="6">
        <v>2505825.02</v>
      </c>
      <c r="G202" s="6">
        <v>2556561.73</v>
      </c>
      <c r="H202" s="6">
        <v>26476.97</v>
      </c>
      <c r="I202" s="16">
        <f t="shared" si="9"/>
        <v>2530084.7599999998</v>
      </c>
      <c r="J202" s="6">
        <v>0</v>
      </c>
    </row>
    <row r="203" spans="1:10" ht="15" x14ac:dyDescent="0.25">
      <c r="A203" s="6" t="s">
        <v>925</v>
      </c>
      <c r="B203" s="30">
        <v>39624</v>
      </c>
      <c r="C203" s="6" t="s">
        <v>924</v>
      </c>
      <c r="D203" s="6" t="s">
        <v>880</v>
      </c>
      <c r="E203" s="6" t="s">
        <v>923</v>
      </c>
      <c r="F203" s="6">
        <v>1504061.26</v>
      </c>
      <c r="G203" s="6">
        <v>1577463.74</v>
      </c>
      <c r="H203" s="6">
        <v>3523.03</v>
      </c>
      <c r="I203" s="16">
        <f t="shared" si="9"/>
        <v>1573940.71</v>
      </c>
      <c r="J203" s="6">
        <v>0</v>
      </c>
    </row>
    <row r="204" spans="1:10" x14ac:dyDescent="0.2">
      <c r="A204" s="2" t="s">
        <v>242</v>
      </c>
      <c r="B204" s="29" t="s">
        <v>243</v>
      </c>
      <c r="C204" s="2" t="s">
        <v>244</v>
      </c>
      <c r="D204" s="2"/>
      <c r="E204" s="2" t="s">
        <v>245</v>
      </c>
      <c r="F204" s="3">
        <v>151266.16</v>
      </c>
      <c r="G204" s="3"/>
      <c r="H204" s="2"/>
      <c r="I204" s="3">
        <v>0</v>
      </c>
      <c r="J204" s="4">
        <v>151266.16</v>
      </c>
    </row>
    <row r="205" spans="1:10" ht="25.5" x14ac:dyDescent="0.2">
      <c r="A205" s="2" t="s">
        <v>242</v>
      </c>
      <c r="B205" s="29" t="s">
        <v>628</v>
      </c>
      <c r="C205" s="2" t="s">
        <v>625</v>
      </c>
      <c r="D205" s="2"/>
      <c r="E205" s="2" t="s">
        <v>627</v>
      </c>
      <c r="F205" s="5">
        <v>128785.41</v>
      </c>
      <c r="G205" s="5">
        <v>112597.35</v>
      </c>
      <c r="H205" s="5">
        <v>0</v>
      </c>
      <c r="I205" s="21">
        <f>G205-H205</f>
        <v>112597.35</v>
      </c>
      <c r="J205" s="22">
        <f>IF(F205-I205&lt;0,0,F205-I205)</f>
        <v>16188.059999999998</v>
      </c>
    </row>
    <row r="206" spans="1:10" x14ac:dyDescent="0.2">
      <c r="A206" s="2" t="s">
        <v>246</v>
      </c>
      <c r="B206" s="29" t="s">
        <v>247</v>
      </c>
      <c r="C206" s="2" t="s">
        <v>186</v>
      </c>
      <c r="D206" s="2"/>
      <c r="E206" s="2" t="s">
        <v>248</v>
      </c>
      <c r="F206" s="3">
        <v>474167.26</v>
      </c>
      <c r="G206" s="3"/>
      <c r="H206" s="2"/>
      <c r="I206" s="3">
        <v>431066.58</v>
      </c>
      <c r="J206" s="4">
        <v>43100.68</v>
      </c>
    </row>
    <row r="207" spans="1:10" x14ac:dyDescent="0.2">
      <c r="A207" s="2" t="s">
        <v>246</v>
      </c>
      <c r="B207" s="29" t="s">
        <v>249</v>
      </c>
      <c r="C207" s="2" t="s">
        <v>250</v>
      </c>
      <c r="D207" s="2"/>
      <c r="E207" s="2" t="s">
        <v>251</v>
      </c>
      <c r="F207" s="3">
        <v>344996.3</v>
      </c>
      <c r="G207" s="3"/>
      <c r="H207" s="2"/>
      <c r="I207" s="3">
        <v>375231.74</v>
      </c>
      <c r="J207" s="4">
        <v>0</v>
      </c>
    </row>
    <row r="208" spans="1:10" ht="25.5" x14ac:dyDescent="0.2">
      <c r="A208" s="2" t="s">
        <v>246</v>
      </c>
      <c r="B208" s="29" t="s">
        <v>841</v>
      </c>
      <c r="C208" s="2" t="s">
        <v>617</v>
      </c>
      <c r="D208" s="2"/>
      <c r="E208" s="2" t="s">
        <v>840</v>
      </c>
      <c r="F208" s="5">
        <v>287162.15999999997</v>
      </c>
      <c r="G208" s="5">
        <v>287162.15999999997</v>
      </c>
      <c r="H208" s="5">
        <v>0</v>
      </c>
      <c r="I208" s="21">
        <f>G208-H208</f>
        <v>287162.15999999997</v>
      </c>
      <c r="J208" s="22">
        <f>IF(F208-I208&lt;0,0,F208-I208)</f>
        <v>0</v>
      </c>
    </row>
    <row r="209" spans="1:10" ht="25.5" x14ac:dyDescent="0.2">
      <c r="A209" s="2" t="s">
        <v>252</v>
      </c>
      <c r="B209" s="29" t="s">
        <v>253</v>
      </c>
      <c r="C209" s="2" t="s">
        <v>254</v>
      </c>
      <c r="D209" s="2"/>
      <c r="E209" s="2" t="s">
        <v>255</v>
      </c>
      <c r="F209" s="3">
        <v>4516755.26</v>
      </c>
      <c r="G209" s="3"/>
      <c r="H209" s="2"/>
      <c r="I209" s="3">
        <v>3023351.95</v>
      </c>
      <c r="J209" s="4">
        <v>1493403.31</v>
      </c>
    </row>
    <row r="210" spans="1:10" ht="25.5" x14ac:dyDescent="0.2">
      <c r="A210" s="2" t="s">
        <v>252</v>
      </c>
      <c r="B210" s="29" t="s">
        <v>718</v>
      </c>
      <c r="C210" s="2" t="s">
        <v>555</v>
      </c>
      <c r="D210" s="2"/>
      <c r="E210" s="2" t="s">
        <v>717</v>
      </c>
      <c r="F210" s="5">
        <v>43700</v>
      </c>
      <c r="G210" s="5">
        <v>42953.13</v>
      </c>
      <c r="H210" s="5">
        <v>0</v>
      </c>
      <c r="I210" s="21">
        <f>G210-H210</f>
        <v>42953.13</v>
      </c>
      <c r="J210" s="22">
        <f>IF(F210-I210&lt;0,0,F210-I210)</f>
        <v>746.87000000000262</v>
      </c>
    </row>
    <row r="211" spans="1:10" ht="38.25" x14ac:dyDescent="0.2">
      <c r="A211" s="2" t="s">
        <v>252</v>
      </c>
      <c r="B211" s="29" t="s">
        <v>600</v>
      </c>
      <c r="C211" s="2" t="s">
        <v>555</v>
      </c>
      <c r="D211" s="2"/>
      <c r="E211" s="2" t="s">
        <v>599</v>
      </c>
      <c r="F211" s="5">
        <v>219075</v>
      </c>
      <c r="G211" s="5">
        <v>193836.9</v>
      </c>
      <c r="H211" s="5">
        <v>0</v>
      </c>
      <c r="I211" s="21">
        <f>G211-H211</f>
        <v>193836.9</v>
      </c>
      <c r="J211" s="22">
        <f>IF(F211-I211&lt;0,0,F211-I211)</f>
        <v>25238.100000000006</v>
      </c>
    </row>
    <row r="212" spans="1:10" ht="38.25" x14ac:dyDescent="0.2">
      <c r="A212" s="2" t="s">
        <v>252</v>
      </c>
      <c r="B212" s="29" t="s">
        <v>590</v>
      </c>
      <c r="C212" s="2" t="s">
        <v>584</v>
      </c>
      <c r="D212" s="2"/>
      <c r="E212" s="2" t="s">
        <v>589</v>
      </c>
      <c r="F212" s="5">
        <v>67888.100000000006</v>
      </c>
      <c r="G212" s="5">
        <v>0</v>
      </c>
      <c r="H212" s="5">
        <v>0</v>
      </c>
      <c r="I212" s="21">
        <f>G212-H212</f>
        <v>0</v>
      </c>
      <c r="J212" s="22">
        <f>IF(F212-I212&lt;0,0,F212-I212)</f>
        <v>67888.100000000006</v>
      </c>
    </row>
    <row r="213" spans="1:10" ht="38.25" x14ac:dyDescent="0.2">
      <c r="A213" s="2" t="s">
        <v>256</v>
      </c>
      <c r="B213" s="29" t="s">
        <v>257</v>
      </c>
      <c r="C213" s="2" t="s">
        <v>113</v>
      </c>
      <c r="D213" s="2"/>
      <c r="E213" s="9" t="s">
        <v>972</v>
      </c>
      <c r="F213" s="3">
        <v>277552.07</v>
      </c>
      <c r="G213" s="3"/>
      <c r="H213" s="2"/>
      <c r="I213" s="3">
        <v>281168.8</v>
      </c>
      <c r="J213" s="4">
        <v>0</v>
      </c>
    </row>
    <row r="214" spans="1:10" x14ac:dyDescent="0.2">
      <c r="A214" s="2" t="s">
        <v>256</v>
      </c>
      <c r="B214" s="29" t="s">
        <v>258</v>
      </c>
      <c r="C214" s="2" t="s">
        <v>113</v>
      </c>
      <c r="D214" s="2"/>
      <c r="E214" s="2" t="s">
        <v>259</v>
      </c>
      <c r="F214" s="3">
        <v>449198.75</v>
      </c>
      <c r="G214" s="3"/>
      <c r="H214" s="2"/>
      <c r="I214" s="3">
        <v>304258.11</v>
      </c>
      <c r="J214" s="4">
        <v>144940.64000000001</v>
      </c>
    </row>
    <row r="215" spans="1:10" ht="15" x14ac:dyDescent="0.25">
      <c r="A215" s="6" t="s">
        <v>921</v>
      </c>
      <c r="B215" s="30">
        <v>38339</v>
      </c>
      <c r="C215" s="6" t="s">
        <v>920</v>
      </c>
      <c r="D215" s="6" t="s">
        <v>845</v>
      </c>
      <c r="E215" s="6" t="s">
        <v>922</v>
      </c>
      <c r="F215" s="6">
        <v>1999878.37</v>
      </c>
      <c r="G215" s="6">
        <v>1980844.79</v>
      </c>
      <c r="H215" s="6">
        <v>30000</v>
      </c>
      <c r="I215" s="16">
        <f>G215-H215</f>
        <v>1950844.79</v>
      </c>
      <c r="J215" s="6">
        <v>49033.58</v>
      </c>
    </row>
    <row r="216" spans="1:10" ht="15" x14ac:dyDescent="0.25">
      <c r="A216" s="6" t="s">
        <v>921</v>
      </c>
      <c r="B216" s="30">
        <v>38917</v>
      </c>
      <c r="C216" s="6" t="s">
        <v>920</v>
      </c>
      <c r="D216" s="6" t="s">
        <v>845</v>
      </c>
      <c r="E216" s="6" t="s">
        <v>919</v>
      </c>
      <c r="F216" s="6">
        <v>649706.69999999995</v>
      </c>
      <c r="G216" s="6">
        <v>643402</v>
      </c>
      <c r="H216" s="6">
        <v>19302.060000000001</v>
      </c>
      <c r="I216" s="16">
        <f>G216-H216</f>
        <v>624099.93999999994</v>
      </c>
      <c r="J216" s="6">
        <v>25606.76</v>
      </c>
    </row>
    <row r="217" spans="1:10" x14ac:dyDescent="0.2">
      <c r="A217" s="2" t="s">
        <v>260</v>
      </c>
      <c r="B217" s="29" t="s">
        <v>261</v>
      </c>
      <c r="C217" s="2" t="s">
        <v>113</v>
      </c>
      <c r="D217" s="2"/>
      <c r="E217" s="2" t="s">
        <v>262</v>
      </c>
      <c r="F217" s="3">
        <v>684652.45</v>
      </c>
      <c r="G217" s="3"/>
      <c r="H217" s="2"/>
      <c r="I217" s="3">
        <v>671126.66</v>
      </c>
      <c r="J217" s="4">
        <v>13525.79</v>
      </c>
    </row>
    <row r="218" spans="1:10" x14ac:dyDescent="0.2">
      <c r="A218" s="2" t="s">
        <v>260</v>
      </c>
      <c r="B218" s="29" t="s">
        <v>263</v>
      </c>
      <c r="C218" s="2" t="s">
        <v>11</v>
      </c>
      <c r="D218" s="2"/>
      <c r="E218" s="2" t="s">
        <v>264</v>
      </c>
      <c r="F218" s="3">
        <v>1425622.28</v>
      </c>
      <c r="G218" s="3"/>
      <c r="H218" s="2"/>
      <c r="I218" s="3">
        <v>1358</v>
      </c>
      <c r="J218" s="4">
        <v>1424264.28</v>
      </c>
    </row>
    <row r="219" spans="1:10" x14ac:dyDescent="0.2">
      <c r="A219" s="2" t="s">
        <v>260</v>
      </c>
      <c r="B219" s="29" t="s">
        <v>265</v>
      </c>
      <c r="C219" s="2" t="s">
        <v>11</v>
      </c>
      <c r="D219" s="2"/>
      <c r="E219" s="2" t="s">
        <v>266</v>
      </c>
      <c r="F219" s="3">
        <v>1259909.8899999999</v>
      </c>
      <c r="G219" s="3"/>
      <c r="H219" s="2"/>
      <c r="I219" s="3">
        <v>1126944.6499999999</v>
      </c>
      <c r="J219" s="4">
        <v>132965.24</v>
      </c>
    </row>
    <row r="220" spans="1:10" x14ac:dyDescent="0.2">
      <c r="A220" s="2" t="s">
        <v>260</v>
      </c>
      <c r="B220" s="29" t="s">
        <v>267</v>
      </c>
      <c r="C220" s="2" t="s">
        <v>113</v>
      </c>
      <c r="D220" s="2"/>
      <c r="E220" s="2" t="s">
        <v>268</v>
      </c>
      <c r="F220" s="3">
        <v>679924.15</v>
      </c>
      <c r="G220" s="3"/>
      <c r="H220" s="2"/>
      <c r="I220" s="3">
        <v>0</v>
      </c>
      <c r="J220" s="4">
        <v>679924.15</v>
      </c>
    </row>
    <row r="221" spans="1:10" ht="15" x14ac:dyDescent="0.25">
      <c r="A221" s="6" t="s">
        <v>918</v>
      </c>
      <c r="B221" s="30">
        <v>39313</v>
      </c>
      <c r="C221" s="6" t="s">
        <v>895</v>
      </c>
      <c r="D221" s="6" t="s">
        <v>880</v>
      </c>
      <c r="E221" s="6" t="s">
        <v>917</v>
      </c>
      <c r="F221" s="6">
        <v>1327051.8899999999</v>
      </c>
      <c r="G221" s="6">
        <v>1381496.63</v>
      </c>
      <c r="H221" s="6">
        <v>0</v>
      </c>
      <c r="I221" s="16">
        <f>G221-H221</f>
        <v>1381496.63</v>
      </c>
      <c r="J221" s="6">
        <v>0</v>
      </c>
    </row>
    <row r="222" spans="1:10" ht="25.5" x14ac:dyDescent="0.2">
      <c r="A222" s="2" t="s">
        <v>665</v>
      </c>
      <c r="B222" s="29" t="s">
        <v>664</v>
      </c>
      <c r="C222" s="2" t="s">
        <v>663</v>
      </c>
      <c r="D222" s="2"/>
      <c r="E222" s="2" t="s">
        <v>662</v>
      </c>
      <c r="F222" s="5">
        <v>42774.5</v>
      </c>
      <c r="G222" s="5">
        <v>42774.5</v>
      </c>
      <c r="H222" s="5">
        <v>0</v>
      </c>
      <c r="I222" s="21">
        <f>G222-H222</f>
        <v>42774.5</v>
      </c>
      <c r="J222" s="22">
        <f>IF(F222-I222&lt;0,0,F222-I222)</f>
        <v>0</v>
      </c>
    </row>
    <row r="223" spans="1:10" ht="25.5" x14ac:dyDescent="0.2">
      <c r="A223" s="2" t="s">
        <v>269</v>
      </c>
      <c r="B223" s="29" t="s">
        <v>270</v>
      </c>
      <c r="C223" s="2" t="s">
        <v>77</v>
      </c>
      <c r="D223" s="2"/>
      <c r="E223" s="2" t="s">
        <v>271</v>
      </c>
      <c r="F223" s="3">
        <v>5213251.54</v>
      </c>
      <c r="G223" s="3"/>
      <c r="H223" s="2"/>
      <c r="I223" s="3">
        <v>5327768.82</v>
      </c>
      <c r="J223" s="4">
        <v>0</v>
      </c>
    </row>
    <row r="224" spans="1:10" x14ac:dyDescent="0.2">
      <c r="A224" s="2" t="s">
        <v>269</v>
      </c>
      <c r="B224" s="29" t="s">
        <v>272</v>
      </c>
      <c r="C224" s="2" t="s">
        <v>25</v>
      </c>
      <c r="D224" s="2"/>
      <c r="E224" s="2" t="s">
        <v>273</v>
      </c>
      <c r="F224" s="3">
        <v>772782.78</v>
      </c>
      <c r="G224" s="3"/>
      <c r="H224" s="2"/>
      <c r="I224" s="3">
        <v>746240.78</v>
      </c>
      <c r="J224" s="4">
        <v>26542</v>
      </c>
    </row>
    <row r="225" spans="1:10" x14ac:dyDescent="0.2">
      <c r="A225" s="2" t="s">
        <v>269</v>
      </c>
      <c r="B225" s="29" t="s">
        <v>274</v>
      </c>
      <c r="C225" s="2" t="s">
        <v>25</v>
      </c>
      <c r="D225" s="2"/>
      <c r="E225" s="2" t="s">
        <v>275</v>
      </c>
      <c r="F225" s="3">
        <v>3853596.05</v>
      </c>
      <c r="G225" s="3"/>
      <c r="H225" s="2"/>
      <c r="I225" s="3">
        <v>58696.09</v>
      </c>
      <c r="J225" s="4">
        <v>3794899.96</v>
      </c>
    </row>
    <row r="226" spans="1:10" ht="25.5" x14ac:dyDescent="0.2">
      <c r="A226" s="2" t="s">
        <v>269</v>
      </c>
      <c r="B226" s="29" t="s">
        <v>658</v>
      </c>
      <c r="C226" s="2" t="s">
        <v>657</v>
      </c>
      <c r="D226" s="2"/>
      <c r="E226" s="2" t="s">
        <v>656</v>
      </c>
      <c r="F226" s="5">
        <v>70584.789999999994</v>
      </c>
      <c r="G226" s="5">
        <v>57615.62</v>
      </c>
      <c r="H226" s="5">
        <v>0</v>
      </c>
      <c r="I226" s="21">
        <f>G226-H226</f>
        <v>57615.62</v>
      </c>
      <c r="J226" s="22">
        <f>IF(F226-I226&lt;0,0,F226-I226)</f>
        <v>12969.169999999991</v>
      </c>
    </row>
    <row r="227" spans="1:10" x14ac:dyDescent="0.2">
      <c r="A227" s="2" t="s">
        <v>276</v>
      </c>
      <c r="B227" s="29" t="s">
        <v>277</v>
      </c>
      <c r="C227" s="2" t="s">
        <v>19</v>
      </c>
      <c r="D227" s="2"/>
      <c r="E227" s="2" t="s">
        <v>278</v>
      </c>
      <c r="F227" s="3">
        <v>2490280.09</v>
      </c>
      <c r="G227" s="3"/>
      <c r="H227" s="2"/>
      <c r="I227" s="3">
        <v>2566381.21</v>
      </c>
      <c r="J227" s="4">
        <v>0</v>
      </c>
    </row>
    <row r="228" spans="1:10" ht="25.5" x14ac:dyDescent="0.2">
      <c r="A228" s="2" t="s">
        <v>276</v>
      </c>
      <c r="B228" s="29" t="s">
        <v>279</v>
      </c>
      <c r="C228" s="2" t="s">
        <v>19</v>
      </c>
      <c r="D228" s="2"/>
      <c r="E228" s="9" t="s">
        <v>973</v>
      </c>
      <c r="F228" s="3">
        <v>1393407.08</v>
      </c>
      <c r="G228" s="3"/>
      <c r="H228" s="2"/>
      <c r="I228" s="3">
        <v>1406132.72</v>
      </c>
      <c r="J228" s="4">
        <v>0</v>
      </c>
    </row>
    <row r="229" spans="1:10" x14ac:dyDescent="0.2">
      <c r="A229" s="2" t="s">
        <v>276</v>
      </c>
      <c r="B229" s="29" t="s">
        <v>280</v>
      </c>
      <c r="C229" s="2" t="s">
        <v>29</v>
      </c>
      <c r="D229" s="2"/>
      <c r="E229" s="2" t="s">
        <v>281</v>
      </c>
      <c r="F229" s="3">
        <v>55603.92</v>
      </c>
      <c r="G229" s="3"/>
      <c r="H229" s="2"/>
      <c r="I229" s="3">
        <v>54732.04</v>
      </c>
      <c r="J229" s="4">
        <v>871.88</v>
      </c>
    </row>
    <row r="230" spans="1:10" ht="25.5" x14ac:dyDescent="0.2">
      <c r="A230" s="2" t="s">
        <v>276</v>
      </c>
      <c r="B230" s="29" t="s">
        <v>675</v>
      </c>
      <c r="C230" s="2" t="s">
        <v>555</v>
      </c>
      <c r="D230" s="2"/>
      <c r="E230" s="2" t="s">
        <v>674</v>
      </c>
      <c r="F230" s="5">
        <v>135565</v>
      </c>
      <c r="G230" s="5">
        <v>122506.5</v>
      </c>
      <c r="H230" s="5">
        <v>0</v>
      </c>
      <c r="I230" s="21">
        <f>G230-H230</f>
        <v>122506.5</v>
      </c>
      <c r="J230" s="22">
        <f>IF(F230-I230&lt;0,0,F230-I230)</f>
        <v>13058.5</v>
      </c>
    </row>
    <row r="231" spans="1:10" ht="25.5" x14ac:dyDescent="0.2">
      <c r="A231" s="2" t="s">
        <v>282</v>
      </c>
      <c r="B231" s="29" t="s">
        <v>283</v>
      </c>
      <c r="C231" s="2" t="s">
        <v>55</v>
      </c>
      <c r="D231" s="2"/>
      <c r="E231" s="2" t="s">
        <v>284</v>
      </c>
      <c r="F231" s="3">
        <v>2821237.05</v>
      </c>
      <c r="G231" s="3"/>
      <c r="H231" s="2"/>
      <c r="I231" s="3">
        <v>2821237.05</v>
      </c>
      <c r="J231" s="4">
        <v>0</v>
      </c>
    </row>
    <row r="232" spans="1:10" ht="25.5" x14ac:dyDescent="0.2">
      <c r="A232" s="2" t="s">
        <v>282</v>
      </c>
      <c r="B232" s="29" t="s">
        <v>285</v>
      </c>
      <c r="C232" s="2" t="s">
        <v>113</v>
      </c>
      <c r="D232" s="2"/>
      <c r="E232" s="9" t="s">
        <v>286</v>
      </c>
      <c r="F232" s="3">
        <v>146548</v>
      </c>
      <c r="G232" s="3"/>
      <c r="H232" s="2"/>
      <c r="I232" s="3">
        <v>136148.23000000001</v>
      </c>
      <c r="J232" s="4">
        <v>10399.77</v>
      </c>
    </row>
    <row r="233" spans="1:10" ht="15" x14ac:dyDescent="0.25">
      <c r="A233" s="6" t="s">
        <v>915</v>
      </c>
      <c r="B233" s="30">
        <v>39530</v>
      </c>
      <c r="C233" s="6" t="s">
        <v>863</v>
      </c>
      <c r="D233" s="6" t="s">
        <v>851</v>
      </c>
      <c r="E233" s="6" t="s">
        <v>916</v>
      </c>
      <c r="F233" s="6">
        <v>1017795.35</v>
      </c>
      <c r="G233" s="6">
        <v>983075.97</v>
      </c>
      <c r="H233" s="6">
        <v>29492.27</v>
      </c>
      <c r="I233" s="16">
        <f>G233-H233</f>
        <v>953583.7</v>
      </c>
      <c r="J233" s="6">
        <v>64211.65</v>
      </c>
    </row>
    <row r="234" spans="1:10" ht="15" x14ac:dyDescent="0.25">
      <c r="A234" s="6" t="s">
        <v>915</v>
      </c>
      <c r="B234" s="30">
        <v>39531</v>
      </c>
      <c r="C234" s="6" t="s">
        <v>863</v>
      </c>
      <c r="D234" s="6" t="s">
        <v>851</v>
      </c>
      <c r="E234" s="6" t="s">
        <v>914</v>
      </c>
      <c r="F234" s="6">
        <v>1530542.09</v>
      </c>
      <c r="G234" s="6">
        <v>1581485.55</v>
      </c>
      <c r="H234" s="6">
        <v>30000</v>
      </c>
      <c r="I234" s="16">
        <f>G234-H234</f>
        <v>1551485.55</v>
      </c>
      <c r="J234" s="6">
        <v>0</v>
      </c>
    </row>
    <row r="235" spans="1:10" x14ac:dyDescent="0.2">
      <c r="A235" s="2" t="s">
        <v>287</v>
      </c>
      <c r="B235" s="29" t="s">
        <v>288</v>
      </c>
      <c r="C235" s="2" t="s">
        <v>88</v>
      </c>
      <c r="D235" s="2"/>
      <c r="E235" s="2" t="s">
        <v>289</v>
      </c>
      <c r="F235" s="3">
        <v>2450483.62</v>
      </c>
      <c r="G235" s="3"/>
      <c r="H235" s="2"/>
      <c r="I235" s="3">
        <v>2515442.4500000002</v>
      </c>
      <c r="J235" s="4">
        <v>0</v>
      </c>
    </row>
    <row r="236" spans="1:10" x14ac:dyDescent="0.2">
      <c r="A236" s="2" t="s">
        <v>287</v>
      </c>
      <c r="B236" s="29" t="s">
        <v>290</v>
      </c>
      <c r="C236" s="2" t="s">
        <v>88</v>
      </c>
      <c r="D236" s="2"/>
      <c r="E236" s="2" t="s">
        <v>291</v>
      </c>
      <c r="F236" s="3">
        <v>2484366.65</v>
      </c>
      <c r="G236" s="3"/>
      <c r="H236" s="2"/>
      <c r="I236" s="3">
        <v>2492476.6</v>
      </c>
      <c r="J236" s="4">
        <v>0</v>
      </c>
    </row>
    <row r="237" spans="1:10" ht="25.5" x14ac:dyDescent="0.2">
      <c r="A237" s="2" t="s">
        <v>287</v>
      </c>
      <c r="B237" s="29" t="s">
        <v>839</v>
      </c>
      <c r="C237" s="2" t="s">
        <v>838</v>
      </c>
      <c r="D237" s="2"/>
      <c r="E237" s="2" t="s">
        <v>837</v>
      </c>
      <c r="F237" s="5">
        <v>104000</v>
      </c>
      <c r="G237" s="5">
        <v>103983.5</v>
      </c>
      <c r="H237" s="5">
        <v>0</v>
      </c>
      <c r="I237" s="21">
        <f>G237-H237</f>
        <v>103983.5</v>
      </c>
      <c r="J237" s="22">
        <f>IF(F237-I237&lt;0,0,F237-I237)</f>
        <v>16.5</v>
      </c>
    </row>
    <row r="238" spans="1:10" ht="25.5" x14ac:dyDescent="0.2">
      <c r="A238" s="2" t="s">
        <v>292</v>
      </c>
      <c r="B238" s="29" t="s">
        <v>293</v>
      </c>
      <c r="C238" s="2" t="s">
        <v>142</v>
      </c>
      <c r="D238" s="2"/>
      <c r="E238" s="2" t="s">
        <v>294</v>
      </c>
      <c r="F238" s="3">
        <v>105754.76</v>
      </c>
      <c r="G238" s="3"/>
      <c r="H238" s="2"/>
      <c r="I238" s="3">
        <v>0</v>
      </c>
      <c r="J238" s="4">
        <v>105754.76</v>
      </c>
    </row>
    <row r="239" spans="1:10" x14ac:dyDescent="0.2">
      <c r="A239" s="2" t="s">
        <v>292</v>
      </c>
      <c r="B239" s="29" t="s">
        <v>295</v>
      </c>
      <c r="C239" s="2" t="s">
        <v>19</v>
      </c>
      <c r="D239" s="2"/>
      <c r="E239" s="2" t="s">
        <v>296</v>
      </c>
      <c r="F239" s="3">
        <v>2367738.64</v>
      </c>
      <c r="G239" s="3"/>
      <c r="H239" s="2"/>
      <c r="I239" s="3">
        <v>1559669.06</v>
      </c>
      <c r="J239" s="4">
        <v>808069.58</v>
      </c>
    </row>
    <row r="240" spans="1:10" ht="25.5" x14ac:dyDescent="0.2">
      <c r="A240" s="2" t="s">
        <v>292</v>
      </c>
      <c r="B240" s="29" t="s">
        <v>297</v>
      </c>
      <c r="C240" s="2" t="s">
        <v>92</v>
      </c>
      <c r="D240" s="2"/>
      <c r="E240" s="2" t="s">
        <v>298</v>
      </c>
      <c r="F240" s="3">
        <v>838711.72</v>
      </c>
      <c r="G240" s="3"/>
      <c r="H240" s="2"/>
      <c r="I240" s="3">
        <v>0</v>
      </c>
      <c r="J240" s="4">
        <v>838711.72</v>
      </c>
    </row>
    <row r="241" spans="1:10" ht="25.5" x14ac:dyDescent="0.2">
      <c r="A241" s="2" t="s">
        <v>292</v>
      </c>
      <c r="B241" s="29" t="s">
        <v>699</v>
      </c>
      <c r="C241" s="2" t="s">
        <v>698</v>
      </c>
      <c r="D241" s="2"/>
      <c r="E241" s="2" t="s">
        <v>697</v>
      </c>
      <c r="F241" s="5">
        <v>193170</v>
      </c>
      <c r="G241" s="5">
        <v>37633</v>
      </c>
      <c r="H241" s="5">
        <v>0</v>
      </c>
      <c r="I241" s="21">
        <f>G241-H241</f>
        <v>37633</v>
      </c>
      <c r="J241" s="22">
        <f>IF(F241-I241&lt;0,0,F241-I241)</f>
        <v>155537</v>
      </c>
    </row>
    <row r="242" spans="1:10" ht="15" x14ac:dyDescent="0.25">
      <c r="A242" s="6" t="s">
        <v>913</v>
      </c>
      <c r="B242" s="30">
        <v>39625</v>
      </c>
      <c r="C242" s="6" t="s">
        <v>868</v>
      </c>
      <c r="D242" s="6" t="s">
        <v>880</v>
      </c>
      <c r="E242" s="6" t="s">
        <v>578</v>
      </c>
      <c r="F242" s="6">
        <v>4513218.3499999996</v>
      </c>
      <c r="G242" s="6">
        <v>4493049.51</v>
      </c>
      <c r="H242" s="6">
        <v>30000</v>
      </c>
      <c r="I242" s="16">
        <f>G242-H242</f>
        <v>4463049.51</v>
      </c>
      <c r="J242" s="6">
        <v>50168.84</v>
      </c>
    </row>
    <row r="243" spans="1:10" x14ac:dyDescent="0.2">
      <c r="A243" s="2" t="s">
        <v>299</v>
      </c>
      <c r="B243" s="29" t="s">
        <v>300</v>
      </c>
      <c r="C243" s="2" t="s">
        <v>11</v>
      </c>
      <c r="D243" s="2"/>
      <c r="E243" s="2" t="s">
        <v>301</v>
      </c>
      <c r="F243" s="3">
        <v>699461.14</v>
      </c>
      <c r="G243" s="3"/>
      <c r="H243" s="2"/>
      <c r="I243" s="3">
        <v>799870.52</v>
      </c>
      <c r="J243" s="4">
        <v>0</v>
      </c>
    </row>
    <row r="244" spans="1:10" x14ac:dyDescent="0.2">
      <c r="A244" s="2" t="s">
        <v>299</v>
      </c>
      <c r="B244" s="29" t="s">
        <v>302</v>
      </c>
      <c r="C244" s="2" t="s">
        <v>303</v>
      </c>
      <c r="D244" s="2"/>
      <c r="E244" s="2" t="s">
        <v>304</v>
      </c>
      <c r="F244" s="3">
        <v>2642308.2999999998</v>
      </c>
      <c r="G244" s="3"/>
      <c r="H244" s="2"/>
      <c r="I244" s="3">
        <v>2218742.2799999998</v>
      </c>
      <c r="J244" s="4">
        <v>423566.02</v>
      </c>
    </row>
    <row r="245" spans="1:10" x14ac:dyDescent="0.2">
      <c r="A245" s="2" t="s">
        <v>299</v>
      </c>
      <c r="B245" s="29" t="s">
        <v>305</v>
      </c>
      <c r="C245" s="2" t="s">
        <v>11</v>
      </c>
      <c r="D245" s="2"/>
      <c r="E245" s="2" t="s">
        <v>306</v>
      </c>
      <c r="F245" s="3">
        <v>552729.32999999996</v>
      </c>
      <c r="G245" s="3"/>
      <c r="H245" s="2"/>
      <c r="I245" s="3">
        <v>510143.73</v>
      </c>
      <c r="J245" s="4">
        <v>42585.599999999999</v>
      </c>
    </row>
    <row r="246" spans="1:10" x14ac:dyDescent="0.2">
      <c r="A246" s="2" t="s">
        <v>299</v>
      </c>
      <c r="B246" s="29" t="s">
        <v>307</v>
      </c>
      <c r="C246" s="2" t="s">
        <v>11</v>
      </c>
      <c r="D246" s="2"/>
      <c r="E246" s="2" t="s">
        <v>308</v>
      </c>
      <c r="F246" s="3">
        <v>342382.31</v>
      </c>
      <c r="G246" s="3"/>
      <c r="H246" s="2"/>
      <c r="I246" s="3">
        <v>299067.06</v>
      </c>
      <c r="J246" s="4">
        <v>43315.25</v>
      </c>
    </row>
    <row r="247" spans="1:10" x14ac:dyDescent="0.2">
      <c r="A247" s="2" t="s">
        <v>299</v>
      </c>
      <c r="B247" s="29" t="s">
        <v>309</v>
      </c>
      <c r="C247" s="2" t="s">
        <v>113</v>
      </c>
      <c r="D247" s="2"/>
      <c r="E247" s="2" t="s">
        <v>310</v>
      </c>
      <c r="F247" s="3">
        <v>2233387.4700000002</v>
      </c>
      <c r="G247" s="3"/>
      <c r="H247" s="2"/>
      <c r="I247" s="3">
        <v>1159117.51</v>
      </c>
      <c r="J247" s="4">
        <v>1074269.96</v>
      </c>
    </row>
    <row r="248" spans="1:10" x14ac:dyDescent="0.2">
      <c r="A248" s="2" t="s">
        <v>299</v>
      </c>
      <c r="B248" s="29" t="s">
        <v>311</v>
      </c>
      <c r="C248" s="2" t="s">
        <v>11</v>
      </c>
      <c r="D248" s="2"/>
      <c r="E248" s="2" t="s">
        <v>312</v>
      </c>
      <c r="F248" s="3">
        <v>2447974.64</v>
      </c>
      <c r="G248" s="3"/>
      <c r="H248" s="2"/>
      <c r="I248" s="3">
        <v>11785.5</v>
      </c>
      <c r="J248" s="4">
        <v>2436189.14</v>
      </c>
    </row>
    <row r="249" spans="1:10" ht="38.25" x14ac:dyDescent="0.2">
      <c r="A249" s="2" t="s">
        <v>299</v>
      </c>
      <c r="B249" s="29" t="s">
        <v>313</v>
      </c>
      <c r="C249" s="2" t="s">
        <v>142</v>
      </c>
      <c r="D249" s="2"/>
      <c r="E249" s="9" t="s">
        <v>974</v>
      </c>
      <c r="F249" s="3">
        <v>905232.45</v>
      </c>
      <c r="G249" s="3"/>
      <c r="H249" s="2"/>
      <c r="I249" s="3">
        <v>0</v>
      </c>
      <c r="J249" s="4">
        <v>905232.45</v>
      </c>
    </row>
    <row r="250" spans="1:10" ht="25.5" x14ac:dyDescent="0.2">
      <c r="A250" s="2" t="s">
        <v>299</v>
      </c>
      <c r="B250" s="29" t="s">
        <v>643</v>
      </c>
      <c r="C250" s="2" t="s">
        <v>558</v>
      </c>
      <c r="D250" s="2"/>
      <c r="E250" s="2" t="s">
        <v>312</v>
      </c>
      <c r="F250" s="5">
        <v>135900</v>
      </c>
      <c r="G250" s="5">
        <v>128318.5</v>
      </c>
      <c r="H250" s="5">
        <v>0</v>
      </c>
      <c r="I250" s="21">
        <f>G250-H250</f>
        <v>128318.5</v>
      </c>
      <c r="J250" s="22">
        <f>IF(F250-I250&lt;0,0,F250-I250)</f>
        <v>7581.5</v>
      </c>
    </row>
    <row r="251" spans="1:10" ht="38.25" x14ac:dyDescent="0.2">
      <c r="A251" s="2" t="s">
        <v>299</v>
      </c>
      <c r="B251" s="29" t="s">
        <v>579</v>
      </c>
      <c r="C251" s="2" t="s">
        <v>558</v>
      </c>
      <c r="D251" s="2"/>
      <c r="E251" s="2" t="s">
        <v>578</v>
      </c>
      <c r="F251" s="5">
        <v>86429</v>
      </c>
      <c r="G251" s="5">
        <v>81541.5</v>
      </c>
      <c r="H251" s="5">
        <v>0</v>
      </c>
      <c r="I251" s="21">
        <f>G251-H251</f>
        <v>81541.5</v>
      </c>
      <c r="J251" s="22">
        <f>IF(F251-I251&lt;0,0,F251-I251)</f>
        <v>4887.5</v>
      </c>
    </row>
    <row r="252" spans="1:10" ht="38.25" x14ac:dyDescent="0.2">
      <c r="A252" s="2" t="s">
        <v>299</v>
      </c>
      <c r="B252" s="29" t="s">
        <v>560</v>
      </c>
      <c r="C252" s="2" t="s">
        <v>558</v>
      </c>
      <c r="D252" s="2"/>
      <c r="E252" s="2" t="s">
        <v>304</v>
      </c>
      <c r="F252" s="5">
        <v>101400</v>
      </c>
      <c r="G252" s="5">
        <v>93271.49</v>
      </c>
      <c r="H252" s="5">
        <v>0</v>
      </c>
      <c r="I252" s="21">
        <f>G252-H252</f>
        <v>93271.49</v>
      </c>
      <c r="J252" s="22">
        <f>IF(F252-I252&lt;0,0,F252-I252)</f>
        <v>8128.5099999999948</v>
      </c>
    </row>
    <row r="253" spans="1:10" ht="38.25" x14ac:dyDescent="0.2">
      <c r="A253" s="2" t="s">
        <v>299</v>
      </c>
      <c r="B253" s="29" t="s">
        <v>559</v>
      </c>
      <c r="C253" s="2" t="s">
        <v>558</v>
      </c>
      <c r="D253" s="2"/>
      <c r="E253" s="2" t="s">
        <v>557</v>
      </c>
      <c r="F253" s="5">
        <v>209000</v>
      </c>
      <c r="G253" s="5">
        <v>111890</v>
      </c>
      <c r="H253" s="5">
        <v>0</v>
      </c>
      <c r="I253" s="21">
        <f>G253-H253</f>
        <v>111890</v>
      </c>
      <c r="J253" s="22">
        <f>IF(F253-I253&lt;0,0,F253-I253)</f>
        <v>97110</v>
      </c>
    </row>
    <row r="254" spans="1:10" x14ac:dyDescent="0.2">
      <c r="A254" s="2" t="s">
        <v>314</v>
      </c>
      <c r="B254" s="29" t="s">
        <v>315</v>
      </c>
      <c r="C254" s="2" t="s">
        <v>25</v>
      </c>
      <c r="D254" s="2"/>
      <c r="E254" s="2" t="s">
        <v>316</v>
      </c>
      <c r="F254" s="3">
        <v>2065011</v>
      </c>
      <c r="G254" s="3"/>
      <c r="H254" s="2"/>
      <c r="I254" s="3">
        <v>1552031.16</v>
      </c>
      <c r="J254" s="4">
        <v>512979.84</v>
      </c>
    </row>
    <row r="255" spans="1:10" x14ac:dyDescent="0.2">
      <c r="A255" s="2" t="s">
        <v>314</v>
      </c>
      <c r="B255" s="29" t="s">
        <v>317</v>
      </c>
      <c r="C255" s="2" t="s">
        <v>36</v>
      </c>
      <c r="D255" s="2"/>
      <c r="E255" s="2" t="s">
        <v>318</v>
      </c>
      <c r="F255" s="3">
        <v>1848838.67</v>
      </c>
      <c r="G255" s="3"/>
      <c r="H255" s="2"/>
      <c r="I255" s="3">
        <v>1882640.67</v>
      </c>
      <c r="J255" s="4">
        <v>0</v>
      </c>
    </row>
    <row r="256" spans="1:10" ht="25.5" x14ac:dyDescent="0.2">
      <c r="A256" s="2" t="s">
        <v>314</v>
      </c>
      <c r="B256" s="29" t="s">
        <v>836</v>
      </c>
      <c r="C256" s="2" t="s">
        <v>555</v>
      </c>
      <c r="D256" s="2"/>
      <c r="E256" s="2" t="s">
        <v>835</v>
      </c>
      <c r="F256" s="5">
        <v>57500</v>
      </c>
      <c r="G256" s="5">
        <v>56387.3</v>
      </c>
      <c r="H256" s="5">
        <v>0</v>
      </c>
      <c r="I256" s="21">
        <f>G256-H256</f>
        <v>56387.3</v>
      </c>
      <c r="J256" s="22">
        <f>IF(F256-I256&lt;0,0,F256-I256)</f>
        <v>1112.6999999999971</v>
      </c>
    </row>
    <row r="257" spans="1:10" ht="25.5" x14ac:dyDescent="0.2">
      <c r="A257" s="2" t="s">
        <v>314</v>
      </c>
      <c r="B257" s="29" t="s">
        <v>673</v>
      </c>
      <c r="C257" s="2" t="s">
        <v>555</v>
      </c>
      <c r="D257" s="2"/>
      <c r="E257" s="2" t="s">
        <v>672</v>
      </c>
      <c r="F257" s="5">
        <v>38166.879999999997</v>
      </c>
      <c r="G257" s="5">
        <v>13713.58</v>
      </c>
      <c r="H257" s="5">
        <v>0</v>
      </c>
      <c r="I257" s="21">
        <f>G257-H257</f>
        <v>13713.58</v>
      </c>
      <c r="J257" s="22">
        <f>IF(F257-I257&lt;0,0,F257-I257)</f>
        <v>24453.299999999996</v>
      </c>
    </row>
    <row r="258" spans="1:10" ht="15" x14ac:dyDescent="0.25">
      <c r="A258" s="6" t="s">
        <v>912</v>
      </c>
      <c r="B258" s="30">
        <v>39814</v>
      </c>
      <c r="C258" s="6" t="s">
        <v>180</v>
      </c>
      <c r="D258" s="6" t="s">
        <v>845</v>
      </c>
      <c r="E258" s="6" t="s">
        <v>911</v>
      </c>
      <c r="F258" s="6">
        <v>966101.6</v>
      </c>
      <c r="G258" s="6">
        <v>942053.64</v>
      </c>
      <c r="H258" s="6">
        <v>28261.63</v>
      </c>
      <c r="I258" s="16">
        <f>G258-H258</f>
        <v>913792.01</v>
      </c>
      <c r="J258" s="6">
        <v>52309.59</v>
      </c>
    </row>
    <row r="259" spans="1:10" x14ac:dyDescent="0.2">
      <c r="A259" s="2" t="s">
        <v>319</v>
      </c>
      <c r="B259" s="29" t="s">
        <v>320</v>
      </c>
      <c r="C259" s="2" t="s">
        <v>36</v>
      </c>
      <c r="D259" s="2"/>
      <c r="E259" s="2" t="s">
        <v>321</v>
      </c>
      <c r="F259" s="3">
        <v>5029902.9000000004</v>
      </c>
      <c r="G259" s="3"/>
      <c r="H259" s="2"/>
      <c r="I259" s="3">
        <v>4813074.47</v>
      </c>
      <c r="J259" s="4">
        <v>216828.43</v>
      </c>
    </row>
    <row r="260" spans="1:10" ht="25.5" x14ac:dyDescent="0.2">
      <c r="A260" s="2" t="s">
        <v>319</v>
      </c>
      <c r="B260" s="29" t="s">
        <v>834</v>
      </c>
      <c r="C260" s="2" t="s">
        <v>833</v>
      </c>
      <c r="D260" s="2"/>
      <c r="E260" s="2" t="s">
        <v>832</v>
      </c>
      <c r="F260" s="5">
        <v>1414338.05</v>
      </c>
      <c r="G260" s="5">
        <v>1409339.21</v>
      </c>
      <c r="H260" s="5">
        <v>0</v>
      </c>
      <c r="I260" s="21">
        <f>G260-H260</f>
        <v>1409339.21</v>
      </c>
      <c r="J260" s="22">
        <f>IF(F260-I260&lt;0,0,F260-I260)</f>
        <v>4998.8400000000838</v>
      </c>
    </row>
    <row r="261" spans="1:10" x14ac:dyDescent="0.2">
      <c r="A261" s="2" t="s">
        <v>322</v>
      </c>
      <c r="B261" s="29" t="s">
        <v>323</v>
      </c>
      <c r="C261" s="2" t="s">
        <v>324</v>
      </c>
      <c r="D261" s="2"/>
      <c r="E261" s="2" t="s">
        <v>325</v>
      </c>
      <c r="F261" s="3">
        <v>534526.9</v>
      </c>
      <c r="G261" s="3"/>
      <c r="H261" s="2"/>
      <c r="I261" s="3">
        <v>4074</v>
      </c>
      <c r="J261" s="4">
        <v>530452.9</v>
      </c>
    </row>
    <row r="262" spans="1:10" x14ac:dyDescent="0.2">
      <c r="A262" s="2" t="s">
        <v>322</v>
      </c>
      <c r="B262" s="29" t="s">
        <v>326</v>
      </c>
      <c r="C262" s="2" t="s">
        <v>11</v>
      </c>
      <c r="D262" s="2"/>
      <c r="E262" s="2" t="s">
        <v>327</v>
      </c>
      <c r="F262" s="3">
        <v>3032551.6</v>
      </c>
      <c r="G262" s="3"/>
      <c r="H262" s="2"/>
      <c r="I262" s="3">
        <v>1982128.45</v>
      </c>
      <c r="J262" s="4">
        <v>1050423.1499999999</v>
      </c>
    </row>
    <row r="263" spans="1:10" ht="25.5" x14ac:dyDescent="0.2">
      <c r="A263" s="2" t="s">
        <v>328</v>
      </c>
      <c r="B263" s="29" t="s">
        <v>329</v>
      </c>
      <c r="C263" s="2" t="s">
        <v>330</v>
      </c>
      <c r="D263" s="2"/>
      <c r="E263" s="2" t="s">
        <v>331</v>
      </c>
      <c r="F263" s="3">
        <v>1275508.07</v>
      </c>
      <c r="G263" s="3"/>
      <c r="H263" s="2"/>
      <c r="I263" s="3">
        <v>798171.07</v>
      </c>
      <c r="J263" s="4">
        <v>477337</v>
      </c>
    </row>
    <row r="264" spans="1:10" ht="25.5" x14ac:dyDescent="0.2">
      <c r="A264" s="2" t="s">
        <v>328</v>
      </c>
      <c r="B264" s="29" t="s">
        <v>332</v>
      </c>
      <c r="C264" s="2" t="s">
        <v>77</v>
      </c>
      <c r="D264" s="2"/>
      <c r="E264" s="2" t="s">
        <v>333</v>
      </c>
      <c r="F264" s="3">
        <v>676936.95</v>
      </c>
      <c r="G264" s="3"/>
      <c r="H264" s="2"/>
      <c r="I264" s="3">
        <v>615874.02</v>
      </c>
      <c r="J264" s="4">
        <v>61062.93</v>
      </c>
    </row>
    <row r="265" spans="1:10" ht="38.25" x14ac:dyDescent="0.2">
      <c r="A265" s="2" t="s">
        <v>334</v>
      </c>
      <c r="B265" s="29" t="s">
        <v>335</v>
      </c>
      <c r="C265" s="2" t="s">
        <v>62</v>
      </c>
      <c r="D265" s="2"/>
      <c r="E265" s="9" t="s">
        <v>975</v>
      </c>
      <c r="F265" s="3">
        <v>4859560.7300000004</v>
      </c>
      <c r="G265" s="3"/>
      <c r="H265" s="2"/>
      <c r="I265" s="3">
        <v>4804093.75</v>
      </c>
      <c r="J265" s="4">
        <v>55466.98</v>
      </c>
    </row>
    <row r="266" spans="1:10" x14ac:dyDescent="0.2">
      <c r="A266" s="2" t="s">
        <v>336</v>
      </c>
      <c r="B266" s="29" t="s">
        <v>337</v>
      </c>
      <c r="C266" s="2" t="s">
        <v>25</v>
      </c>
      <c r="D266" s="2"/>
      <c r="E266" s="2" t="s">
        <v>338</v>
      </c>
      <c r="F266" s="3">
        <v>1168254.55</v>
      </c>
      <c r="G266" s="3"/>
      <c r="H266" s="2"/>
      <c r="I266" s="3">
        <v>371113.24</v>
      </c>
      <c r="J266" s="4">
        <v>797141.31</v>
      </c>
    </row>
    <row r="267" spans="1:10" ht="25.5" x14ac:dyDescent="0.2">
      <c r="A267" s="2" t="s">
        <v>339</v>
      </c>
      <c r="B267" s="29" t="s">
        <v>340</v>
      </c>
      <c r="C267" s="2" t="s">
        <v>92</v>
      </c>
      <c r="D267" s="2"/>
      <c r="E267" s="2" t="s">
        <v>341</v>
      </c>
      <c r="F267" s="3">
        <v>1283026.1499999999</v>
      </c>
      <c r="G267" s="3"/>
      <c r="H267" s="2"/>
      <c r="I267" s="3">
        <v>856659.33</v>
      </c>
      <c r="J267" s="4">
        <v>426366.82</v>
      </c>
    </row>
    <row r="268" spans="1:10" x14ac:dyDescent="0.2">
      <c r="A268" s="2" t="s">
        <v>339</v>
      </c>
      <c r="B268" s="29" t="s">
        <v>342</v>
      </c>
      <c r="C268" s="2" t="s">
        <v>113</v>
      </c>
      <c r="D268" s="2"/>
      <c r="E268" s="2" t="s">
        <v>343</v>
      </c>
      <c r="F268" s="3">
        <v>1469545</v>
      </c>
      <c r="G268" s="3"/>
      <c r="H268" s="2"/>
      <c r="I268" s="3">
        <v>290267.84000000003</v>
      </c>
      <c r="J268" s="4">
        <v>1179277.1599999999</v>
      </c>
    </row>
    <row r="269" spans="1:10" x14ac:dyDescent="0.2">
      <c r="A269" s="2" t="s">
        <v>339</v>
      </c>
      <c r="B269" s="29" t="s">
        <v>344</v>
      </c>
      <c r="C269" s="2" t="s">
        <v>36</v>
      </c>
      <c r="D269" s="2"/>
      <c r="E269" s="2" t="s">
        <v>345</v>
      </c>
      <c r="F269" s="3">
        <v>1887457.62</v>
      </c>
      <c r="G269" s="3"/>
      <c r="H269" s="2"/>
      <c r="I269" s="3">
        <v>11155</v>
      </c>
      <c r="J269" s="4">
        <v>1876302.62</v>
      </c>
    </row>
    <row r="270" spans="1:10" x14ac:dyDescent="0.2">
      <c r="A270" s="2" t="s">
        <v>339</v>
      </c>
      <c r="B270" s="29" t="s">
        <v>346</v>
      </c>
      <c r="C270" s="2" t="s">
        <v>113</v>
      </c>
      <c r="D270" s="2"/>
      <c r="E270" s="2" t="s">
        <v>347</v>
      </c>
      <c r="F270" s="3">
        <v>3699622.95</v>
      </c>
      <c r="G270" s="3"/>
      <c r="H270" s="2"/>
      <c r="I270" s="3">
        <v>31508.51</v>
      </c>
      <c r="J270" s="4">
        <v>3668114.44</v>
      </c>
    </row>
    <row r="271" spans="1:10" ht="38.25" x14ac:dyDescent="0.2">
      <c r="A271" s="2" t="s">
        <v>348</v>
      </c>
      <c r="B271" s="29" t="s">
        <v>349</v>
      </c>
      <c r="C271" s="2" t="s">
        <v>11</v>
      </c>
      <c r="D271" s="2"/>
      <c r="E271" s="2" t="s">
        <v>350</v>
      </c>
      <c r="F271" s="3">
        <v>2280089.17</v>
      </c>
      <c r="G271" s="3"/>
      <c r="H271" s="2"/>
      <c r="I271" s="3">
        <v>745003.08</v>
      </c>
      <c r="J271" s="4">
        <v>1535086.09</v>
      </c>
    </row>
    <row r="272" spans="1:10" ht="25.5" x14ac:dyDescent="0.2">
      <c r="A272" s="2" t="s">
        <v>348</v>
      </c>
      <c r="B272" s="29" t="s">
        <v>831</v>
      </c>
      <c r="C272" s="2" t="s">
        <v>830</v>
      </c>
      <c r="D272" s="2"/>
      <c r="E272" s="2" t="s">
        <v>829</v>
      </c>
      <c r="F272" s="5">
        <v>1044842.45</v>
      </c>
      <c r="G272" s="5">
        <v>901568.32</v>
      </c>
      <c r="H272" s="5">
        <v>0</v>
      </c>
      <c r="I272" s="21">
        <f t="shared" ref="I272:I282" si="11">G272-H272</f>
        <v>901568.32</v>
      </c>
      <c r="J272" s="22">
        <f>IF(F272-I272&lt;0,0,F272-I272)</f>
        <v>143274.13</v>
      </c>
    </row>
    <row r="273" spans="1:10" ht="38.25" x14ac:dyDescent="0.2">
      <c r="A273" s="2" t="s">
        <v>598</v>
      </c>
      <c r="B273" s="29" t="s">
        <v>777</v>
      </c>
      <c r="C273" s="2" t="s">
        <v>724</v>
      </c>
      <c r="D273" s="2"/>
      <c r="E273" s="2" t="s">
        <v>776</v>
      </c>
      <c r="F273" s="5">
        <v>61268</v>
      </c>
      <c r="G273" s="5">
        <v>61268</v>
      </c>
      <c r="H273" s="5">
        <v>0</v>
      </c>
      <c r="I273" s="21">
        <f t="shared" si="11"/>
        <v>61268</v>
      </c>
      <c r="J273" s="22">
        <f>IF(F273-I273&lt;0,0,F273-I273)</f>
        <v>0</v>
      </c>
    </row>
    <row r="274" spans="1:10" ht="38.25" x14ac:dyDescent="0.2">
      <c r="A274" s="2" t="s">
        <v>598</v>
      </c>
      <c r="B274" s="29" t="s">
        <v>626</v>
      </c>
      <c r="C274" s="2" t="s">
        <v>625</v>
      </c>
      <c r="D274" s="2"/>
      <c r="E274" s="2" t="s">
        <v>624</v>
      </c>
      <c r="F274" s="5">
        <v>564000</v>
      </c>
      <c r="G274" s="5">
        <v>542479.23</v>
      </c>
      <c r="H274" s="5">
        <v>0</v>
      </c>
      <c r="I274" s="21">
        <f t="shared" si="11"/>
        <v>542479.23</v>
      </c>
      <c r="J274" s="22">
        <f>IF(F274-I274&lt;0,0,F274-I274)</f>
        <v>21520.770000000019</v>
      </c>
    </row>
    <row r="275" spans="1:10" ht="38.25" x14ac:dyDescent="0.2">
      <c r="A275" s="2" t="s">
        <v>598</v>
      </c>
      <c r="B275" s="29" t="s">
        <v>623</v>
      </c>
      <c r="C275" s="2" t="s">
        <v>622</v>
      </c>
      <c r="D275" s="2"/>
      <c r="E275" s="2" t="s">
        <v>621</v>
      </c>
      <c r="F275" s="5">
        <v>676000</v>
      </c>
      <c r="G275" s="5">
        <v>373871.35</v>
      </c>
      <c r="H275" s="5">
        <v>0</v>
      </c>
      <c r="I275" s="21">
        <f t="shared" si="11"/>
        <v>373871.35</v>
      </c>
      <c r="J275" s="22">
        <f>IF(F275-I275&lt;0,0,F275-I275)</f>
        <v>302128.65000000002</v>
      </c>
    </row>
    <row r="276" spans="1:10" ht="38.25" x14ac:dyDescent="0.2">
      <c r="A276" s="2" t="s">
        <v>598</v>
      </c>
      <c r="B276" s="29" t="s">
        <v>597</v>
      </c>
      <c r="C276" s="2" t="s">
        <v>596</v>
      </c>
      <c r="D276" s="2"/>
      <c r="E276" s="2" t="s">
        <v>595</v>
      </c>
      <c r="F276" s="5">
        <v>70000</v>
      </c>
      <c r="G276" s="5">
        <v>62899.11</v>
      </c>
      <c r="H276" s="5">
        <v>0</v>
      </c>
      <c r="I276" s="21">
        <f t="shared" si="11"/>
        <v>62899.11</v>
      </c>
      <c r="J276" s="22">
        <f>IF(F276-I276&lt;0,0,F276-I276)</f>
        <v>7100.8899999999994</v>
      </c>
    </row>
    <row r="277" spans="1:10" ht="15" x14ac:dyDescent="0.25">
      <c r="A277" s="6" t="s">
        <v>904</v>
      </c>
      <c r="B277" s="30">
        <v>39464</v>
      </c>
      <c r="C277" s="6" t="s">
        <v>910</v>
      </c>
      <c r="D277" s="6" t="s">
        <v>880</v>
      </c>
      <c r="E277" s="6" t="s">
        <v>909</v>
      </c>
      <c r="F277" s="6">
        <v>2686132.74</v>
      </c>
      <c r="G277" s="6">
        <v>2572799.13</v>
      </c>
      <c r="H277" s="6">
        <v>1</v>
      </c>
      <c r="I277" s="16">
        <f t="shared" si="11"/>
        <v>2572798.13</v>
      </c>
      <c r="J277" s="6">
        <v>113334.61</v>
      </c>
    </row>
    <row r="278" spans="1:10" ht="15" x14ac:dyDescent="0.25">
      <c r="A278" s="6" t="s">
        <v>904</v>
      </c>
      <c r="B278" s="30">
        <v>38214</v>
      </c>
      <c r="C278" s="6" t="s">
        <v>125</v>
      </c>
      <c r="D278" s="6" t="s">
        <v>845</v>
      </c>
      <c r="E278" s="6" t="s">
        <v>908</v>
      </c>
      <c r="F278" s="6">
        <v>1352519.41</v>
      </c>
      <c r="G278" s="6">
        <v>1305266.26</v>
      </c>
      <c r="H278" s="6">
        <v>30000</v>
      </c>
      <c r="I278" s="16">
        <f t="shared" si="11"/>
        <v>1275266.26</v>
      </c>
      <c r="J278" s="6">
        <v>77253.149999999994</v>
      </c>
    </row>
    <row r="279" spans="1:10" ht="15" x14ac:dyDescent="0.25">
      <c r="A279" s="6" t="s">
        <v>904</v>
      </c>
      <c r="B279" s="30">
        <v>35511</v>
      </c>
      <c r="C279" s="6" t="s">
        <v>125</v>
      </c>
      <c r="D279" s="6" t="s">
        <v>845</v>
      </c>
      <c r="E279" s="6" t="s">
        <v>907</v>
      </c>
      <c r="F279" s="6">
        <v>644895.69999999995</v>
      </c>
      <c r="G279" s="6">
        <v>625344.46</v>
      </c>
      <c r="H279" s="6">
        <v>18760.349999999999</v>
      </c>
      <c r="I279" s="16">
        <f t="shared" si="11"/>
        <v>606584.11</v>
      </c>
      <c r="J279" s="6">
        <v>38311.589999999997</v>
      </c>
    </row>
    <row r="280" spans="1:10" ht="15" x14ac:dyDescent="0.25">
      <c r="A280" s="6" t="s">
        <v>904</v>
      </c>
      <c r="B280" s="30">
        <v>35512</v>
      </c>
      <c r="C280" s="6" t="s">
        <v>125</v>
      </c>
      <c r="D280" s="6" t="s">
        <v>845</v>
      </c>
      <c r="E280" s="6" t="s">
        <v>906</v>
      </c>
      <c r="F280" s="6">
        <v>604611.19999999995</v>
      </c>
      <c r="G280" s="6">
        <v>584605.56000000006</v>
      </c>
      <c r="H280" s="6">
        <v>17538.16</v>
      </c>
      <c r="I280" s="16">
        <f t="shared" si="11"/>
        <v>567067.4</v>
      </c>
      <c r="J280" s="6">
        <v>37543.800000000003</v>
      </c>
    </row>
    <row r="281" spans="1:10" ht="15" x14ac:dyDescent="0.25">
      <c r="A281" s="6" t="s">
        <v>904</v>
      </c>
      <c r="B281" s="30">
        <v>35751</v>
      </c>
      <c r="C281" s="6" t="s">
        <v>125</v>
      </c>
      <c r="D281" s="6" t="s">
        <v>845</v>
      </c>
      <c r="E281" s="6" t="s">
        <v>905</v>
      </c>
      <c r="F281" s="6">
        <v>1400572.64</v>
      </c>
      <c r="G281" s="6">
        <v>1394565.95</v>
      </c>
      <c r="H281" s="6">
        <v>30000</v>
      </c>
      <c r="I281" s="16">
        <f t="shared" si="11"/>
        <v>1364565.95</v>
      </c>
      <c r="J281" s="6">
        <v>36006.69</v>
      </c>
    </row>
    <row r="282" spans="1:10" ht="15" x14ac:dyDescent="0.25">
      <c r="A282" s="6" t="s">
        <v>904</v>
      </c>
      <c r="B282" s="30">
        <v>36915</v>
      </c>
      <c r="C282" s="6" t="s">
        <v>863</v>
      </c>
      <c r="D282" s="6" t="s">
        <v>851</v>
      </c>
      <c r="E282" s="6" t="s">
        <v>903</v>
      </c>
      <c r="F282" s="6">
        <v>2927155.61</v>
      </c>
      <c r="G282" s="6">
        <v>2929362.74</v>
      </c>
      <c r="H282" s="6">
        <v>1</v>
      </c>
      <c r="I282" s="16">
        <f t="shared" si="11"/>
        <v>2929361.74</v>
      </c>
      <c r="J282" s="6">
        <v>0</v>
      </c>
    </row>
    <row r="283" spans="1:10" x14ac:dyDescent="0.2">
      <c r="A283" s="2" t="s">
        <v>351</v>
      </c>
      <c r="B283" s="29" t="s">
        <v>352</v>
      </c>
      <c r="C283" s="2" t="s">
        <v>80</v>
      </c>
      <c r="D283" s="2"/>
      <c r="E283" s="12" t="s">
        <v>976</v>
      </c>
      <c r="F283" s="3">
        <v>2174673.17</v>
      </c>
      <c r="G283" s="3"/>
      <c r="H283" s="2"/>
      <c r="I283" s="3">
        <v>2120651.6800000002</v>
      </c>
      <c r="J283" s="4">
        <v>54021.49</v>
      </c>
    </row>
    <row r="284" spans="1:10" x14ac:dyDescent="0.2">
      <c r="A284" s="2" t="s">
        <v>351</v>
      </c>
      <c r="B284" s="29" t="s">
        <v>353</v>
      </c>
      <c r="C284" s="2" t="s">
        <v>174</v>
      </c>
      <c r="D284" s="2"/>
      <c r="E284" s="2" t="s">
        <v>354</v>
      </c>
      <c r="F284" s="3">
        <v>1433710.04</v>
      </c>
      <c r="G284" s="3"/>
      <c r="H284" s="2"/>
      <c r="I284" s="3">
        <v>1179607.69</v>
      </c>
      <c r="J284" s="4">
        <v>254102.35</v>
      </c>
    </row>
    <row r="285" spans="1:10" ht="25.5" x14ac:dyDescent="0.2">
      <c r="A285" s="2" t="s">
        <v>351</v>
      </c>
      <c r="B285" s="29" t="s">
        <v>655</v>
      </c>
      <c r="C285" s="2" t="s">
        <v>654</v>
      </c>
      <c r="D285" s="2"/>
      <c r="E285" s="2" t="s">
        <v>653</v>
      </c>
      <c r="F285" s="5">
        <v>517585</v>
      </c>
      <c r="G285" s="5">
        <v>517584.55</v>
      </c>
      <c r="H285" s="5">
        <v>0</v>
      </c>
      <c r="I285" s="21">
        <f>G285-H285</f>
        <v>517584.55</v>
      </c>
      <c r="J285" s="22">
        <f>IF(F285-I285&lt;0,0,F285-I285)</f>
        <v>0.45000000001164153</v>
      </c>
    </row>
    <row r="286" spans="1:10" ht="15" x14ac:dyDescent="0.25">
      <c r="A286" s="6" t="s">
        <v>902</v>
      </c>
      <c r="B286" s="30">
        <v>39325</v>
      </c>
      <c r="C286" s="6" t="s">
        <v>868</v>
      </c>
      <c r="D286" s="6" t="s">
        <v>880</v>
      </c>
      <c r="E286" s="6" t="s">
        <v>901</v>
      </c>
      <c r="F286" s="6">
        <v>3250743.85</v>
      </c>
      <c r="G286" s="6">
        <v>2960545.46</v>
      </c>
      <c r="H286" s="6">
        <v>30000</v>
      </c>
      <c r="I286" s="16">
        <f>G286-H286</f>
        <v>2930545.46</v>
      </c>
      <c r="J286" s="6">
        <v>320198.39</v>
      </c>
    </row>
    <row r="287" spans="1:10" ht="25.5" x14ac:dyDescent="0.2">
      <c r="A287" s="2" t="s">
        <v>355</v>
      </c>
      <c r="B287" s="29" t="s">
        <v>356</v>
      </c>
      <c r="C287" s="2" t="s">
        <v>357</v>
      </c>
      <c r="D287" s="2"/>
      <c r="E287" s="2" t="s">
        <v>358</v>
      </c>
      <c r="F287" s="3">
        <v>4038000</v>
      </c>
      <c r="G287" s="3"/>
      <c r="H287" s="2"/>
      <c r="I287" s="3">
        <v>1257666.6299999999</v>
      </c>
      <c r="J287" s="4">
        <v>2780333.37</v>
      </c>
    </row>
    <row r="288" spans="1:10" ht="25.5" x14ac:dyDescent="0.2">
      <c r="A288" s="2" t="s">
        <v>355</v>
      </c>
      <c r="B288" s="29" t="s">
        <v>359</v>
      </c>
      <c r="C288" s="2" t="s">
        <v>83</v>
      </c>
      <c r="D288" s="2"/>
      <c r="E288" s="2" t="s">
        <v>360</v>
      </c>
      <c r="F288" s="3">
        <v>597600.62</v>
      </c>
      <c r="G288" s="3"/>
      <c r="H288" s="2"/>
      <c r="I288" s="3">
        <v>0</v>
      </c>
      <c r="J288" s="4">
        <v>597600.62</v>
      </c>
    </row>
    <row r="289" spans="1:10" ht="38.25" x14ac:dyDescent="0.2">
      <c r="A289" s="2" t="s">
        <v>355</v>
      </c>
      <c r="B289" s="29" t="s">
        <v>671</v>
      </c>
      <c r="C289" s="2" t="s">
        <v>555</v>
      </c>
      <c r="D289" s="2"/>
      <c r="E289" s="2" t="s">
        <v>670</v>
      </c>
      <c r="F289" s="5">
        <v>111000</v>
      </c>
      <c r="G289" s="5">
        <v>55959.55</v>
      </c>
      <c r="H289" s="5">
        <v>0</v>
      </c>
      <c r="I289" s="21">
        <f>G289-H289</f>
        <v>55959.55</v>
      </c>
      <c r="J289" s="22">
        <f>IF(F289-I289&lt;0,0,F289-I289)</f>
        <v>55040.45</v>
      </c>
    </row>
    <row r="290" spans="1:10" ht="38.25" x14ac:dyDescent="0.2">
      <c r="A290" s="2" t="s">
        <v>355</v>
      </c>
      <c r="B290" s="29" t="s">
        <v>669</v>
      </c>
      <c r="C290" s="2" t="s">
        <v>555</v>
      </c>
      <c r="D290" s="2"/>
      <c r="E290" s="2" t="s">
        <v>667</v>
      </c>
      <c r="F290" s="5">
        <v>100050</v>
      </c>
      <c r="G290" s="5">
        <v>66312.14</v>
      </c>
      <c r="H290" s="5">
        <v>0</v>
      </c>
      <c r="I290" s="21">
        <f>G290-H290</f>
        <v>66312.14</v>
      </c>
      <c r="J290" s="22">
        <f>IF(F290-I290&lt;0,0,F290-I290)</f>
        <v>33737.86</v>
      </c>
    </row>
    <row r="291" spans="1:10" ht="38.25" x14ac:dyDescent="0.2">
      <c r="A291" s="2" t="s">
        <v>355</v>
      </c>
      <c r="B291" s="29" t="s">
        <v>668</v>
      </c>
      <c r="C291" s="2" t="s">
        <v>584</v>
      </c>
      <c r="D291" s="2"/>
      <c r="E291" s="2" t="s">
        <v>667</v>
      </c>
      <c r="F291" s="5">
        <v>33737.86</v>
      </c>
      <c r="G291" s="5">
        <v>19125</v>
      </c>
      <c r="H291" s="5">
        <v>0</v>
      </c>
      <c r="I291" s="21">
        <f>G291-H291</f>
        <v>19125</v>
      </c>
      <c r="J291" s="22">
        <f>IF(F291-I291&lt;0,0,F291-I291)</f>
        <v>14612.86</v>
      </c>
    </row>
    <row r="292" spans="1:10" ht="63.75" x14ac:dyDescent="0.2">
      <c r="A292" s="2" t="s">
        <v>355</v>
      </c>
      <c r="B292" s="29" t="s">
        <v>585</v>
      </c>
      <c r="C292" s="2" t="s">
        <v>584</v>
      </c>
      <c r="D292" s="2"/>
      <c r="E292" s="2" t="s">
        <v>583</v>
      </c>
      <c r="F292" s="5">
        <v>47040.45</v>
      </c>
      <c r="G292" s="5">
        <v>17910</v>
      </c>
      <c r="H292" s="5">
        <v>0</v>
      </c>
      <c r="I292" s="21">
        <f>G292-H292</f>
        <v>17910</v>
      </c>
      <c r="J292" s="22">
        <f>IF(F292-I292&lt;0,0,F292-I292)</f>
        <v>29130.449999999997</v>
      </c>
    </row>
    <row r="293" spans="1:10" ht="15" x14ac:dyDescent="0.25">
      <c r="A293" s="6" t="s">
        <v>900</v>
      </c>
      <c r="B293" s="30">
        <v>39677</v>
      </c>
      <c r="C293" s="6" t="s">
        <v>899</v>
      </c>
      <c r="D293" s="6" t="s">
        <v>845</v>
      </c>
      <c r="E293" s="6" t="s">
        <v>898</v>
      </c>
      <c r="F293" s="6">
        <v>2878038.12</v>
      </c>
      <c r="G293" s="6">
        <v>2869296.06</v>
      </c>
      <c r="H293" s="6">
        <v>30000</v>
      </c>
      <c r="I293" s="16">
        <f>G293-H293</f>
        <v>2839296.06</v>
      </c>
      <c r="J293" s="6">
        <v>38742.06</v>
      </c>
    </row>
    <row r="294" spans="1:10" ht="25.5" x14ac:dyDescent="0.2">
      <c r="A294" s="2" t="s">
        <v>361</v>
      </c>
      <c r="B294" s="29" t="s">
        <v>362</v>
      </c>
      <c r="C294" s="2" t="s">
        <v>77</v>
      </c>
      <c r="D294" s="2"/>
      <c r="E294" s="2" t="s">
        <v>363</v>
      </c>
      <c r="F294" s="3">
        <v>3956863.82</v>
      </c>
      <c r="G294" s="3"/>
      <c r="H294" s="2"/>
      <c r="I294" s="3">
        <v>3956863.82</v>
      </c>
      <c r="J294" s="4">
        <v>0</v>
      </c>
    </row>
    <row r="295" spans="1:10" ht="25.5" x14ac:dyDescent="0.2">
      <c r="A295" s="2" t="s">
        <v>361</v>
      </c>
      <c r="B295" s="29" t="s">
        <v>364</v>
      </c>
      <c r="C295" s="2" t="s">
        <v>77</v>
      </c>
      <c r="D295" s="2"/>
      <c r="E295" s="2" t="s">
        <v>365</v>
      </c>
      <c r="F295" s="3">
        <v>2108361.16</v>
      </c>
      <c r="G295" s="3"/>
      <c r="H295" s="2"/>
      <c r="I295" s="3">
        <v>0</v>
      </c>
      <c r="J295" s="4">
        <v>2108361.16</v>
      </c>
    </row>
    <row r="296" spans="1:10" ht="25.5" x14ac:dyDescent="0.2">
      <c r="A296" s="2" t="s">
        <v>361</v>
      </c>
      <c r="B296" s="29" t="s">
        <v>366</v>
      </c>
      <c r="C296" s="2" t="s">
        <v>77</v>
      </c>
      <c r="D296" s="2"/>
      <c r="E296" s="2" t="s">
        <v>367</v>
      </c>
      <c r="F296" s="3">
        <v>1350045.78</v>
      </c>
      <c r="G296" s="3"/>
      <c r="H296" s="2"/>
      <c r="I296" s="3">
        <v>0</v>
      </c>
      <c r="J296" s="4">
        <v>1350045.78</v>
      </c>
    </row>
    <row r="297" spans="1:10" x14ac:dyDescent="0.2">
      <c r="A297" s="2" t="s">
        <v>368</v>
      </c>
      <c r="B297" s="29" t="s">
        <v>369</v>
      </c>
      <c r="C297" s="2" t="s">
        <v>11</v>
      </c>
      <c r="D297" s="2"/>
      <c r="E297" s="2" t="s">
        <v>370</v>
      </c>
      <c r="F297" s="3">
        <v>862755.59</v>
      </c>
      <c r="G297" s="3"/>
      <c r="H297" s="2"/>
      <c r="I297" s="3">
        <v>789839.7</v>
      </c>
      <c r="J297" s="4">
        <v>72915.89</v>
      </c>
    </row>
    <row r="298" spans="1:10" ht="25.5" x14ac:dyDescent="0.2">
      <c r="A298" s="2" t="s">
        <v>371</v>
      </c>
      <c r="B298" s="29" t="s">
        <v>372</v>
      </c>
      <c r="C298" s="2" t="s">
        <v>373</v>
      </c>
      <c r="D298" s="2"/>
      <c r="E298" s="2" t="s">
        <v>374</v>
      </c>
      <c r="F298" s="3">
        <v>375132.96</v>
      </c>
      <c r="G298" s="3"/>
      <c r="H298" s="2"/>
      <c r="I298" s="3">
        <v>394057.81</v>
      </c>
      <c r="J298" s="4">
        <v>0</v>
      </c>
    </row>
    <row r="299" spans="1:10" ht="25.5" x14ac:dyDescent="0.2">
      <c r="A299" s="2" t="s">
        <v>371</v>
      </c>
      <c r="B299" s="29" t="s">
        <v>375</v>
      </c>
      <c r="C299" s="2" t="s">
        <v>373</v>
      </c>
      <c r="D299" s="2"/>
      <c r="E299" s="2" t="s">
        <v>376</v>
      </c>
      <c r="F299" s="3">
        <v>2460157.7200000002</v>
      </c>
      <c r="G299" s="3"/>
      <c r="H299" s="2"/>
      <c r="I299" s="3">
        <v>0</v>
      </c>
      <c r="J299" s="4">
        <v>2460157.7200000002</v>
      </c>
    </row>
    <row r="300" spans="1:10" ht="25.5" x14ac:dyDescent="0.2">
      <c r="A300" s="2" t="s">
        <v>371</v>
      </c>
      <c r="B300" s="29" t="s">
        <v>692</v>
      </c>
      <c r="C300" s="2" t="s">
        <v>553</v>
      </c>
      <c r="D300" s="2"/>
      <c r="E300" s="2" t="s">
        <v>691</v>
      </c>
      <c r="F300" s="5">
        <v>64400</v>
      </c>
      <c r="G300" s="5">
        <v>54357.49</v>
      </c>
      <c r="H300" s="5">
        <v>0</v>
      </c>
      <c r="I300" s="21">
        <f>G300-H300</f>
        <v>54357.49</v>
      </c>
      <c r="J300" s="22">
        <f>IF(F300-I300&lt;0,0,F300-I300)</f>
        <v>10042.510000000002</v>
      </c>
    </row>
    <row r="301" spans="1:10" x14ac:dyDescent="0.2">
      <c r="A301" s="2" t="s">
        <v>377</v>
      </c>
      <c r="B301" s="29" t="s">
        <v>378</v>
      </c>
      <c r="C301" s="2" t="s">
        <v>55</v>
      </c>
      <c r="D301" s="2"/>
      <c r="E301" s="2" t="s">
        <v>379</v>
      </c>
      <c r="F301" s="3">
        <v>1202216.06</v>
      </c>
      <c r="G301" s="3"/>
      <c r="H301" s="2"/>
      <c r="I301" s="3">
        <v>984502.58</v>
      </c>
      <c r="J301" s="4">
        <v>217713.48</v>
      </c>
    </row>
    <row r="302" spans="1:10" x14ac:dyDescent="0.2">
      <c r="A302" s="2" t="s">
        <v>377</v>
      </c>
      <c r="B302" s="29" t="s">
        <v>380</v>
      </c>
      <c r="C302" s="2" t="s">
        <v>125</v>
      </c>
      <c r="D302" s="2"/>
      <c r="E302" s="2" t="s">
        <v>381</v>
      </c>
      <c r="F302" s="3">
        <v>1376517.94</v>
      </c>
      <c r="G302" s="3"/>
      <c r="H302" s="2"/>
      <c r="I302" s="3">
        <v>758813.79</v>
      </c>
      <c r="J302" s="4">
        <v>617704.15</v>
      </c>
    </row>
    <row r="303" spans="1:10" ht="25.5" x14ac:dyDescent="0.2">
      <c r="A303" s="2" t="s">
        <v>382</v>
      </c>
      <c r="B303" s="29" t="s">
        <v>383</v>
      </c>
      <c r="C303" s="2" t="s">
        <v>384</v>
      </c>
      <c r="D303" s="2"/>
      <c r="E303" s="2" t="s">
        <v>385</v>
      </c>
      <c r="F303" s="3">
        <v>686630.45</v>
      </c>
      <c r="G303" s="3"/>
      <c r="H303" s="2"/>
      <c r="I303" s="3">
        <v>0</v>
      </c>
      <c r="J303" s="4">
        <v>686630.45</v>
      </c>
    </row>
    <row r="304" spans="1:10" ht="25.5" x14ac:dyDescent="0.2">
      <c r="A304" s="2" t="s">
        <v>386</v>
      </c>
      <c r="B304" s="29" t="s">
        <v>387</v>
      </c>
      <c r="C304" s="2" t="s">
        <v>77</v>
      </c>
      <c r="D304" s="2"/>
      <c r="E304" s="2" t="s">
        <v>388</v>
      </c>
      <c r="F304" s="3">
        <v>571236.94999999995</v>
      </c>
      <c r="G304" s="3"/>
      <c r="H304" s="2"/>
      <c r="I304" s="3">
        <v>5606.6</v>
      </c>
      <c r="J304" s="4">
        <v>565630.35</v>
      </c>
    </row>
    <row r="305" spans="1:13" ht="38.25" x14ac:dyDescent="0.2">
      <c r="A305" s="2" t="s">
        <v>386</v>
      </c>
      <c r="B305" s="29" t="s">
        <v>696</v>
      </c>
      <c r="C305" s="2" t="s">
        <v>555</v>
      </c>
      <c r="D305" s="2"/>
      <c r="E305" s="2" t="s">
        <v>694</v>
      </c>
      <c r="F305" s="5">
        <v>60950</v>
      </c>
      <c r="G305" s="5">
        <v>41162</v>
      </c>
      <c r="H305" s="5">
        <v>0</v>
      </c>
      <c r="I305" s="21">
        <f>G305-H305</f>
        <v>41162</v>
      </c>
      <c r="J305" s="22">
        <f>IF(F305-I305&lt;0,0,F305-I305)</f>
        <v>19788</v>
      </c>
    </row>
    <row r="306" spans="1:13" ht="38.25" x14ac:dyDescent="0.2">
      <c r="A306" s="2" t="s">
        <v>386</v>
      </c>
      <c r="B306" s="29" t="s">
        <v>695</v>
      </c>
      <c r="C306" s="2" t="s">
        <v>584</v>
      </c>
      <c r="D306" s="2"/>
      <c r="E306" s="2" t="s">
        <v>694</v>
      </c>
      <c r="F306" s="5">
        <v>19788</v>
      </c>
      <c r="G306" s="5">
        <v>9176.5</v>
      </c>
      <c r="H306" s="5">
        <v>0</v>
      </c>
      <c r="I306" s="21">
        <f>G306-H306</f>
        <v>9176.5</v>
      </c>
      <c r="J306" s="22">
        <f>IF(F306-I306&lt;0,0,F306-I306)</f>
        <v>10611.5</v>
      </c>
    </row>
    <row r="307" spans="1:13" ht="38.25" x14ac:dyDescent="0.2">
      <c r="A307" s="2" t="s">
        <v>386</v>
      </c>
      <c r="B307" s="29" t="s">
        <v>594</v>
      </c>
      <c r="C307" s="2" t="s">
        <v>555</v>
      </c>
      <c r="D307" s="2"/>
      <c r="E307" s="2" t="s">
        <v>593</v>
      </c>
      <c r="F307" s="5">
        <v>146340</v>
      </c>
      <c r="G307" s="5">
        <v>146031.4</v>
      </c>
      <c r="H307" s="5">
        <v>0</v>
      </c>
      <c r="I307" s="21">
        <f>G307-H307</f>
        <v>146031.4</v>
      </c>
      <c r="J307" s="22">
        <f>IF(F307-I307&lt;0,0,F307-I307)</f>
        <v>308.60000000000582</v>
      </c>
    </row>
    <row r="308" spans="1:13" ht="25.5" x14ac:dyDescent="0.2">
      <c r="A308" s="2" t="s">
        <v>389</v>
      </c>
      <c r="B308" s="29" t="s">
        <v>390</v>
      </c>
      <c r="C308" s="2" t="s">
        <v>373</v>
      </c>
      <c r="D308" s="2"/>
      <c r="E308" s="2" t="s">
        <v>391</v>
      </c>
      <c r="F308" s="3">
        <v>1086787.0900000001</v>
      </c>
      <c r="G308" s="3"/>
      <c r="H308" s="2"/>
      <c r="I308" s="3">
        <v>1142484.8500000001</v>
      </c>
      <c r="J308" s="4">
        <v>0</v>
      </c>
    </row>
    <row r="309" spans="1:13" ht="25.5" x14ac:dyDescent="0.2">
      <c r="A309" s="2" t="s">
        <v>389</v>
      </c>
      <c r="B309" s="29" t="s">
        <v>392</v>
      </c>
      <c r="C309" s="2" t="s">
        <v>373</v>
      </c>
      <c r="D309" s="2"/>
      <c r="E309" s="2" t="s">
        <v>393</v>
      </c>
      <c r="F309" s="3">
        <v>1809296.09</v>
      </c>
      <c r="G309" s="3"/>
      <c r="H309" s="2"/>
      <c r="I309" s="3">
        <v>1900354.04</v>
      </c>
      <c r="J309" s="4">
        <v>0</v>
      </c>
    </row>
    <row r="310" spans="1:13" ht="25.5" x14ac:dyDescent="0.2">
      <c r="A310" s="2" t="s">
        <v>389</v>
      </c>
      <c r="B310" s="29" t="s">
        <v>714</v>
      </c>
      <c r="C310" s="2" t="s">
        <v>713</v>
      </c>
      <c r="D310" s="2"/>
      <c r="E310" s="2" t="s">
        <v>712</v>
      </c>
      <c r="F310" s="5">
        <v>75757</v>
      </c>
      <c r="G310" s="5">
        <v>68277.59</v>
      </c>
      <c r="H310" s="5">
        <v>0</v>
      </c>
      <c r="I310" s="21">
        <f>G310-H310</f>
        <v>68277.59</v>
      </c>
      <c r="J310" s="22">
        <f>IF(F310-I310&lt;0,0,F310-I310)</f>
        <v>7479.4100000000035</v>
      </c>
    </row>
    <row r="311" spans="1:13" ht="15" x14ac:dyDescent="0.25">
      <c r="A311" s="6" t="s">
        <v>897</v>
      </c>
      <c r="B311" s="30">
        <v>38061</v>
      </c>
      <c r="C311" s="6" t="s">
        <v>107</v>
      </c>
      <c r="D311" s="6" t="s">
        <v>845</v>
      </c>
      <c r="E311" s="6" t="s">
        <v>896</v>
      </c>
      <c r="F311" s="6">
        <v>721131.08</v>
      </c>
      <c r="G311" s="6">
        <v>715612.48</v>
      </c>
      <c r="H311" s="6">
        <v>1</v>
      </c>
      <c r="I311" s="16">
        <f>G311-H311</f>
        <v>715611.48</v>
      </c>
      <c r="J311" s="6">
        <v>5519.6</v>
      </c>
      <c r="K311" s="39" t="s">
        <v>6</v>
      </c>
      <c r="L311" s="39" t="s">
        <v>995</v>
      </c>
      <c r="M311" s="39" t="s">
        <v>8</v>
      </c>
    </row>
    <row r="312" spans="1:13" ht="25.5" x14ac:dyDescent="0.2">
      <c r="A312" s="2" t="s">
        <v>394</v>
      </c>
      <c r="B312" s="29" t="s">
        <v>395</v>
      </c>
      <c r="C312" s="2" t="s">
        <v>55</v>
      </c>
      <c r="D312" s="2"/>
      <c r="E312" s="2" t="s">
        <v>396</v>
      </c>
      <c r="F312" s="37">
        <v>7188909.6200000001</v>
      </c>
      <c r="G312" s="3"/>
      <c r="H312" s="2"/>
      <c r="I312" s="37">
        <v>5956074.04</v>
      </c>
      <c r="J312" s="38">
        <v>1232835.58</v>
      </c>
      <c r="K312" s="40">
        <v>6037587.9299999997</v>
      </c>
      <c r="L312" s="40">
        <f>2985089.29+2963996.93</f>
        <v>5949086.2200000007</v>
      </c>
      <c r="M312" s="40">
        <f>K312-L312</f>
        <v>88501.709999999031</v>
      </c>
    </row>
    <row r="313" spans="1:13" ht="15" x14ac:dyDescent="0.25">
      <c r="A313" s="6" t="s">
        <v>893</v>
      </c>
      <c r="B313" s="30">
        <v>39765</v>
      </c>
      <c r="C313" s="6" t="s">
        <v>895</v>
      </c>
      <c r="D313" s="6" t="s">
        <v>880</v>
      </c>
      <c r="E313" s="6" t="s">
        <v>894</v>
      </c>
      <c r="F313" s="6">
        <v>5868060.6699999999</v>
      </c>
      <c r="G313" s="6">
        <v>5839662.54</v>
      </c>
      <c r="H313" s="6">
        <v>30000</v>
      </c>
      <c r="I313" s="16">
        <f>G313-H313</f>
        <v>5809662.54</v>
      </c>
      <c r="J313" s="6">
        <v>58398.13</v>
      </c>
    </row>
    <row r="314" spans="1:13" ht="15" x14ac:dyDescent="0.25">
      <c r="A314" s="6" t="s">
        <v>893</v>
      </c>
      <c r="B314" s="30">
        <v>39643</v>
      </c>
      <c r="C314" s="6" t="s">
        <v>125</v>
      </c>
      <c r="D314" s="6" t="s">
        <v>845</v>
      </c>
      <c r="E314" s="6" t="s">
        <v>892</v>
      </c>
      <c r="F314" s="6">
        <v>1197435.54</v>
      </c>
      <c r="G314" s="6">
        <v>1199141.1399999999</v>
      </c>
      <c r="H314" s="6">
        <v>30000</v>
      </c>
      <c r="I314" s="16">
        <f>G314-H314</f>
        <v>1169141.1399999999</v>
      </c>
      <c r="J314" s="6">
        <v>28294.400000000001</v>
      </c>
    </row>
    <row r="315" spans="1:13" x14ac:dyDescent="0.2">
      <c r="A315" s="2" t="s">
        <v>397</v>
      </c>
      <c r="B315" s="29" t="s">
        <v>398</v>
      </c>
      <c r="C315" s="2" t="s">
        <v>399</v>
      </c>
      <c r="D315" s="2"/>
      <c r="E315" s="2" t="s">
        <v>400</v>
      </c>
      <c r="F315" s="3">
        <v>181442.28</v>
      </c>
      <c r="G315" s="3"/>
      <c r="H315" s="2"/>
      <c r="I315" s="3">
        <v>189947.33</v>
      </c>
      <c r="J315" s="4">
        <v>0</v>
      </c>
    </row>
    <row r="316" spans="1:13" x14ac:dyDescent="0.2">
      <c r="A316" s="2" t="s">
        <v>397</v>
      </c>
      <c r="B316" s="29" t="s">
        <v>401</v>
      </c>
      <c r="C316" s="2" t="s">
        <v>402</v>
      </c>
      <c r="D316" s="2"/>
      <c r="E316" s="2" t="s">
        <v>403</v>
      </c>
      <c r="F316" s="3">
        <v>1382130.59</v>
      </c>
      <c r="G316" s="3"/>
      <c r="H316" s="2"/>
      <c r="I316" s="3">
        <v>13580</v>
      </c>
      <c r="J316" s="4">
        <v>1368550.59</v>
      </c>
    </row>
    <row r="317" spans="1:13" ht="15" x14ac:dyDescent="0.25">
      <c r="A317" s="6" t="s">
        <v>891</v>
      </c>
      <c r="B317" s="30">
        <v>38286</v>
      </c>
      <c r="C317" s="6" t="s">
        <v>890</v>
      </c>
      <c r="D317" s="6" t="s">
        <v>880</v>
      </c>
      <c r="E317" s="6" t="s">
        <v>889</v>
      </c>
      <c r="F317" s="6">
        <v>3397959.6800000002</v>
      </c>
      <c r="G317" s="6">
        <v>3252945.61</v>
      </c>
      <c r="H317" s="6">
        <v>598.36</v>
      </c>
      <c r="I317" s="16">
        <f>G317-H317</f>
        <v>3252347.25</v>
      </c>
      <c r="J317" s="6">
        <v>145612.43</v>
      </c>
    </row>
    <row r="318" spans="1:13" x14ac:dyDescent="0.2">
      <c r="A318" s="2" t="s">
        <v>404</v>
      </c>
      <c r="B318" s="29" t="s">
        <v>405</v>
      </c>
      <c r="C318" s="2" t="s">
        <v>157</v>
      </c>
      <c r="D318" s="2"/>
      <c r="E318" s="2" t="s">
        <v>406</v>
      </c>
      <c r="F318" s="3">
        <v>2886788.86</v>
      </c>
      <c r="G318" s="3"/>
      <c r="H318" s="2"/>
      <c r="I318" s="3">
        <v>2855328.81</v>
      </c>
      <c r="J318" s="4">
        <v>31460.05</v>
      </c>
    </row>
    <row r="319" spans="1:13" ht="15" x14ac:dyDescent="0.25">
      <c r="A319" s="6" t="s">
        <v>888</v>
      </c>
      <c r="B319" s="30">
        <v>38242</v>
      </c>
      <c r="C319" s="6" t="s">
        <v>852</v>
      </c>
      <c r="D319" s="6" t="s">
        <v>885</v>
      </c>
      <c r="E319" s="6" t="s">
        <v>887</v>
      </c>
      <c r="F319" s="6">
        <v>3268031.74</v>
      </c>
      <c r="G319" s="6">
        <v>3110116.07</v>
      </c>
      <c r="H319" s="6">
        <v>30000</v>
      </c>
      <c r="I319" s="16">
        <f>G319-H319</f>
        <v>3080116.07</v>
      </c>
      <c r="J319" s="6">
        <v>187915.67</v>
      </c>
    </row>
    <row r="320" spans="1:13" ht="15" x14ac:dyDescent="0.25">
      <c r="A320" s="6" t="s">
        <v>886</v>
      </c>
      <c r="B320" s="30">
        <v>38940</v>
      </c>
      <c r="C320" s="6" t="s">
        <v>852</v>
      </c>
      <c r="D320" s="6" t="s">
        <v>885</v>
      </c>
      <c r="E320" s="6" t="s">
        <v>884</v>
      </c>
      <c r="F320" s="6">
        <v>1519341.32</v>
      </c>
      <c r="G320" s="6">
        <v>1519341.32</v>
      </c>
      <c r="H320" s="6">
        <v>30000</v>
      </c>
      <c r="I320" s="16">
        <f>G320-H320</f>
        <v>1489341.32</v>
      </c>
      <c r="J320" s="6">
        <v>30000</v>
      </c>
    </row>
    <row r="321" spans="1:10" x14ac:dyDescent="0.2">
      <c r="A321" s="2" t="s">
        <v>407</v>
      </c>
      <c r="B321" s="29" t="s">
        <v>408</v>
      </c>
      <c r="C321" s="2" t="s">
        <v>113</v>
      </c>
      <c r="D321" s="2"/>
      <c r="E321" s="2" t="s">
        <v>409</v>
      </c>
      <c r="F321" s="3">
        <v>780192.77</v>
      </c>
      <c r="G321" s="3"/>
      <c r="H321" s="2"/>
      <c r="I321" s="3">
        <v>780192.77</v>
      </c>
      <c r="J321" s="4">
        <v>0</v>
      </c>
    </row>
    <row r="322" spans="1:10" x14ac:dyDescent="0.2">
      <c r="A322" s="2" t="s">
        <v>407</v>
      </c>
      <c r="B322" s="29" t="s">
        <v>410</v>
      </c>
      <c r="C322" s="2" t="s">
        <v>55</v>
      </c>
      <c r="D322" s="2"/>
      <c r="E322" s="2" t="s">
        <v>411</v>
      </c>
      <c r="F322" s="3">
        <v>2041713.63</v>
      </c>
      <c r="G322" s="3"/>
      <c r="H322" s="2"/>
      <c r="I322" s="3">
        <v>2061947.3</v>
      </c>
      <c r="J322" s="4">
        <v>0</v>
      </c>
    </row>
    <row r="323" spans="1:10" ht="25.5" x14ac:dyDescent="0.2">
      <c r="A323" s="2" t="s">
        <v>407</v>
      </c>
      <c r="B323" s="29" t="s">
        <v>412</v>
      </c>
      <c r="C323" s="2" t="s">
        <v>73</v>
      </c>
      <c r="D323" s="2"/>
      <c r="E323" s="2" t="s">
        <v>413</v>
      </c>
      <c r="F323" s="3">
        <v>693184</v>
      </c>
      <c r="G323" s="3"/>
      <c r="H323" s="2"/>
      <c r="I323" s="3">
        <v>683751.54</v>
      </c>
      <c r="J323" s="4">
        <v>9432.4599999999991</v>
      </c>
    </row>
    <row r="324" spans="1:10" ht="25.5" x14ac:dyDescent="0.2">
      <c r="A324" s="2" t="s">
        <v>407</v>
      </c>
      <c r="B324" s="29" t="s">
        <v>414</v>
      </c>
      <c r="C324" s="2" t="s">
        <v>415</v>
      </c>
      <c r="D324" s="2"/>
      <c r="E324" s="2" t="s">
        <v>416</v>
      </c>
      <c r="F324" s="3">
        <v>1161939.51</v>
      </c>
      <c r="G324" s="3"/>
      <c r="H324" s="2"/>
      <c r="I324" s="3">
        <v>1176064.21</v>
      </c>
      <c r="J324" s="4">
        <v>0</v>
      </c>
    </row>
    <row r="325" spans="1:10" ht="25.5" x14ac:dyDescent="0.2">
      <c r="A325" s="2" t="s">
        <v>407</v>
      </c>
      <c r="B325" s="29" t="s">
        <v>417</v>
      </c>
      <c r="C325" s="2" t="s">
        <v>415</v>
      </c>
      <c r="D325" s="2"/>
      <c r="E325" s="2" t="s">
        <v>418</v>
      </c>
      <c r="F325" s="3">
        <v>1729171.4</v>
      </c>
      <c r="G325" s="3"/>
      <c r="H325" s="2"/>
      <c r="I325" s="3">
        <v>1769233.86</v>
      </c>
      <c r="J325" s="4">
        <v>0</v>
      </c>
    </row>
    <row r="326" spans="1:10" ht="25.5" x14ac:dyDescent="0.2">
      <c r="A326" s="2" t="s">
        <v>407</v>
      </c>
      <c r="B326" s="29" t="s">
        <v>419</v>
      </c>
      <c r="C326" s="2" t="s">
        <v>415</v>
      </c>
      <c r="D326" s="2"/>
      <c r="E326" s="2" t="s">
        <v>420</v>
      </c>
      <c r="F326" s="3">
        <v>2509959.81</v>
      </c>
      <c r="G326" s="3"/>
      <c r="H326" s="2"/>
      <c r="I326" s="3">
        <v>1286084.17</v>
      </c>
      <c r="J326" s="4">
        <v>1223875.6399999999</v>
      </c>
    </row>
    <row r="327" spans="1:10" ht="15" x14ac:dyDescent="0.25">
      <c r="A327" s="6" t="s">
        <v>881</v>
      </c>
      <c r="B327" s="30">
        <v>38216</v>
      </c>
      <c r="C327" s="6" t="s">
        <v>883</v>
      </c>
      <c r="D327" s="6" t="s">
        <v>845</v>
      </c>
      <c r="E327" s="6" t="s">
        <v>882</v>
      </c>
      <c r="F327" s="6">
        <v>682731.29</v>
      </c>
      <c r="G327" s="6">
        <v>688291.47</v>
      </c>
      <c r="H327" s="6">
        <v>20648.75</v>
      </c>
      <c r="I327" s="16">
        <f>G327-H327</f>
        <v>667642.72</v>
      </c>
      <c r="J327" s="6">
        <v>15088.57</v>
      </c>
    </row>
    <row r="328" spans="1:10" ht="15" x14ac:dyDescent="0.25">
      <c r="A328" s="6" t="s">
        <v>881</v>
      </c>
      <c r="B328" s="30">
        <v>39767</v>
      </c>
      <c r="C328" s="6" t="s">
        <v>62</v>
      </c>
      <c r="D328" s="6" t="s">
        <v>880</v>
      </c>
      <c r="E328" s="6" t="s">
        <v>879</v>
      </c>
      <c r="F328" s="6">
        <v>2779428.86</v>
      </c>
      <c r="G328" s="6">
        <v>2779528.68</v>
      </c>
      <c r="H328" s="6">
        <v>1</v>
      </c>
      <c r="I328" s="16">
        <f>G328-H328</f>
        <v>2779527.68</v>
      </c>
      <c r="J328" s="6">
        <v>0</v>
      </c>
    </row>
    <row r="329" spans="1:10" ht="25.5" x14ac:dyDescent="0.2">
      <c r="A329" s="2" t="s">
        <v>421</v>
      </c>
      <c r="B329" s="29" t="s">
        <v>422</v>
      </c>
      <c r="C329" s="2" t="s">
        <v>73</v>
      </c>
      <c r="D329" s="2"/>
      <c r="E329" s="2" t="s">
        <v>423</v>
      </c>
      <c r="F329" s="3">
        <v>1246944.25</v>
      </c>
      <c r="G329" s="3"/>
      <c r="H329" s="2"/>
      <c r="I329" s="3">
        <v>11640</v>
      </c>
      <c r="J329" s="4">
        <v>1235304.25</v>
      </c>
    </row>
    <row r="330" spans="1:10" ht="15" x14ac:dyDescent="0.25">
      <c r="A330" s="6" t="s">
        <v>878</v>
      </c>
      <c r="B330" s="30">
        <v>38870</v>
      </c>
      <c r="C330" s="6" t="s">
        <v>877</v>
      </c>
      <c r="D330" s="6" t="s">
        <v>876</v>
      </c>
      <c r="E330" s="6" t="s">
        <v>580</v>
      </c>
      <c r="F330" s="6">
        <v>54769823.490000002</v>
      </c>
      <c r="G330" s="6">
        <v>36568340.729999997</v>
      </c>
      <c r="H330" s="6">
        <v>30000</v>
      </c>
      <c r="I330" s="16">
        <f>G330-H330</f>
        <v>36538340.729999997</v>
      </c>
      <c r="J330" s="6">
        <v>18231482.760000002</v>
      </c>
    </row>
    <row r="331" spans="1:10" x14ac:dyDescent="0.2">
      <c r="A331" s="2" t="s">
        <v>424</v>
      </c>
      <c r="B331" s="29" t="s">
        <v>425</v>
      </c>
      <c r="C331" s="2" t="s">
        <v>11</v>
      </c>
      <c r="D331" s="2"/>
      <c r="E331" s="2" t="s">
        <v>426</v>
      </c>
      <c r="F331" s="3">
        <v>412434.13</v>
      </c>
      <c r="G331" s="3"/>
      <c r="H331" s="2"/>
      <c r="I331" s="3">
        <v>412434.13</v>
      </c>
      <c r="J331" s="4">
        <v>0</v>
      </c>
    </row>
    <row r="332" spans="1:10" x14ac:dyDescent="0.2">
      <c r="A332" s="2" t="s">
        <v>424</v>
      </c>
      <c r="B332" s="29" t="s">
        <v>427</v>
      </c>
      <c r="C332" s="2" t="s">
        <v>303</v>
      </c>
      <c r="D332" s="2"/>
      <c r="E332" s="2" t="s">
        <v>428</v>
      </c>
      <c r="F332" s="3">
        <v>567224.80000000005</v>
      </c>
      <c r="G332" s="3"/>
      <c r="H332" s="2"/>
      <c r="I332" s="3">
        <v>434323.13</v>
      </c>
      <c r="J332" s="4">
        <v>132901.67000000001</v>
      </c>
    </row>
    <row r="333" spans="1:10" ht="25.5" x14ac:dyDescent="0.2">
      <c r="A333" s="2" t="s">
        <v>424</v>
      </c>
      <c r="B333" s="29" t="s">
        <v>429</v>
      </c>
      <c r="C333" s="2" t="s">
        <v>83</v>
      </c>
      <c r="D333" s="2"/>
      <c r="E333" s="2" t="s">
        <v>430</v>
      </c>
      <c r="F333" s="3">
        <v>953690.37</v>
      </c>
      <c r="G333" s="3"/>
      <c r="H333" s="2"/>
      <c r="I333" s="3">
        <v>821897.26</v>
      </c>
      <c r="J333" s="4">
        <v>131793.10999999999</v>
      </c>
    </row>
    <row r="334" spans="1:10" ht="38.25" x14ac:dyDescent="0.2">
      <c r="A334" s="2" t="s">
        <v>424</v>
      </c>
      <c r="B334" s="29" t="s">
        <v>592</v>
      </c>
      <c r="C334" s="2" t="s">
        <v>558</v>
      </c>
      <c r="D334" s="2"/>
      <c r="E334" s="2" t="s">
        <v>591</v>
      </c>
      <c r="F334" s="5">
        <v>4697420</v>
      </c>
      <c r="G334" s="5">
        <v>4697419.75</v>
      </c>
      <c r="H334" s="5">
        <v>0</v>
      </c>
      <c r="I334" s="21">
        <f>G334-H334</f>
        <v>4697419.75</v>
      </c>
      <c r="J334" s="22">
        <f>IF(F334-I334&lt;0,0,F334-I334)</f>
        <v>0.25</v>
      </c>
    </row>
    <row r="335" spans="1:10" ht="38.25" x14ac:dyDescent="0.2">
      <c r="A335" s="2" t="s">
        <v>424</v>
      </c>
      <c r="B335" s="29" t="s">
        <v>582</v>
      </c>
      <c r="C335" s="2" t="s">
        <v>581</v>
      </c>
      <c r="D335" s="2"/>
      <c r="E335" s="2" t="s">
        <v>580</v>
      </c>
      <c r="F335" s="5">
        <v>450000</v>
      </c>
      <c r="G335" s="5">
        <v>157355.54999999999</v>
      </c>
      <c r="H335" s="5">
        <v>0</v>
      </c>
      <c r="I335" s="21">
        <f>G335-H335</f>
        <v>157355.54999999999</v>
      </c>
      <c r="J335" s="22">
        <f>IF(F335-I335&lt;0,0,F335-I335)</f>
        <v>292644.45</v>
      </c>
    </row>
    <row r="336" spans="1:10" ht="15" x14ac:dyDescent="0.25">
      <c r="A336" s="6" t="s">
        <v>872</v>
      </c>
      <c r="B336" s="30">
        <v>39411</v>
      </c>
      <c r="C336" s="6" t="s">
        <v>875</v>
      </c>
      <c r="D336" s="6" t="s">
        <v>874</v>
      </c>
      <c r="E336" s="6" t="s">
        <v>873</v>
      </c>
      <c r="F336" s="6">
        <v>775355.07</v>
      </c>
      <c r="G336" s="6">
        <v>729648.03</v>
      </c>
      <c r="H336" s="6">
        <v>21889.45</v>
      </c>
      <c r="I336" s="16">
        <f>G336-H336</f>
        <v>707758.58000000007</v>
      </c>
      <c r="J336" s="6">
        <v>67596.490000000005</v>
      </c>
    </row>
    <row r="337" spans="1:10" ht="15" x14ac:dyDescent="0.25">
      <c r="A337" s="6" t="s">
        <v>872</v>
      </c>
      <c r="B337" s="30">
        <v>39451</v>
      </c>
      <c r="C337" s="6" t="s">
        <v>871</v>
      </c>
      <c r="D337" s="6" t="s">
        <v>851</v>
      </c>
      <c r="E337" s="6" t="s">
        <v>870</v>
      </c>
      <c r="F337" s="6">
        <v>1151474.22</v>
      </c>
      <c r="G337" s="6">
        <v>1110946.02</v>
      </c>
      <c r="H337" s="6">
        <v>30000</v>
      </c>
      <c r="I337" s="16">
        <f>G337-H337</f>
        <v>1080946.02</v>
      </c>
      <c r="J337" s="6">
        <v>70528.2</v>
      </c>
    </row>
    <row r="338" spans="1:10" x14ac:dyDescent="0.2">
      <c r="A338" s="2" t="s">
        <v>431</v>
      </c>
      <c r="B338" s="29" t="s">
        <v>432</v>
      </c>
      <c r="C338" s="2" t="s">
        <v>11</v>
      </c>
      <c r="D338" s="2"/>
      <c r="E338" s="2" t="s">
        <v>433</v>
      </c>
      <c r="F338" s="3">
        <v>2161503.5499999998</v>
      </c>
      <c r="G338" s="3"/>
      <c r="H338" s="2"/>
      <c r="I338" s="3">
        <v>2155429.4900000002</v>
      </c>
      <c r="J338" s="4">
        <v>6074.06</v>
      </c>
    </row>
    <row r="339" spans="1:10" x14ac:dyDescent="0.2">
      <c r="A339" s="2" t="s">
        <v>431</v>
      </c>
      <c r="B339" s="29" t="s">
        <v>434</v>
      </c>
      <c r="C339" s="2" t="s">
        <v>11</v>
      </c>
      <c r="D339" s="2"/>
      <c r="E339" s="2" t="s">
        <v>435</v>
      </c>
      <c r="F339" s="3">
        <v>2244759.25</v>
      </c>
      <c r="G339" s="3"/>
      <c r="H339" s="2"/>
      <c r="I339" s="3">
        <v>2239253.92</v>
      </c>
      <c r="J339" s="4">
        <v>5505.33</v>
      </c>
    </row>
    <row r="340" spans="1:10" ht="25.5" x14ac:dyDescent="0.2">
      <c r="A340" s="2" t="s">
        <v>431</v>
      </c>
      <c r="B340" s="29" t="s">
        <v>436</v>
      </c>
      <c r="C340" s="2" t="s">
        <v>83</v>
      </c>
      <c r="D340" s="2"/>
      <c r="E340" s="2" t="s">
        <v>437</v>
      </c>
      <c r="F340" s="3">
        <v>1126318.95</v>
      </c>
      <c r="G340" s="3"/>
      <c r="H340" s="2"/>
      <c r="I340" s="3">
        <v>108994.83</v>
      </c>
      <c r="J340" s="4">
        <v>1017324.12</v>
      </c>
    </row>
    <row r="341" spans="1:10" ht="15" x14ac:dyDescent="0.25">
      <c r="A341" s="6" t="s">
        <v>869</v>
      </c>
      <c r="B341" s="30">
        <v>39108</v>
      </c>
      <c r="C341" s="6" t="s">
        <v>868</v>
      </c>
      <c r="D341" s="6" t="s">
        <v>851</v>
      </c>
      <c r="E341" s="6" t="s">
        <v>867</v>
      </c>
      <c r="F341" s="6">
        <v>4344463.18</v>
      </c>
      <c r="G341" s="6">
        <v>4492009.8099999996</v>
      </c>
      <c r="H341" s="6">
        <v>30000</v>
      </c>
      <c r="I341" s="16">
        <f>G341-H341</f>
        <v>4462009.8099999996</v>
      </c>
      <c r="J341" s="6">
        <v>0</v>
      </c>
    </row>
    <row r="342" spans="1:10" x14ac:dyDescent="0.2">
      <c r="A342" s="2" t="s">
        <v>438</v>
      </c>
      <c r="B342" s="29" t="s">
        <v>439</v>
      </c>
      <c r="C342" s="2" t="s">
        <v>45</v>
      </c>
      <c r="D342" s="2"/>
      <c r="E342" s="2" t="s">
        <v>440</v>
      </c>
      <c r="F342" s="3">
        <v>696240.42</v>
      </c>
      <c r="G342" s="3"/>
      <c r="H342" s="2"/>
      <c r="I342" s="3">
        <v>687232.2</v>
      </c>
      <c r="J342" s="4">
        <v>9008.2199999999993</v>
      </c>
    </row>
    <row r="343" spans="1:10" ht="25.5" x14ac:dyDescent="0.2">
      <c r="A343" s="2" t="s">
        <v>438</v>
      </c>
      <c r="B343" s="29" t="s">
        <v>828</v>
      </c>
      <c r="C343" s="2" t="s">
        <v>555</v>
      </c>
      <c r="D343" s="2"/>
      <c r="E343" s="2" t="s">
        <v>827</v>
      </c>
      <c r="F343" s="5">
        <v>100365</v>
      </c>
      <c r="G343" s="5">
        <v>98789.7</v>
      </c>
      <c r="H343" s="5">
        <v>0</v>
      </c>
      <c r="I343" s="21">
        <f>G343-H343</f>
        <v>98789.7</v>
      </c>
      <c r="J343" s="22">
        <f>IF(F343-I343&lt;0,0,F343-I343)</f>
        <v>1575.3000000000029</v>
      </c>
    </row>
    <row r="344" spans="1:10" x14ac:dyDescent="0.2">
      <c r="A344" s="2" t="s">
        <v>441</v>
      </c>
      <c r="B344" s="29" t="s">
        <v>442</v>
      </c>
      <c r="C344" s="2" t="s">
        <v>55</v>
      </c>
      <c r="D344" s="2"/>
      <c r="E344" s="2" t="s">
        <v>443</v>
      </c>
      <c r="F344" s="3">
        <v>11145846.960000001</v>
      </c>
      <c r="G344" s="3"/>
      <c r="H344" s="2"/>
      <c r="I344" s="3">
        <v>2259356.13</v>
      </c>
      <c r="J344" s="4">
        <v>8886490.8300000001</v>
      </c>
    </row>
    <row r="345" spans="1:10" x14ac:dyDescent="0.2">
      <c r="A345" s="2" t="s">
        <v>441</v>
      </c>
      <c r="B345" s="29" t="s">
        <v>444</v>
      </c>
      <c r="C345" s="2" t="s">
        <v>113</v>
      </c>
      <c r="D345" s="2"/>
      <c r="E345" s="2" t="s">
        <v>445</v>
      </c>
      <c r="F345" s="3">
        <v>562681.78</v>
      </c>
      <c r="G345" s="3"/>
      <c r="H345" s="2"/>
      <c r="I345" s="3">
        <v>1527.75</v>
      </c>
      <c r="J345" s="4">
        <v>561154.03</v>
      </c>
    </row>
    <row r="346" spans="1:10" x14ac:dyDescent="0.2">
      <c r="A346" s="2" t="s">
        <v>441</v>
      </c>
      <c r="B346" s="29" t="s">
        <v>446</v>
      </c>
      <c r="C346" s="2" t="s">
        <v>157</v>
      </c>
      <c r="D346" s="2"/>
      <c r="E346" s="2" t="s">
        <v>447</v>
      </c>
      <c r="F346" s="3">
        <v>2297799.38</v>
      </c>
      <c r="G346" s="3"/>
      <c r="H346" s="2"/>
      <c r="I346" s="3">
        <v>17945</v>
      </c>
      <c r="J346" s="4">
        <v>2279854.38</v>
      </c>
    </row>
    <row r="347" spans="1:10" ht="25.5" x14ac:dyDescent="0.2">
      <c r="A347" s="2" t="s">
        <v>448</v>
      </c>
      <c r="B347" s="29" t="s">
        <v>449</v>
      </c>
      <c r="C347" s="2" t="s">
        <v>92</v>
      </c>
      <c r="D347" s="2"/>
      <c r="E347" s="2" t="s">
        <v>450</v>
      </c>
      <c r="F347" s="3">
        <v>2994096.7</v>
      </c>
      <c r="G347" s="3"/>
      <c r="H347" s="2"/>
      <c r="I347" s="3">
        <v>3000123.88</v>
      </c>
      <c r="J347" s="4">
        <v>0</v>
      </c>
    </row>
    <row r="348" spans="1:10" ht="25.5" x14ac:dyDescent="0.2">
      <c r="A348" s="2" t="s">
        <v>448</v>
      </c>
      <c r="B348" s="29" t="s">
        <v>451</v>
      </c>
      <c r="C348" s="2" t="s">
        <v>452</v>
      </c>
      <c r="D348" s="2"/>
      <c r="E348" s="2" t="s">
        <v>453</v>
      </c>
      <c r="F348" s="3">
        <v>1934283.2</v>
      </c>
      <c r="G348" s="3"/>
      <c r="H348" s="2"/>
      <c r="I348" s="3">
        <v>1927832.18</v>
      </c>
      <c r="J348" s="4">
        <v>6451.02</v>
      </c>
    </row>
    <row r="349" spans="1:10" ht="25.5" x14ac:dyDescent="0.2">
      <c r="A349" s="2" t="s">
        <v>448</v>
      </c>
      <c r="B349" s="29" t="s">
        <v>454</v>
      </c>
      <c r="C349" s="2" t="s">
        <v>455</v>
      </c>
      <c r="D349" s="2"/>
      <c r="E349" s="2" t="s">
        <v>456</v>
      </c>
      <c r="F349" s="3">
        <v>4303309.01</v>
      </c>
      <c r="G349" s="3"/>
      <c r="H349" s="2"/>
      <c r="I349" s="3">
        <v>4028667.16</v>
      </c>
      <c r="J349" s="4">
        <v>274641.84999999998</v>
      </c>
    </row>
    <row r="350" spans="1:10" ht="25.5" x14ac:dyDescent="0.2">
      <c r="A350" s="2" t="s">
        <v>457</v>
      </c>
      <c r="B350" s="29" t="s">
        <v>458</v>
      </c>
      <c r="C350" s="2" t="s">
        <v>373</v>
      </c>
      <c r="D350" s="2"/>
      <c r="E350" s="2" t="s">
        <v>459</v>
      </c>
      <c r="F350" s="3">
        <v>3736217.34</v>
      </c>
      <c r="G350" s="3"/>
      <c r="H350" s="2"/>
      <c r="I350" s="3">
        <v>209187.94</v>
      </c>
      <c r="J350" s="4">
        <v>3527029.4</v>
      </c>
    </row>
    <row r="351" spans="1:10" ht="15" x14ac:dyDescent="0.25">
      <c r="A351" s="6" t="s">
        <v>864</v>
      </c>
      <c r="B351" s="30">
        <v>38809</v>
      </c>
      <c r="C351" s="6" t="s">
        <v>73</v>
      </c>
      <c r="D351" s="6" t="s">
        <v>845</v>
      </c>
      <c r="E351" s="6" t="s">
        <v>866</v>
      </c>
      <c r="F351" s="6">
        <v>5608469.1100000003</v>
      </c>
      <c r="G351" s="6">
        <v>5627002.3399999999</v>
      </c>
      <c r="H351" s="6">
        <v>30000</v>
      </c>
      <c r="I351" s="16">
        <f>G351-H351</f>
        <v>5597002.3399999999</v>
      </c>
      <c r="J351" s="6">
        <v>11466.77</v>
      </c>
    </row>
    <row r="352" spans="1:10" ht="15" x14ac:dyDescent="0.25">
      <c r="A352" s="6" t="s">
        <v>864</v>
      </c>
      <c r="B352" s="30">
        <v>39212</v>
      </c>
      <c r="C352" s="6" t="s">
        <v>863</v>
      </c>
      <c r="D352" s="6" t="s">
        <v>851</v>
      </c>
      <c r="E352" s="6" t="s">
        <v>865</v>
      </c>
      <c r="F352" s="6">
        <v>1812815.28</v>
      </c>
      <c r="G352" s="6">
        <v>1796458.46</v>
      </c>
      <c r="H352" s="6">
        <v>1</v>
      </c>
      <c r="I352" s="16">
        <f>G352-H352</f>
        <v>1796457.46</v>
      </c>
      <c r="J352" s="6">
        <v>16357.82</v>
      </c>
    </row>
    <row r="353" spans="1:10" ht="15" x14ac:dyDescent="0.25">
      <c r="A353" s="6" t="s">
        <v>864</v>
      </c>
      <c r="B353" s="30">
        <v>39213</v>
      </c>
      <c r="C353" s="6" t="s">
        <v>863</v>
      </c>
      <c r="D353" s="6" t="s">
        <v>851</v>
      </c>
      <c r="E353" s="6" t="s">
        <v>862</v>
      </c>
      <c r="F353" s="6">
        <v>3053728.52</v>
      </c>
      <c r="G353" s="6">
        <v>3064741.61</v>
      </c>
      <c r="H353" s="6">
        <v>1</v>
      </c>
      <c r="I353" s="16">
        <f>G353-H353</f>
        <v>3064740.61</v>
      </c>
      <c r="J353" s="6">
        <v>0</v>
      </c>
    </row>
    <row r="354" spans="1:10" ht="25.5" x14ac:dyDescent="0.2">
      <c r="A354" s="2" t="s">
        <v>460</v>
      </c>
      <c r="B354" s="29" t="s">
        <v>461</v>
      </c>
      <c r="C354" s="2" t="s">
        <v>415</v>
      </c>
      <c r="D354" s="2"/>
      <c r="E354" s="2" t="s">
        <v>462</v>
      </c>
      <c r="F354" s="3">
        <v>4029486.71</v>
      </c>
      <c r="G354" s="3"/>
      <c r="H354" s="2"/>
      <c r="I354" s="3">
        <v>3000368.01</v>
      </c>
      <c r="J354" s="4">
        <v>1029118.7</v>
      </c>
    </row>
    <row r="355" spans="1:10" ht="25.5" x14ac:dyDescent="0.2">
      <c r="A355" s="2" t="s">
        <v>460</v>
      </c>
      <c r="B355" s="29" t="s">
        <v>463</v>
      </c>
      <c r="C355" s="2" t="s">
        <v>80</v>
      </c>
      <c r="D355" s="2"/>
      <c r="E355" s="9" t="s">
        <v>984</v>
      </c>
      <c r="F355" s="3">
        <v>2835316.25</v>
      </c>
      <c r="G355" s="3"/>
      <c r="H355" s="2"/>
      <c r="I355" s="3">
        <v>2408984.04</v>
      </c>
      <c r="J355" s="4">
        <v>426332.21</v>
      </c>
    </row>
    <row r="356" spans="1:10" x14ac:dyDescent="0.2">
      <c r="A356" s="2" t="s">
        <v>464</v>
      </c>
      <c r="B356" s="29" t="s">
        <v>465</v>
      </c>
      <c r="C356" s="2" t="s">
        <v>11</v>
      </c>
      <c r="D356" s="2"/>
      <c r="E356" s="2" t="s">
        <v>466</v>
      </c>
      <c r="F356" s="3">
        <v>2053070.18</v>
      </c>
      <c r="G356" s="3"/>
      <c r="H356" s="2"/>
      <c r="I356" s="3">
        <v>1889675.03</v>
      </c>
      <c r="J356" s="4">
        <v>163395.15</v>
      </c>
    </row>
    <row r="357" spans="1:10" x14ac:dyDescent="0.2">
      <c r="A357" s="2" t="s">
        <v>464</v>
      </c>
      <c r="B357" s="29" t="s">
        <v>467</v>
      </c>
      <c r="C357" s="2" t="s">
        <v>11</v>
      </c>
      <c r="D357" s="2"/>
      <c r="E357" s="2" t="s">
        <v>468</v>
      </c>
      <c r="F357" s="3">
        <v>1442210.66</v>
      </c>
      <c r="G357" s="3"/>
      <c r="H357" s="2"/>
      <c r="I357" s="3">
        <v>1328718.27</v>
      </c>
      <c r="J357" s="4">
        <v>113492.39</v>
      </c>
    </row>
    <row r="358" spans="1:10" x14ac:dyDescent="0.2">
      <c r="A358" s="2" t="s">
        <v>464</v>
      </c>
      <c r="B358" s="29" t="s">
        <v>469</v>
      </c>
      <c r="C358" s="2" t="s">
        <v>113</v>
      </c>
      <c r="D358" s="2"/>
      <c r="E358" s="2" t="s">
        <v>470</v>
      </c>
      <c r="F358" s="3">
        <v>514450.7</v>
      </c>
      <c r="G358" s="3"/>
      <c r="H358" s="2"/>
      <c r="I358" s="3">
        <v>439418.13</v>
      </c>
      <c r="J358" s="4">
        <v>75032.570000000007</v>
      </c>
    </row>
    <row r="359" spans="1:10" x14ac:dyDescent="0.2">
      <c r="A359" s="2" t="s">
        <v>464</v>
      </c>
      <c r="B359" s="29" t="s">
        <v>471</v>
      </c>
      <c r="C359" s="2" t="s">
        <v>11</v>
      </c>
      <c r="D359" s="2"/>
      <c r="E359" s="2" t="s">
        <v>472</v>
      </c>
      <c r="F359" s="3">
        <v>622262.32999999996</v>
      </c>
      <c r="G359" s="3"/>
      <c r="H359" s="2"/>
      <c r="I359" s="3">
        <v>0</v>
      </c>
      <c r="J359" s="4">
        <v>622262.32999999996</v>
      </c>
    </row>
    <row r="360" spans="1:10" x14ac:dyDescent="0.2">
      <c r="A360" s="2" t="s">
        <v>464</v>
      </c>
      <c r="B360" s="29" t="s">
        <v>473</v>
      </c>
      <c r="C360" s="2" t="s">
        <v>11</v>
      </c>
      <c r="D360" s="2"/>
      <c r="E360" s="2" t="s">
        <v>474</v>
      </c>
      <c r="F360" s="3">
        <v>729434.33</v>
      </c>
      <c r="G360" s="3"/>
      <c r="H360" s="2"/>
      <c r="I360" s="3">
        <v>0</v>
      </c>
      <c r="J360" s="4">
        <v>729434.33</v>
      </c>
    </row>
    <row r="361" spans="1:10" ht="25.5" x14ac:dyDescent="0.2">
      <c r="A361" s="2" t="s">
        <v>464</v>
      </c>
      <c r="B361" s="29" t="s">
        <v>475</v>
      </c>
      <c r="C361" s="2" t="s">
        <v>120</v>
      </c>
      <c r="D361" s="2"/>
      <c r="E361" s="2" t="s">
        <v>476</v>
      </c>
      <c r="F361" s="3">
        <v>1233758.6499999999</v>
      </c>
      <c r="G361" s="3"/>
      <c r="H361" s="2"/>
      <c r="I361" s="3">
        <v>574429.69999999995</v>
      </c>
      <c r="J361" s="4">
        <v>659328.94999999995</v>
      </c>
    </row>
    <row r="362" spans="1:10" x14ac:dyDescent="0.2">
      <c r="A362" s="2" t="s">
        <v>477</v>
      </c>
      <c r="B362" s="29" t="s">
        <v>478</v>
      </c>
      <c r="C362" s="2" t="s">
        <v>113</v>
      </c>
      <c r="D362" s="2"/>
      <c r="E362" s="2" t="s">
        <v>479</v>
      </c>
      <c r="F362" s="3">
        <v>479993.2</v>
      </c>
      <c r="G362" s="3"/>
      <c r="H362" s="2"/>
      <c r="I362" s="3">
        <v>4292.25</v>
      </c>
      <c r="J362" s="4">
        <v>475700.95</v>
      </c>
    </row>
    <row r="363" spans="1:10" x14ac:dyDescent="0.2">
      <c r="A363" s="2" t="s">
        <v>477</v>
      </c>
      <c r="B363" s="29" t="s">
        <v>480</v>
      </c>
      <c r="C363" s="2" t="s">
        <v>25</v>
      </c>
      <c r="D363" s="2"/>
      <c r="E363" s="2" t="s">
        <v>481</v>
      </c>
      <c r="F363" s="3">
        <v>425894.18</v>
      </c>
      <c r="G363" s="3"/>
      <c r="H363" s="2"/>
      <c r="I363" s="3">
        <v>224332.14</v>
      </c>
      <c r="J363" s="4">
        <v>201562.04</v>
      </c>
    </row>
    <row r="364" spans="1:10" x14ac:dyDescent="0.2">
      <c r="A364" s="2" t="s">
        <v>477</v>
      </c>
      <c r="B364" s="29" t="s">
        <v>482</v>
      </c>
      <c r="C364" s="2" t="s">
        <v>11</v>
      </c>
      <c r="D364" s="2"/>
      <c r="E364" s="2" t="s">
        <v>483</v>
      </c>
      <c r="F364" s="3">
        <v>3492971.81</v>
      </c>
      <c r="G364" s="3"/>
      <c r="H364" s="2"/>
      <c r="I364" s="3">
        <v>26675</v>
      </c>
      <c r="J364" s="4">
        <v>3466296.81</v>
      </c>
    </row>
    <row r="365" spans="1:10" x14ac:dyDescent="0.2">
      <c r="A365" s="2" t="s">
        <v>484</v>
      </c>
      <c r="B365" s="29" t="s">
        <v>485</v>
      </c>
      <c r="C365" s="2" t="s">
        <v>157</v>
      </c>
      <c r="D365" s="2"/>
      <c r="E365" s="2" t="s">
        <v>486</v>
      </c>
      <c r="F365" s="3">
        <v>1703834.03</v>
      </c>
      <c r="G365" s="3"/>
      <c r="H365" s="2"/>
      <c r="I365" s="3">
        <v>1749301.56</v>
      </c>
      <c r="J365" s="4">
        <v>0</v>
      </c>
    </row>
    <row r="366" spans="1:10" ht="25.5" x14ac:dyDescent="0.2">
      <c r="A366" s="2" t="s">
        <v>484</v>
      </c>
      <c r="B366" s="29" t="s">
        <v>620</v>
      </c>
      <c r="C366" s="2" t="s">
        <v>617</v>
      </c>
      <c r="D366" s="2"/>
      <c r="E366" s="2" t="s">
        <v>619</v>
      </c>
      <c r="F366" s="5">
        <v>724530</v>
      </c>
      <c r="G366" s="5">
        <v>672170.18</v>
      </c>
      <c r="H366" s="5">
        <v>0</v>
      </c>
      <c r="I366" s="21">
        <f>G366-H366</f>
        <v>672170.18</v>
      </c>
      <c r="J366" s="22">
        <f>IF(F366-I366&lt;0,0,F366-I366)</f>
        <v>52359.819999999949</v>
      </c>
    </row>
    <row r="367" spans="1:10" ht="25.5" x14ac:dyDescent="0.2">
      <c r="A367" s="2" t="s">
        <v>484</v>
      </c>
      <c r="B367" s="29" t="s">
        <v>618</v>
      </c>
      <c r="C367" s="2" t="s">
        <v>617</v>
      </c>
      <c r="D367" s="2"/>
      <c r="E367" s="2" t="s">
        <v>616</v>
      </c>
      <c r="F367" s="5">
        <v>395011</v>
      </c>
      <c r="G367" s="5">
        <v>395010.34</v>
      </c>
      <c r="H367" s="5">
        <v>0</v>
      </c>
      <c r="I367" s="21">
        <f>G367-H367</f>
        <v>395010.34</v>
      </c>
      <c r="J367" s="22">
        <f>IF(F367-I367&lt;0,0,F367-I367)</f>
        <v>0.65999999997438863</v>
      </c>
    </row>
    <row r="368" spans="1:10" ht="25.5" x14ac:dyDescent="0.2">
      <c r="A368" s="2" t="s">
        <v>484</v>
      </c>
      <c r="B368" s="29" t="s">
        <v>556</v>
      </c>
      <c r="C368" s="2" t="s">
        <v>555</v>
      </c>
      <c r="D368" s="2"/>
      <c r="E368" s="2" t="s">
        <v>486</v>
      </c>
      <c r="F368" s="5">
        <v>19580</v>
      </c>
      <c r="G368" s="5">
        <v>641.6</v>
      </c>
      <c r="H368" s="5">
        <v>0</v>
      </c>
      <c r="I368" s="21">
        <f>G368-H368</f>
        <v>641.6</v>
      </c>
      <c r="J368" s="22">
        <f>IF(F368-I368&lt;0,0,F368-I368)</f>
        <v>18938.400000000001</v>
      </c>
    </row>
    <row r="369" spans="1:10" x14ac:dyDescent="0.2">
      <c r="A369" s="2" t="s">
        <v>487</v>
      </c>
      <c r="B369" s="29" t="s">
        <v>488</v>
      </c>
      <c r="C369" s="2" t="s">
        <v>489</v>
      </c>
      <c r="D369" s="2"/>
      <c r="E369" s="2" t="s">
        <v>490</v>
      </c>
      <c r="F369" s="3">
        <v>475338</v>
      </c>
      <c r="G369" s="3"/>
      <c r="H369" s="2"/>
      <c r="I369" s="3">
        <v>464133.21</v>
      </c>
      <c r="J369" s="4">
        <v>11204.79</v>
      </c>
    </row>
    <row r="370" spans="1:10" x14ac:dyDescent="0.2">
      <c r="A370" s="2" t="s">
        <v>487</v>
      </c>
      <c r="B370" s="29" t="s">
        <v>491</v>
      </c>
      <c r="C370" s="2" t="s">
        <v>125</v>
      </c>
      <c r="D370" s="2"/>
      <c r="E370" s="2" t="s">
        <v>492</v>
      </c>
      <c r="F370" s="3">
        <v>768171.6</v>
      </c>
      <c r="G370" s="3"/>
      <c r="H370" s="2"/>
      <c r="I370" s="3">
        <v>9409</v>
      </c>
      <c r="J370" s="4">
        <v>758762.6</v>
      </c>
    </row>
    <row r="371" spans="1:10" x14ac:dyDescent="0.2">
      <c r="A371" s="2" t="s">
        <v>487</v>
      </c>
      <c r="B371" s="29" t="s">
        <v>493</v>
      </c>
      <c r="C371" s="2" t="s">
        <v>125</v>
      </c>
      <c r="D371" s="2"/>
      <c r="E371" s="2" t="s">
        <v>494</v>
      </c>
      <c r="F371" s="3">
        <v>900801.25</v>
      </c>
      <c r="G371" s="3"/>
      <c r="H371" s="2"/>
      <c r="I371" s="3">
        <v>10670</v>
      </c>
      <c r="J371" s="4">
        <v>890131.25</v>
      </c>
    </row>
    <row r="372" spans="1:10" ht="25.5" x14ac:dyDescent="0.2">
      <c r="A372" s="2" t="s">
        <v>487</v>
      </c>
      <c r="B372" s="29" t="s">
        <v>693</v>
      </c>
      <c r="C372" s="2" t="s">
        <v>555</v>
      </c>
      <c r="D372" s="2"/>
      <c r="E372" s="2" t="s">
        <v>494</v>
      </c>
      <c r="F372" s="5">
        <v>50230</v>
      </c>
      <c r="G372" s="5">
        <v>28935</v>
      </c>
      <c r="H372" s="5">
        <v>0</v>
      </c>
      <c r="I372" s="21">
        <f>G372-H372</f>
        <v>28935</v>
      </c>
      <c r="J372" s="22">
        <f>IF(F372-I372&lt;0,0,F372-I372)</f>
        <v>21295</v>
      </c>
    </row>
    <row r="373" spans="1:10" ht="25.5" x14ac:dyDescent="0.2">
      <c r="A373" s="2" t="s">
        <v>487</v>
      </c>
      <c r="B373" s="29" t="s">
        <v>666</v>
      </c>
      <c r="C373" s="2" t="s">
        <v>555</v>
      </c>
      <c r="D373" s="2"/>
      <c r="E373" s="2" t="s">
        <v>492</v>
      </c>
      <c r="F373" s="5">
        <v>45130</v>
      </c>
      <c r="G373" s="5">
        <v>20380.5</v>
      </c>
      <c r="H373" s="5">
        <v>0</v>
      </c>
      <c r="I373" s="21">
        <f>G373-H373</f>
        <v>20380.5</v>
      </c>
      <c r="J373" s="22">
        <f>IF(F373-I373&lt;0,0,F373-I373)</f>
        <v>24749.5</v>
      </c>
    </row>
    <row r="374" spans="1:10" x14ac:dyDescent="0.2">
      <c r="A374" s="2" t="s">
        <v>495</v>
      </c>
      <c r="B374" s="29" t="s">
        <v>496</v>
      </c>
      <c r="C374" s="2" t="s">
        <v>25</v>
      </c>
      <c r="D374" s="2"/>
      <c r="E374" s="2" t="s">
        <v>497</v>
      </c>
      <c r="F374" s="3">
        <v>887120.75</v>
      </c>
      <c r="G374" s="3"/>
      <c r="H374" s="2"/>
      <c r="I374" s="3">
        <v>618614.59</v>
      </c>
      <c r="J374" s="4">
        <v>268506.15999999997</v>
      </c>
    </row>
    <row r="375" spans="1:10" ht="25.5" x14ac:dyDescent="0.2">
      <c r="A375" s="2" t="s">
        <v>495</v>
      </c>
      <c r="B375" s="29" t="s">
        <v>498</v>
      </c>
      <c r="C375" s="2" t="s">
        <v>499</v>
      </c>
      <c r="D375" s="2"/>
      <c r="E375" s="2" t="s">
        <v>500</v>
      </c>
      <c r="F375" s="3">
        <v>113598.99</v>
      </c>
      <c r="G375" s="3"/>
      <c r="H375" s="2"/>
      <c r="I375" s="3">
        <v>0</v>
      </c>
      <c r="J375" s="4">
        <v>113598.99</v>
      </c>
    </row>
    <row r="376" spans="1:10" ht="25.5" x14ac:dyDescent="0.2">
      <c r="A376" s="2" t="s">
        <v>501</v>
      </c>
      <c r="B376" s="29" t="s">
        <v>502</v>
      </c>
      <c r="C376" s="2" t="s">
        <v>120</v>
      </c>
      <c r="D376" s="2"/>
      <c r="E376" s="2" t="s">
        <v>503</v>
      </c>
      <c r="F376" s="3">
        <v>2031995.65</v>
      </c>
      <c r="G376" s="3"/>
      <c r="H376" s="2"/>
      <c r="I376" s="3">
        <v>0</v>
      </c>
      <c r="J376" s="4">
        <v>2031995.65</v>
      </c>
    </row>
    <row r="377" spans="1:10" ht="15" x14ac:dyDescent="0.25">
      <c r="A377" s="6" t="s">
        <v>861</v>
      </c>
      <c r="B377" s="30">
        <v>39868</v>
      </c>
      <c r="C377" s="6" t="s">
        <v>330</v>
      </c>
      <c r="D377" s="6" t="s">
        <v>860</v>
      </c>
      <c r="E377" s="6" t="s">
        <v>859</v>
      </c>
      <c r="F377" s="6">
        <v>602039.74</v>
      </c>
      <c r="G377" s="6">
        <v>612192.35</v>
      </c>
      <c r="H377" s="6">
        <v>18365.78</v>
      </c>
      <c r="I377" s="16">
        <f>G377-H377</f>
        <v>593826.56999999995</v>
      </c>
      <c r="J377" s="6">
        <v>8213.17</v>
      </c>
    </row>
    <row r="378" spans="1:10" ht="25.5" x14ac:dyDescent="0.2">
      <c r="A378" s="2" t="s">
        <v>504</v>
      </c>
      <c r="B378" s="29" t="s">
        <v>505</v>
      </c>
      <c r="C378" s="2" t="s">
        <v>77</v>
      </c>
      <c r="D378" s="2"/>
      <c r="E378" s="2" t="s">
        <v>506</v>
      </c>
      <c r="F378" s="3">
        <v>2185177.42</v>
      </c>
      <c r="G378" s="3"/>
      <c r="H378" s="2"/>
      <c r="I378" s="3">
        <v>2137227.06</v>
      </c>
      <c r="J378" s="4">
        <v>47950.36</v>
      </c>
    </row>
    <row r="379" spans="1:10" ht="25.5" x14ac:dyDescent="0.2">
      <c r="A379" s="2" t="s">
        <v>504</v>
      </c>
      <c r="B379" s="29" t="s">
        <v>507</v>
      </c>
      <c r="C379" s="2" t="s">
        <v>508</v>
      </c>
      <c r="D379" s="2"/>
      <c r="E379" s="12" t="s">
        <v>977</v>
      </c>
      <c r="F379" s="3">
        <v>888108.25</v>
      </c>
      <c r="G379" s="3"/>
      <c r="H379" s="2"/>
      <c r="I379" s="3">
        <v>747814.43</v>
      </c>
      <c r="J379" s="4">
        <v>140293.82</v>
      </c>
    </row>
    <row r="380" spans="1:10" x14ac:dyDescent="0.2">
      <c r="A380" s="2" t="s">
        <v>504</v>
      </c>
      <c r="B380" s="29" t="s">
        <v>509</v>
      </c>
      <c r="C380" s="2" t="s">
        <v>25</v>
      </c>
      <c r="D380" s="2"/>
      <c r="E380" s="2" t="s">
        <v>510</v>
      </c>
      <c r="F380" s="3">
        <v>857116.9</v>
      </c>
      <c r="G380" s="3"/>
      <c r="H380" s="2"/>
      <c r="I380" s="3">
        <v>0</v>
      </c>
      <c r="J380" s="4">
        <v>857116.9</v>
      </c>
    </row>
    <row r="381" spans="1:10" x14ac:dyDescent="0.2">
      <c r="A381" s="2" t="s">
        <v>504</v>
      </c>
      <c r="B381" s="29" t="s">
        <v>511</v>
      </c>
      <c r="C381" s="2" t="s">
        <v>36</v>
      </c>
      <c r="D381" s="2"/>
      <c r="E381" s="2" t="s">
        <v>512</v>
      </c>
      <c r="F381" s="3">
        <v>797895.97</v>
      </c>
      <c r="G381" s="3"/>
      <c r="H381" s="2"/>
      <c r="I381" s="3">
        <v>0</v>
      </c>
      <c r="J381" s="4">
        <v>797895.97</v>
      </c>
    </row>
    <row r="382" spans="1:10" x14ac:dyDescent="0.2">
      <c r="A382" s="2" t="s">
        <v>504</v>
      </c>
      <c r="B382" s="29" t="s">
        <v>513</v>
      </c>
      <c r="C382" s="2" t="s">
        <v>113</v>
      </c>
      <c r="D382" s="2"/>
      <c r="E382" s="2" t="s">
        <v>514</v>
      </c>
      <c r="F382" s="3">
        <v>391955</v>
      </c>
      <c r="G382" s="3"/>
      <c r="H382" s="2"/>
      <c r="I382" s="3">
        <v>0</v>
      </c>
      <c r="J382" s="4">
        <v>391955</v>
      </c>
    </row>
    <row r="383" spans="1:10" ht="15" x14ac:dyDescent="0.25">
      <c r="A383" s="6" t="s">
        <v>858</v>
      </c>
      <c r="B383" s="30">
        <v>27851</v>
      </c>
      <c r="C383" s="6" t="s">
        <v>857</v>
      </c>
      <c r="D383" s="6" t="s">
        <v>856</v>
      </c>
      <c r="E383" s="6" t="s">
        <v>855</v>
      </c>
      <c r="F383" s="6">
        <v>193487.2</v>
      </c>
      <c r="G383" s="6">
        <v>228387</v>
      </c>
      <c r="H383" s="6">
        <v>6851.61</v>
      </c>
      <c r="I383" s="16">
        <f>G383-H383</f>
        <v>221535.39</v>
      </c>
      <c r="J383" s="6">
        <v>0</v>
      </c>
    </row>
    <row r="384" spans="1:10" x14ac:dyDescent="0.2">
      <c r="A384" s="2" t="s">
        <v>515</v>
      </c>
      <c r="B384" s="29" t="s">
        <v>516</v>
      </c>
      <c r="C384" s="2" t="s">
        <v>517</v>
      </c>
      <c r="D384" s="2"/>
      <c r="E384" s="2" t="s">
        <v>518</v>
      </c>
      <c r="F384" s="3">
        <v>887205</v>
      </c>
      <c r="G384" s="3"/>
      <c r="H384" s="2"/>
      <c r="I384" s="3">
        <v>943567.29</v>
      </c>
      <c r="J384" s="4">
        <v>0</v>
      </c>
    </row>
    <row r="385" spans="1:10" ht="38.25" x14ac:dyDescent="0.2">
      <c r="A385" s="2" t="s">
        <v>515</v>
      </c>
      <c r="B385" s="29" t="s">
        <v>652</v>
      </c>
      <c r="C385" s="2" t="s">
        <v>651</v>
      </c>
      <c r="D385" s="2"/>
      <c r="E385" s="2" t="s">
        <v>650</v>
      </c>
      <c r="F385" s="5">
        <v>55167.72</v>
      </c>
      <c r="G385" s="5">
        <v>54186.84</v>
      </c>
      <c r="H385" s="5">
        <v>0</v>
      </c>
      <c r="I385" s="21">
        <f>G385-H385</f>
        <v>54186.84</v>
      </c>
      <c r="J385" s="22">
        <f>IF(F385-I385&lt;0,0,F385-I385)</f>
        <v>980.88000000000466</v>
      </c>
    </row>
    <row r="386" spans="1:10" ht="25.5" x14ac:dyDescent="0.2">
      <c r="A386" s="2" t="s">
        <v>519</v>
      </c>
      <c r="B386" s="29" t="s">
        <v>520</v>
      </c>
      <c r="C386" s="2" t="s">
        <v>215</v>
      </c>
      <c r="D386" s="2"/>
      <c r="E386" s="2" t="s">
        <v>521</v>
      </c>
      <c r="F386" s="3">
        <v>709032.89</v>
      </c>
      <c r="G386" s="3"/>
      <c r="H386" s="2"/>
      <c r="I386" s="3">
        <v>709032.89</v>
      </c>
      <c r="J386" s="4">
        <v>0</v>
      </c>
    </row>
    <row r="387" spans="1:10" x14ac:dyDescent="0.2">
      <c r="A387" s="2" t="s">
        <v>519</v>
      </c>
      <c r="B387" s="29" t="s">
        <v>522</v>
      </c>
      <c r="C387" s="2" t="s">
        <v>19</v>
      </c>
      <c r="D387" s="2"/>
      <c r="E387" s="2" t="s">
        <v>523</v>
      </c>
      <c r="F387" s="3">
        <v>1828775.29</v>
      </c>
      <c r="G387" s="3"/>
      <c r="H387" s="2"/>
      <c r="I387" s="3">
        <v>1951874.67</v>
      </c>
      <c r="J387" s="4">
        <v>0</v>
      </c>
    </row>
    <row r="388" spans="1:10" x14ac:dyDescent="0.2">
      <c r="A388" s="2" t="s">
        <v>519</v>
      </c>
      <c r="B388" s="29" t="s">
        <v>524</v>
      </c>
      <c r="C388" s="2" t="s">
        <v>19</v>
      </c>
      <c r="D388" s="2"/>
      <c r="E388" s="2" t="s">
        <v>525</v>
      </c>
      <c r="F388" s="3">
        <v>2756062.68</v>
      </c>
      <c r="G388" s="3"/>
      <c r="H388" s="2"/>
      <c r="I388" s="3">
        <v>2726062.68</v>
      </c>
      <c r="J388" s="4">
        <v>30000</v>
      </c>
    </row>
    <row r="389" spans="1:10" ht="25.5" x14ac:dyDescent="0.2">
      <c r="A389" s="2" t="s">
        <v>519</v>
      </c>
      <c r="B389" s="29" t="s">
        <v>526</v>
      </c>
      <c r="C389" s="2" t="s">
        <v>215</v>
      </c>
      <c r="D389" s="2"/>
      <c r="E389" s="2" t="s">
        <v>527</v>
      </c>
      <c r="F389" s="3">
        <v>451974.8</v>
      </c>
      <c r="G389" s="3"/>
      <c r="H389" s="2"/>
      <c r="I389" s="3">
        <v>230224.99</v>
      </c>
      <c r="J389" s="4">
        <v>221749.81</v>
      </c>
    </row>
    <row r="390" spans="1:10" ht="15" x14ac:dyDescent="0.25">
      <c r="A390" s="6" t="s">
        <v>846</v>
      </c>
      <c r="B390" s="30">
        <v>38641</v>
      </c>
      <c r="C390" s="6" t="s">
        <v>107</v>
      </c>
      <c r="D390" s="6" t="s">
        <v>854</v>
      </c>
      <c r="E390" s="6" t="s">
        <v>853</v>
      </c>
      <c r="F390" s="6">
        <v>544182.30000000005</v>
      </c>
      <c r="G390" s="6">
        <v>543434.07999999996</v>
      </c>
      <c r="H390" s="6">
        <v>1</v>
      </c>
      <c r="I390" s="16">
        <f>G390-H390</f>
        <v>543433.07999999996</v>
      </c>
      <c r="J390" s="6">
        <v>749.22</v>
      </c>
    </row>
    <row r="391" spans="1:10" ht="15" x14ac:dyDescent="0.25">
      <c r="A391" s="6" t="s">
        <v>846</v>
      </c>
      <c r="B391" s="30">
        <v>37993</v>
      </c>
      <c r="C391" s="6" t="s">
        <v>852</v>
      </c>
      <c r="D391" s="6" t="s">
        <v>851</v>
      </c>
      <c r="E391" s="6" t="s">
        <v>850</v>
      </c>
      <c r="F391" s="6">
        <v>3045555.07</v>
      </c>
      <c r="G391" s="6">
        <v>3052552.46</v>
      </c>
      <c r="H391" s="6">
        <v>30000</v>
      </c>
      <c r="I391" s="16">
        <f>G391-H391</f>
        <v>3022552.46</v>
      </c>
      <c r="J391" s="6">
        <v>23002.61</v>
      </c>
    </row>
    <row r="392" spans="1:10" ht="15" x14ac:dyDescent="0.25">
      <c r="A392" s="6" t="s">
        <v>846</v>
      </c>
      <c r="B392" s="30">
        <v>38687</v>
      </c>
      <c r="C392" s="6" t="s">
        <v>849</v>
      </c>
      <c r="D392" s="6" t="s">
        <v>848</v>
      </c>
      <c r="E392" s="6" t="s">
        <v>847</v>
      </c>
      <c r="F392" s="6">
        <v>3286581.89</v>
      </c>
      <c r="G392" s="6">
        <v>3204740.28</v>
      </c>
      <c r="H392" s="6">
        <v>30000</v>
      </c>
      <c r="I392" s="16">
        <f>G392-H392</f>
        <v>3174740.28</v>
      </c>
      <c r="J392" s="6">
        <v>111841.61</v>
      </c>
    </row>
    <row r="393" spans="1:10" ht="15" x14ac:dyDescent="0.25">
      <c r="A393" s="6" t="s">
        <v>846</v>
      </c>
      <c r="B393" s="30">
        <v>39297</v>
      </c>
      <c r="C393" s="6" t="s">
        <v>125</v>
      </c>
      <c r="D393" s="6" t="s">
        <v>845</v>
      </c>
      <c r="E393" s="6" t="s">
        <v>844</v>
      </c>
      <c r="F393" s="6">
        <v>1154840.49</v>
      </c>
      <c r="G393" s="6">
        <v>1166543.78</v>
      </c>
      <c r="H393" s="6">
        <v>30000</v>
      </c>
      <c r="I393" s="16">
        <f>G393-H393</f>
        <v>1136543.78</v>
      </c>
      <c r="J393" s="6">
        <v>18296.71</v>
      </c>
    </row>
    <row r="394" spans="1:10" x14ac:dyDescent="0.2">
      <c r="A394" s="2" t="s">
        <v>528</v>
      </c>
      <c r="B394" s="29" t="s">
        <v>529</v>
      </c>
      <c r="C394" s="2" t="s">
        <v>55</v>
      </c>
      <c r="D394" s="2"/>
      <c r="E394" s="2" t="s">
        <v>530</v>
      </c>
      <c r="F394" s="3">
        <v>2430210.71</v>
      </c>
      <c r="G394" s="3"/>
      <c r="H394" s="2"/>
      <c r="I394" s="3">
        <v>2388654.9300000002</v>
      </c>
      <c r="J394" s="4">
        <v>41555.78</v>
      </c>
    </row>
    <row r="395" spans="1:10" x14ac:dyDescent="0.2">
      <c r="A395" s="2" t="s">
        <v>528</v>
      </c>
      <c r="B395" s="29" t="s">
        <v>531</v>
      </c>
      <c r="C395" s="2" t="s">
        <v>80</v>
      </c>
      <c r="D395" s="2"/>
      <c r="E395" s="2" t="s">
        <v>532</v>
      </c>
      <c r="F395" s="3">
        <v>3762607.6</v>
      </c>
      <c r="G395" s="3"/>
      <c r="H395" s="2"/>
      <c r="I395" s="3">
        <v>3349604.72</v>
      </c>
      <c r="J395" s="4">
        <v>413002.88</v>
      </c>
    </row>
    <row r="396" spans="1:10" x14ac:dyDescent="0.2">
      <c r="A396" s="2" t="s">
        <v>528</v>
      </c>
      <c r="B396" s="29" t="s">
        <v>533</v>
      </c>
      <c r="C396" s="2" t="s">
        <v>55</v>
      </c>
      <c r="D396" s="2"/>
      <c r="E396" s="2" t="s">
        <v>534</v>
      </c>
      <c r="F396" s="3">
        <v>3334818.49</v>
      </c>
      <c r="G396" s="3"/>
      <c r="H396" s="2"/>
      <c r="I396" s="3">
        <v>3015773.95</v>
      </c>
      <c r="J396" s="4">
        <v>319044.53999999998</v>
      </c>
    </row>
    <row r="397" spans="1:10" ht="25.5" x14ac:dyDescent="0.2">
      <c r="A397" s="2" t="s">
        <v>528</v>
      </c>
      <c r="B397" s="29" t="s">
        <v>535</v>
      </c>
      <c r="C397" s="2" t="s">
        <v>107</v>
      </c>
      <c r="D397" s="2"/>
      <c r="E397" s="2" t="s">
        <v>536</v>
      </c>
      <c r="F397" s="3">
        <v>751517.95</v>
      </c>
      <c r="G397" s="3"/>
      <c r="H397" s="2"/>
      <c r="I397" s="3">
        <v>655894.18999999994</v>
      </c>
      <c r="J397" s="4">
        <v>95623.76</v>
      </c>
    </row>
    <row r="398" spans="1:10" ht="25.5" x14ac:dyDescent="0.2">
      <c r="A398" s="2" t="s">
        <v>528</v>
      </c>
      <c r="B398" s="29" t="s">
        <v>537</v>
      </c>
      <c r="C398" s="2" t="s">
        <v>73</v>
      </c>
      <c r="D398" s="2"/>
      <c r="E398" s="2" t="s">
        <v>538</v>
      </c>
      <c r="F398" s="3">
        <v>894938.65</v>
      </c>
      <c r="G398" s="3"/>
      <c r="H398" s="2"/>
      <c r="I398" s="3">
        <v>799264.51</v>
      </c>
      <c r="J398" s="4">
        <v>95674.14</v>
      </c>
    </row>
    <row r="399" spans="1:10" ht="25.5" x14ac:dyDescent="0.2">
      <c r="A399" s="2" t="s">
        <v>528</v>
      </c>
      <c r="B399" s="29" t="s">
        <v>649</v>
      </c>
      <c r="C399" s="2" t="s">
        <v>648</v>
      </c>
      <c r="D399" s="2"/>
      <c r="E399" s="2" t="s">
        <v>647</v>
      </c>
      <c r="F399" s="5">
        <v>310000</v>
      </c>
      <c r="G399" s="5">
        <v>284510.68</v>
      </c>
      <c r="H399" s="5">
        <v>0</v>
      </c>
      <c r="I399" s="21">
        <f>G399-H399</f>
        <v>284510.68</v>
      </c>
      <c r="J399" s="22">
        <f>IF(F399-I399&lt;0,0,F399-I399)</f>
        <v>25489.320000000007</v>
      </c>
    </row>
    <row r="400" spans="1:10" ht="25.5" x14ac:dyDescent="0.2">
      <c r="A400" s="2" t="s">
        <v>539</v>
      </c>
      <c r="B400" s="29" t="s">
        <v>540</v>
      </c>
      <c r="C400" s="2" t="s">
        <v>101</v>
      </c>
      <c r="D400" s="2"/>
      <c r="E400" s="2" t="s">
        <v>541</v>
      </c>
      <c r="F400" s="3">
        <v>408541.7</v>
      </c>
      <c r="G400" s="3"/>
      <c r="H400" s="2"/>
      <c r="I400" s="3">
        <v>308602.82</v>
      </c>
      <c r="J400" s="4">
        <v>99938.880000000005</v>
      </c>
    </row>
    <row r="401" spans="1:11" x14ac:dyDescent="0.2">
      <c r="A401" s="2" t="s">
        <v>539</v>
      </c>
      <c r="B401" s="29" t="s">
        <v>542</v>
      </c>
      <c r="C401" s="2" t="s">
        <v>543</v>
      </c>
      <c r="D401" s="2"/>
      <c r="E401" s="2" t="s">
        <v>544</v>
      </c>
      <c r="F401" s="3">
        <v>561287.32999999996</v>
      </c>
      <c r="G401" s="3"/>
      <c r="H401" s="2"/>
      <c r="I401" s="3">
        <v>2328</v>
      </c>
      <c r="J401" s="4">
        <v>558959.32999999996</v>
      </c>
    </row>
    <row r="402" spans="1:11" x14ac:dyDescent="0.2">
      <c r="A402" s="2" t="s">
        <v>545</v>
      </c>
      <c r="B402" s="29" t="s">
        <v>546</v>
      </c>
      <c r="C402" s="2" t="s">
        <v>113</v>
      </c>
      <c r="D402" s="2"/>
      <c r="E402" s="31" t="s">
        <v>547</v>
      </c>
      <c r="F402" s="3">
        <v>1737108.61</v>
      </c>
      <c r="G402" s="3"/>
      <c r="H402" s="2"/>
      <c r="I402" s="3">
        <v>1444078.67</v>
      </c>
      <c r="J402" s="4">
        <v>293029.94</v>
      </c>
      <c r="K402" s="32" t="s">
        <v>994</v>
      </c>
    </row>
    <row r="403" spans="1:11" x14ac:dyDescent="0.2">
      <c r="A403" s="2" t="s">
        <v>545</v>
      </c>
      <c r="B403" s="29" t="s">
        <v>548</v>
      </c>
      <c r="C403" s="2" t="s">
        <v>113</v>
      </c>
      <c r="D403" s="2"/>
      <c r="E403" s="2" t="s">
        <v>549</v>
      </c>
      <c r="F403" s="3">
        <v>186029.75</v>
      </c>
      <c r="G403" s="3"/>
      <c r="H403" s="2"/>
      <c r="I403" s="3">
        <v>0</v>
      </c>
      <c r="J403" s="4">
        <v>186029.75</v>
      </c>
    </row>
    <row r="404" spans="1:11" x14ac:dyDescent="0.2">
      <c r="A404" s="2" t="s">
        <v>545</v>
      </c>
      <c r="B404" s="29" t="s">
        <v>550</v>
      </c>
      <c r="C404" s="2" t="s">
        <v>51</v>
      </c>
      <c r="D404" s="2"/>
      <c r="E404" s="2" t="s">
        <v>551</v>
      </c>
      <c r="F404" s="3">
        <v>3311205.98</v>
      </c>
      <c r="G404" s="3"/>
      <c r="H404" s="2"/>
      <c r="I404" s="3">
        <v>990429.29</v>
      </c>
      <c r="J404" s="4">
        <v>2320776.69</v>
      </c>
    </row>
  </sheetData>
  <autoFilter ref="A4:K404" xr:uid="{4FA0F443-C096-4025-A6FE-C5E99B521964}">
    <filterColumn colId="0">
      <filters>
        <filter val="01 Adair"/>
        <filter val="02 Adams"/>
        <filter val="03 Allamakee"/>
        <filter val="04 Appanoose"/>
        <filter val="05 Audubon"/>
        <filter val="06 Benton"/>
        <filter val="07 Black Hawk"/>
        <filter val="08 Boone"/>
        <filter val="09 - BREMER"/>
        <filter val="09 Bremer"/>
        <filter val="10 Buchanan"/>
        <filter val="11 - BUENA VISTA"/>
        <filter val="11 Buena Vista"/>
        <filter val="12 - BUTLER"/>
        <filter val="12 Butler"/>
        <filter val="13 - CALHOUN"/>
        <filter val="13 Calhoun"/>
        <filter val="14 Carroll"/>
        <filter val="15 Cass"/>
        <filter val="16 Cedar"/>
        <filter val="17 Cerro Gordo"/>
        <filter val="18 - CHEROKEE"/>
        <filter val="18 Cherokee"/>
        <filter val="19 Chickasaw"/>
        <filter val="20 Clarke"/>
        <filter val="21 - CLAY"/>
        <filter val="21 Clay"/>
        <filter val="22 Clayton"/>
        <filter val="23 Clinton"/>
        <filter val="24 Crawford"/>
        <filter val="25 - DALLAS"/>
        <filter val="25 Dallas"/>
        <filter val="26 Davis"/>
        <filter val="27 Decatur"/>
        <filter val="28 Delaware"/>
        <filter val="29 Des Moines"/>
        <filter val="30 Dickinson"/>
        <filter val="31 Dubuque"/>
        <filter val="32 - EMMET"/>
        <filter val="32 Emmet"/>
        <filter val="33 Fayette"/>
        <filter val="34 Floyd"/>
        <filter val="35 Franklin"/>
        <filter val="36 - FREMONT"/>
        <filter val="36 Fremont"/>
        <filter val="37 Greene"/>
        <filter val="38 - GRUNDY"/>
        <filter val="38 Grundy"/>
        <filter val="39 Guthrie"/>
        <filter val="40 Hamilton"/>
        <filter val="41 Hancock"/>
        <filter val="42 - HARDIN"/>
        <filter val="42 Hardin"/>
        <filter val="43 - HARRISON"/>
        <filter val="43 Harrison"/>
        <filter val="44 Henry"/>
        <filter val="45 Howard"/>
        <filter val="46 Humbolt"/>
        <filter val="47 - IDA"/>
        <filter val="47 Ida"/>
        <filter val="49 Jackson"/>
        <filter val="50 - JASPER"/>
        <filter val="50 Jasper"/>
        <filter val="51 Jefferson"/>
        <filter val="52 - JOHNSON"/>
        <filter val="52 Johnson"/>
        <filter val="53 Jones"/>
        <filter val="54 Keokuk"/>
        <filter val="55 Kossuth"/>
        <filter val="56 Lee"/>
        <filter val="57 Linn"/>
        <filter val="58 Louisa"/>
        <filter val="59 Lucas"/>
        <filter val="60 - LYON"/>
        <filter val="60 Lyon"/>
        <filter val="61 - MADISON"/>
        <filter val="61 Madison"/>
        <filter val="62 - MAHASKA"/>
        <filter val="63 Marion"/>
        <filter val="64 Marshall"/>
        <filter val="65 Mills"/>
        <filter val="66 Mitchell"/>
        <filter val="67 Monona"/>
        <filter val="68 Monroe"/>
        <filter val="69 Montgomery"/>
        <filter val="71 - OBRIEN"/>
        <filter val="71 Obrien"/>
        <filter val="72 - OSCEOLA"/>
        <filter val="72 Osceola"/>
        <filter val="73 - PAGE"/>
        <filter val="73 Page"/>
        <filter val="74 - PALO ALTO"/>
        <filter val="75 - PLYMOUTH"/>
        <filter val="75 Plymouth"/>
        <filter val="76 - POCAHONTAS"/>
        <filter val="76 Pocahontas"/>
        <filter val="77 - POLK"/>
        <filter val="77 Polk"/>
        <filter val="78 - POTTAWATTAMIE"/>
        <filter val="79 Poweshiek"/>
        <filter val="80 - RINGGOLD"/>
        <filter val="80 Ringgold"/>
        <filter val="81 Sac"/>
        <filter val="82 Scott"/>
        <filter val="83 Scott"/>
        <filter val="84 - SIOUX"/>
        <filter val="84 Sioux"/>
        <filter val="85 Story"/>
        <filter val="86 Tama"/>
        <filter val="87 Taylor"/>
        <filter val="88 Union"/>
        <filter val="90 Wapello"/>
        <filter val="91 Warren"/>
        <filter val="92 - WASHINGTON"/>
        <filter val="92 Washington"/>
        <filter val="93 - WAYNE"/>
        <filter val="93 Wayne"/>
        <filter val="96 Winneshiek"/>
        <filter val="97 - WOODBURY"/>
        <filter val="97 Woodbury"/>
        <filter val="98 Worth"/>
        <filter val="99 Wright"/>
      </filters>
    </filterColumn>
    <sortState xmlns:xlrd2="http://schemas.microsoft.com/office/spreadsheetml/2017/richdata2" ref="A5:K404">
      <sortCondition ref="A4:A404"/>
    </sortState>
  </autoFilter>
  <mergeCells count="3">
    <mergeCell ref="A1:J1"/>
    <mergeCell ref="A2:J2"/>
    <mergeCell ref="A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CA8C3-A7F7-4669-9A87-E1935E515D1F}">
  <dimension ref="A4:B128"/>
  <sheetViews>
    <sheetView workbookViewId="0">
      <selection activeCell="G127" sqref="G127"/>
    </sheetView>
  </sheetViews>
  <sheetFormatPr defaultRowHeight="12.75" x14ac:dyDescent="0.2"/>
  <cols>
    <col min="1" max="1" width="20.7109375" bestFit="1" customWidth="1"/>
    <col min="2" max="2" width="19.85546875" bestFit="1" customWidth="1"/>
  </cols>
  <sheetData>
    <row r="4" spans="1:2" x14ac:dyDescent="0.2">
      <c r="A4" s="26" t="s">
        <v>990</v>
      </c>
      <c r="B4" t="s">
        <v>992</v>
      </c>
    </row>
    <row r="5" spans="1:2" x14ac:dyDescent="0.2">
      <c r="A5" s="27" t="s">
        <v>573</v>
      </c>
      <c r="B5" s="28">
        <v>5252686.3600000003</v>
      </c>
    </row>
    <row r="6" spans="1:2" x14ac:dyDescent="0.2">
      <c r="A6" s="27" t="s">
        <v>9</v>
      </c>
      <c r="B6" s="28">
        <v>222228.16999999998</v>
      </c>
    </row>
    <row r="7" spans="1:2" x14ac:dyDescent="0.2">
      <c r="A7" s="27" t="s">
        <v>642</v>
      </c>
      <c r="B7" s="28">
        <v>413497.18000000005</v>
      </c>
    </row>
    <row r="8" spans="1:2" x14ac:dyDescent="0.2">
      <c r="A8" s="27" t="s">
        <v>17</v>
      </c>
      <c r="B8" s="28">
        <v>4755520.84</v>
      </c>
    </row>
    <row r="9" spans="1:2" x14ac:dyDescent="0.2">
      <c r="A9" s="27" t="s">
        <v>21</v>
      </c>
      <c r="B9" s="28">
        <v>423808.68</v>
      </c>
    </row>
    <row r="10" spans="1:2" x14ac:dyDescent="0.2">
      <c r="A10" s="27" t="s">
        <v>27</v>
      </c>
      <c r="B10" s="28">
        <v>2708</v>
      </c>
    </row>
    <row r="11" spans="1:2" x14ac:dyDescent="0.2">
      <c r="A11" s="27" t="s">
        <v>31</v>
      </c>
      <c r="B11" s="28">
        <v>345532.25</v>
      </c>
    </row>
    <row r="12" spans="1:2" x14ac:dyDescent="0.2">
      <c r="A12" s="27" t="s">
        <v>39</v>
      </c>
      <c r="B12" s="28">
        <v>37557.06</v>
      </c>
    </row>
    <row r="13" spans="1:2" x14ac:dyDescent="0.2">
      <c r="A13" s="27" t="s">
        <v>43</v>
      </c>
      <c r="B13" s="28">
        <v>1800197.84</v>
      </c>
    </row>
    <row r="14" spans="1:2" x14ac:dyDescent="0.2">
      <c r="A14" s="27" t="s">
        <v>950</v>
      </c>
      <c r="B14" s="28">
        <v>25652.67</v>
      </c>
    </row>
    <row r="15" spans="1:2" x14ac:dyDescent="0.2">
      <c r="A15" s="27" t="s">
        <v>49</v>
      </c>
      <c r="B15" s="28">
        <v>192754.74</v>
      </c>
    </row>
    <row r="16" spans="1:2" x14ac:dyDescent="0.2">
      <c r="A16" s="27" t="s">
        <v>53</v>
      </c>
      <c r="B16" s="28">
        <v>1227875.04</v>
      </c>
    </row>
    <row r="17" spans="1:2" x14ac:dyDescent="0.2">
      <c r="A17" s="27" t="s">
        <v>947</v>
      </c>
      <c r="B17" s="28">
        <v>131675.85</v>
      </c>
    </row>
    <row r="18" spans="1:2" x14ac:dyDescent="0.2">
      <c r="A18" s="27" t="s">
        <v>57</v>
      </c>
      <c r="B18" s="28">
        <v>654235.12</v>
      </c>
    </row>
    <row r="19" spans="1:2" x14ac:dyDescent="0.2">
      <c r="A19" s="27" t="s">
        <v>945</v>
      </c>
      <c r="B19" s="28">
        <v>77627.19</v>
      </c>
    </row>
    <row r="20" spans="1:2" x14ac:dyDescent="0.2">
      <c r="A20" s="27" t="s">
        <v>60</v>
      </c>
      <c r="B20" s="28">
        <v>2840724.1999999997</v>
      </c>
    </row>
    <row r="21" spans="1:2" x14ac:dyDescent="0.2">
      <c r="A21" s="27" t="s">
        <v>943</v>
      </c>
      <c r="B21" s="28">
        <v>0</v>
      </c>
    </row>
    <row r="22" spans="1:2" x14ac:dyDescent="0.2">
      <c r="A22" s="27" t="s">
        <v>69</v>
      </c>
      <c r="B22" s="28">
        <v>71010.559999999998</v>
      </c>
    </row>
    <row r="23" spans="1:2" x14ac:dyDescent="0.2">
      <c r="A23" s="27" t="s">
        <v>75</v>
      </c>
      <c r="B23" s="28">
        <v>0</v>
      </c>
    </row>
    <row r="24" spans="1:2" x14ac:dyDescent="0.2">
      <c r="A24" s="27" t="s">
        <v>78</v>
      </c>
      <c r="B24" s="28">
        <v>3413645.5</v>
      </c>
    </row>
    <row r="25" spans="1:2" x14ac:dyDescent="0.2">
      <c r="A25" s="27" t="s">
        <v>90</v>
      </c>
      <c r="B25" s="28">
        <v>0</v>
      </c>
    </row>
    <row r="26" spans="1:2" x14ac:dyDescent="0.2">
      <c r="A26" s="27" t="s">
        <v>98</v>
      </c>
      <c r="B26" s="28">
        <v>261799.32</v>
      </c>
    </row>
    <row r="27" spans="1:2" x14ac:dyDescent="0.2">
      <c r="A27" s="27" t="s">
        <v>941</v>
      </c>
      <c r="B27" s="28">
        <v>75020.28</v>
      </c>
    </row>
    <row r="28" spans="1:2" x14ac:dyDescent="0.2">
      <c r="A28" s="27" t="s">
        <v>103</v>
      </c>
      <c r="B28" s="28">
        <v>519.16</v>
      </c>
    </row>
    <row r="29" spans="1:2" x14ac:dyDescent="0.2">
      <c r="A29" s="27" t="s">
        <v>109</v>
      </c>
      <c r="B29" s="28">
        <v>479202.16</v>
      </c>
    </row>
    <row r="30" spans="1:2" x14ac:dyDescent="0.2">
      <c r="A30" s="27" t="s">
        <v>118</v>
      </c>
      <c r="B30" s="28">
        <v>733605.11</v>
      </c>
    </row>
    <row r="31" spans="1:2" x14ac:dyDescent="0.2">
      <c r="A31" s="27" t="s">
        <v>937</v>
      </c>
      <c r="B31" s="28">
        <v>39655.369999999995</v>
      </c>
    </row>
    <row r="32" spans="1:2" x14ac:dyDescent="0.2">
      <c r="A32" s="27" t="s">
        <v>127</v>
      </c>
      <c r="B32" s="28">
        <v>976697.10000000009</v>
      </c>
    </row>
    <row r="33" spans="1:2" x14ac:dyDescent="0.2">
      <c r="A33" s="27" t="s">
        <v>132</v>
      </c>
      <c r="B33" s="28">
        <v>3722495.04</v>
      </c>
    </row>
    <row r="34" spans="1:2" x14ac:dyDescent="0.2">
      <c r="A34" s="27" t="s">
        <v>135</v>
      </c>
      <c r="B34" s="28">
        <v>4194838.84</v>
      </c>
    </row>
    <row r="35" spans="1:2" x14ac:dyDescent="0.2">
      <c r="A35" s="27" t="s">
        <v>153</v>
      </c>
      <c r="B35" s="28">
        <v>636624.86</v>
      </c>
    </row>
    <row r="36" spans="1:2" x14ac:dyDescent="0.2">
      <c r="A36" s="27" t="s">
        <v>932</v>
      </c>
      <c r="B36" s="28">
        <v>272320.35000000003</v>
      </c>
    </row>
    <row r="37" spans="1:2" x14ac:dyDescent="0.2">
      <c r="A37" s="27" t="s">
        <v>162</v>
      </c>
      <c r="B37" s="28">
        <v>981526.98</v>
      </c>
    </row>
    <row r="38" spans="1:2" x14ac:dyDescent="0.2">
      <c r="A38" s="27" t="s">
        <v>168</v>
      </c>
      <c r="B38" s="28">
        <v>152411.60999999999</v>
      </c>
    </row>
    <row r="39" spans="1:2" x14ac:dyDescent="0.2">
      <c r="A39" s="27" t="s">
        <v>172</v>
      </c>
      <c r="B39" s="28">
        <v>1686241.98</v>
      </c>
    </row>
    <row r="40" spans="1:2" x14ac:dyDescent="0.2">
      <c r="A40" s="27" t="s">
        <v>176</v>
      </c>
      <c r="B40" s="28">
        <v>363556.07999999996</v>
      </c>
    </row>
    <row r="41" spans="1:2" x14ac:dyDescent="0.2">
      <c r="A41" s="27" t="s">
        <v>184</v>
      </c>
      <c r="B41" s="28">
        <v>116562.86999999995</v>
      </c>
    </row>
    <row r="42" spans="1:2" x14ac:dyDescent="0.2">
      <c r="A42" s="27" t="s">
        <v>190</v>
      </c>
      <c r="B42" s="28">
        <v>348468.49</v>
      </c>
    </row>
    <row r="43" spans="1:2" x14ac:dyDescent="0.2">
      <c r="A43" s="27" t="s">
        <v>195</v>
      </c>
      <c r="B43" s="28">
        <v>634527.36</v>
      </c>
    </row>
    <row r="44" spans="1:2" x14ac:dyDescent="0.2">
      <c r="A44" s="27" t="s">
        <v>930</v>
      </c>
      <c r="B44" s="28">
        <v>17245.5</v>
      </c>
    </row>
    <row r="45" spans="1:2" x14ac:dyDescent="0.2">
      <c r="A45" s="27" t="s">
        <v>208</v>
      </c>
      <c r="B45" s="28">
        <v>540134.27</v>
      </c>
    </row>
    <row r="46" spans="1:2" x14ac:dyDescent="0.2">
      <c r="A46" s="27" t="s">
        <v>211</v>
      </c>
      <c r="B46" s="28">
        <v>6834774.3100000005</v>
      </c>
    </row>
    <row r="47" spans="1:2" x14ac:dyDescent="0.2">
      <c r="A47" s="27" t="s">
        <v>222</v>
      </c>
      <c r="B47" s="28">
        <v>4326817.6900000004</v>
      </c>
    </row>
    <row r="48" spans="1:2" x14ac:dyDescent="0.2">
      <c r="A48" s="27" t="s">
        <v>229</v>
      </c>
      <c r="B48" s="28">
        <v>0</v>
      </c>
    </row>
    <row r="49" spans="1:2" x14ac:dyDescent="0.2">
      <c r="A49" s="27" t="s">
        <v>927</v>
      </c>
      <c r="B49" s="28">
        <v>140307.85</v>
      </c>
    </row>
    <row r="50" spans="1:2" x14ac:dyDescent="0.2">
      <c r="A50" s="27" t="s">
        <v>231</v>
      </c>
      <c r="B50" s="28">
        <v>3696991.2199999997</v>
      </c>
    </row>
    <row r="51" spans="1:2" x14ac:dyDescent="0.2">
      <c r="A51" s="27" t="s">
        <v>237</v>
      </c>
      <c r="B51" s="28">
        <v>1166529.53</v>
      </c>
    </row>
    <row r="52" spans="1:2" x14ac:dyDescent="0.2">
      <c r="A52" s="27" t="s">
        <v>925</v>
      </c>
      <c r="B52" s="28">
        <v>0</v>
      </c>
    </row>
    <row r="53" spans="1:2" x14ac:dyDescent="0.2">
      <c r="A53" s="27" t="s">
        <v>242</v>
      </c>
      <c r="B53" s="28">
        <v>167454.22</v>
      </c>
    </row>
    <row r="54" spans="1:2" x14ac:dyDescent="0.2">
      <c r="A54" s="27" t="s">
        <v>246</v>
      </c>
      <c r="B54" s="28">
        <v>43100.68</v>
      </c>
    </row>
    <row r="55" spans="1:2" x14ac:dyDescent="0.2">
      <c r="A55" s="27" t="s">
        <v>252</v>
      </c>
      <c r="B55" s="28">
        <v>1587276.3800000004</v>
      </c>
    </row>
    <row r="56" spans="1:2" x14ac:dyDescent="0.2">
      <c r="A56" s="27" t="s">
        <v>256</v>
      </c>
      <c r="B56" s="28">
        <v>144940.64000000001</v>
      </c>
    </row>
    <row r="57" spans="1:2" x14ac:dyDescent="0.2">
      <c r="A57" s="27" t="s">
        <v>921</v>
      </c>
      <c r="B57" s="28">
        <v>74640.34</v>
      </c>
    </row>
    <row r="58" spans="1:2" x14ac:dyDescent="0.2">
      <c r="A58" s="27" t="s">
        <v>260</v>
      </c>
      <c r="B58" s="28">
        <v>2250679.46</v>
      </c>
    </row>
    <row r="59" spans="1:2" x14ac:dyDescent="0.2">
      <c r="A59" s="27" t="s">
        <v>918</v>
      </c>
      <c r="B59" s="28">
        <v>0</v>
      </c>
    </row>
    <row r="60" spans="1:2" x14ac:dyDescent="0.2">
      <c r="A60" s="27" t="s">
        <v>665</v>
      </c>
      <c r="B60" s="28">
        <v>0</v>
      </c>
    </row>
    <row r="61" spans="1:2" x14ac:dyDescent="0.2">
      <c r="A61" s="27" t="s">
        <v>269</v>
      </c>
      <c r="B61" s="28">
        <v>3834411.13</v>
      </c>
    </row>
    <row r="62" spans="1:2" x14ac:dyDescent="0.2">
      <c r="A62" s="27" t="s">
        <v>276</v>
      </c>
      <c r="B62" s="28">
        <v>13930.38</v>
      </c>
    </row>
    <row r="63" spans="1:2" x14ac:dyDescent="0.2">
      <c r="A63" s="27" t="s">
        <v>282</v>
      </c>
      <c r="B63" s="28">
        <v>10399.77</v>
      </c>
    </row>
    <row r="64" spans="1:2" x14ac:dyDescent="0.2">
      <c r="A64" s="27" t="s">
        <v>915</v>
      </c>
      <c r="B64" s="28">
        <v>64211.65</v>
      </c>
    </row>
    <row r="65" spans="1:2" x14ac:dyDescent="0.2">
      <c r="A65" s="27" t="s">
        <v>287</v>
      </c>
      <c r="B65" s="28">
        <v>16.5</v>
      </c>
    </row>
    <row r="66" spans="1:2" x14ac:dyDescent="0.2">
      <c r="A66" s="27" t="s">
        <v>292</v>
      </c>
      <c r="B66" s="28">
        <v>1908073.06</v>
      </c>
    </row>
    <row r="67" spans="1:2" x14ac:dyDescent="0.2">
      <c r="A67" s="27" t="s">
        <v>913</v>
      </c>
      <c r="B67" s="28">
        <v>50168.84</v>
      </c>
    </row>
    <row r="68" spans="1:2" x14ac:dyDescent="0.2">
      <c r="A68" s="27" t="s">
        <v>299</v>
      </c>
      <c r="B68" s="28">
        <v>5042865.93</v>
      </c>
    </row>
    <row r="69" spans="1:2" x14ac:dyDescent="0.2">
      <c r="A69" s="27" t="s">
        <v>314</v>
      </c>
      <c r="B69" s="28">
        <v>538545.84000000008</v>
      </c>
    </row>
    <row r="70" spans="1:2" x14ac:dyDescent="0.2">
      <c r="A70" s="27" t="s">
        <v>912</v>
      </c>
      <c r="B70" s="28">
        <v>52309.59</v>
      </c>
    </row>
    <row r="71" spans="1:2" x14ac:dyDescent="0.2">
      <c r="A71" s="27" t="s">
        <v>319</v>
      </c>
      <c r="B71" s="28">
        <v>221827.27000000008</v>
      </c>
    </row>
    <row r="72" spans="1:2" x14ac:dyDescent="0.2">
      <c r="A72" s="27" t="s">
        <v>322</v>
      </c>
      <c r="B72" s="28">
        <v>1580876.0499999998</v>
      </c>
    </row>
    <row r="73" spans="1:2" x14ac:dyDescent="0.2">
      <c r="A73" s="27" t="s">
        <v>328</v>
      </c>
      <c r="B73" s="28">
        <v>538399.93000000005</v>
      </c>
    </row>
    <row r="74" spans="1:2" x14ac:dyDescent="0.2">
      <c r="A74" s="27" t="s">
        <v>334</v>
      </c>
      <c r="B74" s="28">
        <v>55466.98</v>
      </c>
    </row>
    <row r="75" spans="1:2" x14ac:dyDescent="0.2">
      <c r="A75" s="27" t="s">
        <v>336</v>
      </c>
      <c r="B75" s="28">
        <v>797141.31</v>
      </c>
    </row>
    <row r="76" spans="1:2" x14ac:dyDescent="0.2">
      <c r="A76" s="27" t="s">
        <v>339</v>
      </c>
      <c r="B76" s="28">
        <v>7150061.04</v>
      </c>
    </row>
    <row r="77" spans="1:2" x14ac:dyDescent="0.2">
      <c r="A77" s="27" t="s">
        <v>348</v>
      </c>
      <c r="B77" s="28">
        <v>1678360.2200000002</v>
      </c>
    </row>
    <row r="78" spans="1:2" x14ac:dyDescent="0.2">
      <c r="A78" s="27" t="s">
        <v>598</v>
      </c>
      <c r="B78" s="28">
        <v>330750.31000000006</v>
      </c>
    </row>
    <row r="79" spans="1:2" x14ac:dyDescent="0.2">
      <c r="A79" s="27" t="s">
        <v>904</v>
      </c>
      <c r="B79" s="28">
        <v>302449.84000000003</v>
      </c>
    </row>
    <row r="80" spans="1:2" x14ac:dyDescent="0.2">
      <c r="A80" s="27" t="s">
        <v>351</v>
      </c>
      <c r="B80" s="28">
        <v>308124.29000000004</v>
      </c>
    </row>
    <row r="81" spans="1:2" x14ac:dyDescent="0.2">
      <c r="A81" s="27" t="s">
        <v>902</v>
      </c>
      <c r="B81" s="28">
        <v>320198.39</v>
      </c>
    </row>
    <row r="82" spans="1:2" x14ac:dyDescent="0.2">
      <c r="A82" s="27" t="s">
        <v>355</v>
      </c>
      <c r="B82" s="28">
        <v>3510455.6100000003</v>
      </c>
    </row>
    <row r="83" spans="1:2" x14ac:dyDescent="0.2">
      <c r="A83" s="27" t="s">
        <v>900</v>
      </c>
      <c r="B83" s="28">
        <v>38742.06</v>
      </c>
    </row>
    <row r="84" spans="1:2" x14ac:dyDescent="0.2">
      <c r="A84" s="27" t="s">
        <v>361</v>
      </c>
      <c r="B84" s="28">
        <v>3458406.9400000004</v>
      </c>
    </row>
    <row r="85" spans="1:2" x14ac:dyDescent="0.2">
      <c r="A85" s="27" t="s">
        <v>368</v>
      </c>
      <c r="B85" s="28">
        <v>72915.89</v>
      </c>
    </row>
    <row r="86" spans="1:2" x14ac:dyDescent="0.2">
      <c r="A86" s="27" t="s">
        <v>371</v>
      </c>
      <c r="B86" s="28">
        <v>2470200.23</v>
      </c>
    </row>
    <row r="87" spans="1:2" x14ac:dyDescent="0.2">
      <c r="A87" s="27" t="s">
        <v>377</v>
      </c>
      <c r="B87" s="28">
        <v>835417.63</v>
      </c>
    </row>
    <row r="88" spans="1:2" x14ac:dyDescent="0.2">
      <c r="A88" s="27" t="s">
        <v>382</v>
      </c>
      <c r="B88" s="28">
        <v>686630.45</v>
      </c>
    </row>
    <row r="89" spans="1:2" x14ac:dyDescent="0.2">
      <c r="A89" s="27" t="s">
        <v>386</v>
      </c>
      <c r="B89" s="28">
        <v>596338.44999999995</v>
      </c>
    </row>
    <row r="90" spans="1:2" x14ac:dyDescent="0.2">
      <c r="A90" s="27" t="s">
        <v>389</v>
      </c>
      <c r="B90" s="28">
        <v>7479.4100000000035</v>
      </c>
    </row>
    <row r="91" spans="1:2" x14ac:dyDescent="0.2">
      <c r="A91" s="27" t="s">
        <v>897</v>
      </c>
      <c r="B91" s="28">
        <v>5519.6</v>
      </c>
    </row>
    <row r="92" spans="1:2" x14ac:dyDescent="0.2">
      <c r="A92" s="27" t="s">
        <v>394</v>
      </c>
      <c r="B92" s="28">
        <v>1232835.58</v>
      </c>
    </row>
    <row r="93" spans="1:2" x14ac:dyDescent="0.2">
      <c r="A93" s="27" t="s">
        <v>893</v>
      </c>
      <c r="B93" s="28">
        <v>86692.53</v>
      </c>
    </row>
    <row r="94" spans="1:2" x14ac:dyDescent="0.2">
      <c r="A94" s="27" t="s">
        <v>397</v>
      </c>
      <c r="B94" s="28">
        <v>1368550.59</v>
      </c>
    </row>
    <row r="95" spans="1:2" x14ac:dyDescent="0.2">
      <c r="A95" s="27" t="s">
        <v>891</v>
      </c>
      <c r="B95" s="28">
        <v>145612.43</v>
      </c>
    </row>
    <row r="96" spans="1:2" x14ac:dyDescent="0.2">
      <c r="A96" s="27" t="s">
        <v>404</v>
      </c>
      <c r="B96" s="28">
        <v>31460.05</v>
      </c>
    </row>
    <row r="97" spans="1:2" x14ac:dyDescent="0.2">
      <c r="A97" s="27" t="s">
        <v>888</v>
      </c>
      <c r="B97" s="28">
        <v>187915.67</v>
      </c>
    </row>
    <row r="98" spans="1:2" x14ac:dyDescent="0.2">
      <c r="A98" s="27" t="s">
        <v>886</v>
      </c>
      <c r="B98" s="28">
        <v>30000</v>
      </c>
    </row>
    <row r="99" spans="1:2" x14ac:dyDescent="0.2">
      <c r="A99" s="27" t="s">
        <v>407</v>
      </c>
      <c r="B99" s="28">
        <v>1233308.0999999999</v>
      </c>
    </row>
    <row r="100" spans="1:2" x14ac:dyDescent="0.2">
      <c r="A100" s="27" t="s">
        <v>881</v>
      </c>
      <c r="B100" s="28">
        <v>15088.57</v>
      </c>
    </row>
    <row r="101" spans="1:2" x14ac:dyDescent="0.2">
      <c r="A101" s="27" t="s">
        <v>421</v>
      </c>
      <c r="B101" s="28">
        <v>1235304.25</v>
      </c>
    </row>
    <row r="102" spans="1:2" x14ac:dyDescent="0.2">
      <c r="A102" s="27" t="s">
        <v>878</v>
      </c>
      <c r="B102" s="28">
        <v>18231482.760000002</v>
      </c>
    </row>
    <row r="103" spans="1:2" x14ac:dyDescent="0.2">
      <c r="A103" s="27" t="s">
        <v>424</v>
      </c>
      <c r="B103" s="28">
        <v>557339.48</v>
      </c>
    </row>
    <row r="104" spans="1:2" x14ac:dyDescent="0.2">
      <c r="A104" s="27" t="s">
        <v>872</v>
      </c>
      <c r="B104" s="28">
        <v>138124.69</v>
      </c>
    </row>
    <row r="105" spans="1:2" x14ac:dyDescent="0.2">
      <c r="A105" s="27" t="s">
        <v>431</v>
      </c>
      <c r="B105" s="28">
        <v>1028903.51</v>
      </c>
    </row>
    <row r="106" spans="1:2" x14ac:dyDescent="0.2">
      <c r="A106" s="27" t="s">
        <v>869</v>
      </c>
      <c r="B106" s="28">
        <v>0</v>
      </c>
    </row>
    <row r="107" spans="1:2" x14ac:dyDescent="0.2">
      <c r="A107" s="27" t="s">
        <v>438</v>
      </c>
      <c r="B107" s="28">
        <v>10583.520000000002</v>
      </c>
    </row>
    <row r="108" spans="1:2" x14ac:dyDescent="0.2">
      <c r="A108" s="27" t="s">
        <v>441</v>
      </c>
      <c r="B108" s="28">
        <v>11727499.239999998</v>
      </c>
    </row>
    <row r="109" spans="1:2" x14ac:dyDescent="0.2">
      <c r="A109" s="27" t="s">
        <v>448</v>
      </c>
      <c r="B109" s="28">
        <v>281092.87</v>
      </c>
    </row>
    <row r="110" spans="1:2" x14ac:dyDescent="0.2">
      <c r="A110" s="27" t="s">
        <v>457</v>
      </c>
      <c r="B110" s="28">
        <v>3527029.4</v>
      </c>
    </row>
    <row r="111" spans="1:2" x14ac:dyDescent="0.2">
      <c r="A111" s="27" t="s">
        <v>864</v>
      </c>
      <c r="B111" s="28">
        <v>27824.59</v>
      </c>
    </row>
    <row r="112" spans="1:2" x14ac:dyDescent="0.2">
      <c r="A112" s="27" t="s">
        <v>460</v>
      </c>
      <c r="B112" s="28">
        <v>1455450.91</v>
      </c>
    </row>
    <row r="113" spans="1:2" x14ac:dyDescent="0.2">
      <c r="A113" s="27" t="s">
        <v>464</v>
      </c>
      <c r="B113" s="28">
        <v>2362945.7199999997</v>
      </c>
    </row>
    <row r="114" spans="1:2" x14ac:dyDescent="0.2">
      <c r="A114" s="27" t="s">
        <v>477</v>
      </c>
      <c r="B114" s="28">
        <v>4143559.8</v>
      </c>
    </row>
    <row r="115" spans="1:2" x14ac:dyDescent="0.2">
      <c r="A115" s="27" t="s">
        <v>484</v>
      </c>
      <c r="B115" s="28">
        <v>71298.879999999917</v>
      </c>
    </row>
    <row r="116" spans="1:2" x14ac:dyDescent="0.2">
      <c r="A116" s="27" t="s">
        <v>487</v>
      </c>
      <c r="B116" s="28">
        <v>1706143.1400000001</v>
      </c>
    </row>
    <row r="117" spans="1:2" x14ac:dyDescent="0.2">
      <c r="A117" s="27" t="s">
        <v>495</v>
      </c>
      <c r="B117" s="28">
        <v>382105.14999999997</v>
      </c>
    </row>
    <row r="118" spans="1:2" x14ac:dyDescent="0.2">
      <c r="A118" s="27" t="s">
        <v>501</v>
      </c>
      <c r="B118" s="28">
        <v>2031995.65</v>
      </c>
    </row>
    <row r="119" spans="1:2" x14ac:dyDescent="0.2">
      <c r="A119" s="27" t="s">
        <v>861</v>
      </c>
      <c r="B119" s="28">
        <v>8213.17</v>
      </c>
    </row>
    <row r="120" spans="1:2" x14ac:dyDescent="0.2">
      <c r="A120" s="27" t="s">
        <v>504</v>
      </c>
      <c r="B120" s="28">
        <v>2235212.0499999998</v>
      </c>
    </row>
    <row r="121" spans="1:2" x14ac:dyDescent="0.2">
      <c r="A121" s="27" t="s">
        <v>858</v>
      </c>
      <c r="B121" s="28">
        <v>0</v>
      </c>
    </row>
    <row r="122" spans="1:2" x14ac:dyDescent="0.2">
      <c r="A122" s="27" t="s">
        <v>515</v>
      </c>
      <c r="B122" s="28">
        <v>980.88000000000466</v>
      </c>
    </row>
    <row r="123" spans="1:2" x14ac:dyDescent="0.2">
      <c r="A123" s="27" t="s">
        <v>519</v>
      </c>
      <c r="B123" s="28">
        <v>251749.81</v>
      </c>
    </row>
    <row r="124" spans="1:2" x14ac:dyDescent="0.2">
      <c r="A124" s="27" t="s">
        <v>846</v>
      </c>
      <c r="B124" s="28">
        <v>153890.15</v>
      </c>
    </row>
    <row r="125" spans="1:2" x14ac:dyDescent="0.2">
      <c r="A125" s="27" t="s">
        <v>528</v>
      </c>
      <c r="B125" s="28">
        <v>990390.41999999993</v>
      </c>
    </row>
    <row r="126" spans="1:2" x14ac:dyDescent="0.2">
      <c r="A126" s="27" t="s">
        <v>539</v>
      </c>
      <c r="B126" s="28">
        <v>658898.21</v>
      </c>
    </row>
    <row r="127" spans="1:2" x14ac:dyDescent="0.2">
      <c r="A127" s="27" t="s">
        <v>545</v>
      </c>
      <c r="B127" s="28">
        <v>2799836.38</v>
      </c>
    </row>
    <row r="128" spans="1:2" x14ac:dyDescent="0.2">
      <c r="A128" s="27" t="s">
        <v>991</v>
      </c>
      <c r="B128" s="28">
        <v>155385915.04000005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13" sqref="C213"/>
    </sheetView>
  </sheetViews>
  <sheetFormatPr defaultRowHeight="12.75" x14ac:dyDescent="0.2"/>
  <cols>
    <col min="1" max="1" width="17" bestFit="1" customWidth="1"/>
    <col min="2" max="2" width="30.140625" customWidth="1"/>
    <col min="3" max="3" width="26.140625" customWidth="1"/>
    <col min="4" max="4" width="23" customWidth="1"/>
    <col min="5" max="5" width="27.5703125" customWidth="1"/>
    <col min="6" max="10" width="23" customWidth="1"/>
    <col min="11" max="11" width="21.7109375" customWidth="1"/>
  </cols>
  <sheetData>
    <row r="1" spans="1:10" x14ac:dyDescent="0.2">
      <c r="A1" s="1" t="s">
        <v>0</v>
      </c>
      <c r="B1" s="1"/>
      <c r="C1" s="1"/>
      <c r="D1" s="1"/>
      <c r="E1" s="1"/>
      <c r="F1" s="1"/>
      <c r="G1" s="7" t="s">
        <v>960</v>
      </c>
      <c r="H1" s="7" t="s">
        <v>960</v>
      </c>
      <c r="I1" s="1"/>
      <c r="J1" s="1"/>
    </row>
    <row r="2" spans="1:10" ht="25.5" x14ac:dyDescent="0.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961</v>
      </c>
      <c r="H2" s="8" t="s">
        <v>7</v>
      </c>
      <c r="I2" s="8" t="s">
        <v>962</v>
      </c>
      <c r="J2" s="8" t="s">
        <v>8</v>
      </c>
    </row>
    <row r="3" spans="1:10" x14ac:dyDescent="0.2">
      <c r="A3" s="2" t="s">
        <v>9</v>
      </c>
      <c r="B3" s="2" t="s">
        <v>10</v>
      </c>
      <c r="C3" s="2" t="s">
        <v>11</v>
      </c>
      <c r="D3" s="2"/>
      <c r="E3" s="12" t="s">
        <v>965</v>
      </c>
      <c r="F3" s="3">
        <v>184690</v>
      </c>
      <c r="G3" s="3"/>
      <c r="H3" s="2"/>
      <c r="I3" s="3">
        <v>192192.5</v>
      </c>
      <c r="J3" s="4">
        <v>0</v>
      </c>
    </row>
    <row r="4" spans="1:10" x14ac:dyDescent="0.2">
      <c r="A4" s="2" t="s">
        <v>9</v>
      </c>
      <c r="B4" s="2" t="s">
        <v>12</v>
      </c>
      <c r="C4" s="2" t="s">
        <v>13</v>
      </c>
      <c r="D4" s="2"/>
      <c r="E4" s="2" t="s">
        <v>14</v>
      </c>
      <c r="F4" s="3">
        <v>119604.17</v>
      </c>
      <c r="G4" s="3"/>
      <c r="H4" s="2"/>
      <c r="I4" s="3">
        <v>0</v>
      </c>
      <c r="J4" s="4">
        <v>119604.17</v>
      </c>
    </row>
    <row r="5" spans="1:10" x14ac:dyDescent="0.2">
      <c r="A5" s="2" t="s">
        <v>9</v>
      </c>
      <c r="B5" s="2" t="s">
        <v>15</v>
      </c>
      <c r="C5" s="2" t="s">
        <v>11</v>
      </c>
      <c r="D5" s="2"/>
      <c r="E5" s="2" t="s">
        <v>16</v>
      </c>
      <c r="F5" s="3">
        <v>102624</v>
      </c>
      <c r="G5" s="3"/>
      <c r="H5" s="2"/>
      <c r="I5" s="3">
        <v>0</v>
      </c>
      <c r="J5" s="4">
        <v>102624</v>
      </c>
    </row>
    <row r="6" spans="1:10" x14ac:dyDescent="0.2">
      <c r="A6" s="2" t="s">
        <v>17</v>
      </c>
      <c r="B6" s="2" t="s">
        <v>18</v>
      </c>
      <c r="C6" s="2" t="s">
        <v>19</v>
      </c>
      <c r="D6" s="2"/>
      <c r="E6" s="2" t="s">
        <v>20</v>
      </c>
      <c r="F6" s="3">
        <v>4755520.84</v>
      </c>
      <c r="G6" s="3"/>
      <c r="H6" s="2"/>
      <c r="I6" s="3">
        <v>0</v>
      </c>
      <c r="J6" s="4">
        <v>4755520.84</v>
      </c>
    </row>
    <row r="7" spans="1:10" x14ac:dyDescent="0.2">
      <c r="A7" s="2" t="s">
        <v>21</v>
      </c>
      <c r="B7" s="2" t="s">
        <v>22</v>
      </c>
      <c r="C7" s="2" t="s">
        <v>13</v>
      </c>
      <c r="D7" s="2"/>
      <c r="E7" s="2" t="s">
        <v>23</v>
      </c>
      <c r="F7" s="3">
        <v>91318.25</v>
      </c>
      <c r="G7" s="3"/>
      <c r="H7" s="2"/>
      <c r="I7" s="3">
        <v>0</v>
      </c>
      <c r="J7" s="4">
        <v>91318.25</v>
      </c>
    </row>
    <row r="8" spans="1:10" x14ac:dyDescent="0.2">
      <c r="A8" s="2" t="s">
        <v>21</v>
      </c>
      <c r="B8" s="2" t="s">
        <v>24</v>
      </c>
      <c r="C8" s="2" t="s">
        <v>25</v>
      </c>
      <c r="D8" s="2"/>
      <c r="E8" s="2" t="s">
        <v>26</v>
      </c>
      <c r="F8" s="3">
        <v>1224495.1499999999</v>
      </c>
      <c r="G8" s="3"/>
      <c r="H8" s="2"/>
      <c r="I8" s="3">
        <v>892004.72</v>
      </c>
      <c r="J8" s="4">
        <v>332490.43</v>
      </c>
    </row>
    <row r="9" spans="1:10" x14ac:dyDescent="0.2">
      <c r="A9" s="2" t="s">
        <v>27</v>
      </c>
      <c r="B9" s="2" t="s">
        <v>28</v>
      </c>
      <c r="C9" s="2" t="s">
        <v>29</v>
      </c>
      <c r="D9" s="2"/>
      <c r="E9" s="2" t="s">
        <v>30</v>
      </c>
      <c r="F9" s="3">
        <v>93952.7</v>
      </c>
      <c r="G9" s="3"/>
      <c r="H9" s="2"/>
      <c r="I9" s="3">
        <v>91244.7</v>
      </c>
      <c r="J9" s="4">
        <v>2708</v>
      </c>
    </row>
    <row r="10" spans="1:10" ht="25.5" x14ac:dyDescent="0.2">
      <c r="A10" s="2" t="s">
        <v>31</v>
      </c>
      <c r="B10" s="2" t="s">
        <v>32</v>
      </c>
      <c r="C10" s="2" t="s">
        <v>33</v>
      </c>
      <c r="D10" s="2"/>
      <c r="E10" s="2" t="s">
        <v>34</v>
      </c>
      <c r="F10" s="3">
        <v>482882.4</v>
      </c>
      <c r="G10" s="3"/>
      <c r="H10" s="2"/>
      <c r="I10" s="3">
        <v>459280.45</v>
      </c>
      <c r="J10" s="4">
        <v>23601.95</v>
      </c>
    </row>
    <row r="11" spans="1:10" x14ac:dyDescent="0.2">
      <c r="A11" s="2" t="s">
        <v>31</v>
      </c>
      <c r="B11" s="2" t="s">
        <v>35</v>
      </c>
      <c r="C11" s="2" t="s">
        <v>36</v>
      </c>
      <c r="D11" s="2"/>
      <c r="E11" s="12" t="s">
        <v>966</v>
      </c>
      <c r="F11" s="3">
        <v>1722563.41</v>
      </c>
      <c r="G11" s="3"/>
      <c r="H11" s="2"/>
      <c r="I11" s="3">
        <v>1707306.03</v>
      </c>
      <c r="J11" s="4">
        <v>15257.38</v>
      </c>
    </row>
    <row r="12" spans="1:10" x14ac:dyDescent="0.2">
      <c r="A12" s="2" t="s">
        <v>31</v>
      </c>
      <c r="B12" s="2" t="s">
        <v>37</v>
      </c>
      <c r="C12" s="2" t="s">
        <v>36</v>
      </c>
      <c r="D12" s="2"/>
      <c r="E12" s="12" t="s">
        <v>967</v>
      </c>
      <c r="F12" s="3">
        <v>1948191.63</v>
      </c>
      <c r="G12" s="3"/>
      <c r="H12" s="2"/>
      <c r="I12" s="3">
        <v>1656915.07</v>
      </c>
      <c r="J12" s="4">
        <v>291276.56</v>
      </c>
    </row>
    <row r="13" spans="1:10" x14ac:dyDescent="0.2">
      <c r="A13" s="2" t="s">
        <v>31</v>
      </c>
      <c r="B13" s="2" t="s">
        <v>38</v>
      </c>
      <c r="C13" s="2" t="s">
        <v>36</v>
      </c>
      <c r="D13" s="2"/>
      <c r="E13" s="12" t="s">
        <v>968</v>
      </c>
      <c r="F13" s="3">
        <v>2262594.35</v>
      </c>
      <c r="G13" s="3"/>
      <c r="H13" s="2"/>
      <c r="I13" s="3">
        <v>2247197.9900000002</v>
      </c>
      <c r="J13" s="4">
        <v>15396.36</v>
      </c>
    </row>
    <row r="14" spans="1:10" x14ac:dyDescent="0.2">
      <c r="A14" s="2" t="s">
        <v>39</v>
      </c>
      <c r="B14" s="2" t="s">
        <v>40</v>
      </c>
      <c r="C14" s="2" t="s">
        <v>41</v>
      </c>
      <c r="D14" s="2"/>
      <c r="E14" s="2" t="s">
        <v>42</v>
      </c>
      <c r="F14" s="3">
        <v>495979.11</v>
      </c>
      <c r="G14" s="3"/>
      <c r="H14" s="2"/>
      <c r="I14" s="3">
        <v>458422.05</v>
      </c>
      <c r="J14" s="4">
        <v>37557.06</v>
      </c>
    </row>
    <row r="15" spans="1:10" x14ac:dyDescent="0.2">
      <c r="A15" s="2" t="s">
        <v>43</v>
      </c>
      <c r="B15" s="2" t="s">
        <v>44</v>
      </c>
      <c r="C15" s="2" t="s">
        <v>45</v>
      </c>
      <c r="D15" s="2"/>
      <c r="E15" s="2" t="s">
        <v>46</v>
      </c>
      <c r="F15" s="3">
        <v>588600.88</v>
      </c>
      <c r="G15" s="3"/>
      <c r="H15" s="2"/>
      <c r="I15" s="3">
        <v>573348.29</v>
      </c>
      <c r="J15" s="4">
        <v>15252.59</v>
      </c>
    </row>
    <row r="16" spans="1:10" x14ac:dyDescent="0.2">
      <c r="A16" s="2" t="s">
        <v>43</v>
      </c>
      <c r="B16" s="2" t="s">
        <v>47</v>
      </c>
      <c r="C16" s="2" t="s">
        <v>11</v>
      </c>
      <c r="D16" s="2"/>
      <c r="E16" s="2" t="s">
        <v>48</v>
      </c>
      <c r="F16" s="3">
        <v>1813317.75</v>
      </c>
      <c r="G16" s="3"/>
      <c r="H16" s="2"/>
      <c r="I16" s="3">
        <v>28372.5</v>
      </c>
      <c r="J16" s="4">
        <v>1784945.25</v>
      </c>
    </row>
    <row r="17" spans="1:10" x14ac:dyDescent="0.2">
      <c r="A17" s="2" t="s">
        <v>49</v>
      </c>
      <c r="B17" s="2" t="s">
        <v>50</v>
      </c>
      <c r="C17" s="2" t="s">
        <v>51</v>
      </c>
      <c r="D17" s="2"/>
      <c r="E17" s="2" t="s">
        <v>52</v>
      </c>
      <c r="F17" s="3">
        <v>1700732.87</v>
      </c>
      <c r="G17" s="3"/>
      <c r="H17" s="2"/>
      <c r="I17" s="3">
        <v>1507978.13</v>
      </c>
      <c r="J17" s="4">
        <v>192754.74</v>
      </c>
    </row>
    <row r="18" spans="1:10" ht="25.5" x14ac:dyDescent="0.2">
      <c r="A18" s="2" t="s">
        <v>53</v>
      </c>
      <c r="B18" s="2" t="s">
        <v>54</v>
      </c>
      <c r="C18" s="2" t="s">
        <v>55</v>
      </c>
      <c r="D18" s="2"/>
      <c r="E18" s="2" t="s">
        <v>56</v>
      </c>
      <c r="F18" s="3">
        <v>6081476.0199999996</v>
      </c>
      <c r="G18" s="3"/>
      <c r="H18" s="2"/>
      <c r="I18" s="3">
        <v>4853600.9800000004</v>
      </c>
      <c r="J18" s="4">
        <v>1227875.04</v>
      </c>
    </row>
    <row r="19" spans="1:10" x14ac:dyDescent="0.2">
      <c r="A19" s="2" t="s">
        <v>57</v>
      </c>
      <c r="B19" s="2" t="s">
        <v>58</v>
      </c>
      <c r="C19" s="2" t="s">
        <v>51</v>
      </c>
      <c r="D19" s="2"/>
      <c r="E19" s="2" t="s">
        <v>59</v>
      </c>
      <c r="F19" s="3">
        <v>2709285.33</v>
      </c>
      <c r="G19" s="3"/>
      <c r="H19" s="2"/>
      <c r="I19" s="3">
        <v>2055050.21</v>
      </c>
      <c r="J19" s="4">
        <v>654235.12</v>
      </c>
    </row>
    <row r="20" spans="1:10" ht="25.5" x14ac:dyDescent="0.2">
      <c r="A20" s="2" t="s">
        <v>60</v>
      </c>
      <c r="B20" s="2" t="s">
        <v>61</v>
      </c>
      <c r="C20" s="2" t="s">
        <v>62</v>
      </c>
      <c r="D20" s="2"/>
      <c r="E20" s="2" t="s">
        <v>63</v>
      </c>
      <c r="F20" s="3">
        <v>3112555.96</v>
      </c>
      <c r="G20" s="3"/>
      <c r="H20" s="2"/>
      <c r="I20" s="3">
        <v>3143562.16</v>
      </c>
      <c r="J20" s="4">
        <v>0</v>
      </c>
    </row>
    <row r="21" spans="1:10" ht="51" x14ac:dyDescent="0.2">
      <c r="A21" s="2" t="s">
        <v>60</v>
      </c>
      <c r="B21" s="2" t="s">
        <v>64</v>
      </c>
      <c r="C21" s="2" t="s">
        <v>65</v>
      </c>
      <c r="D21" s="2"/>
      <c r="E21" s="2" t="s">
        <v>66</v>
      </c>
      <c r="F21" s="3">
        <v>1337647.27</v>
      </c>
      <c r="G21" s="3"/>
      <c r="H21" s="2"/>
      <c r="I21" s="3">
        <v>1155435.8500000001</v>
      </c>
      <c r="J21" s="4">
        <v>182211.42</v>
      </c>
    </row>
    <row r="22" spans="1:10" ht="25.5" x14ac:dyDescent="0.2">
      <c r="A22" s="2" t="s">
        <v>60</v>
      </c>
      <c r="B22" s="2" t="s">
        <v>67</v>
      </c>
      <c r="C22" s="2" t="s">
        <v>62</v>
      </c>
      <c r="D22" s="2"/>
      <c r="E22" s="2" t="s">
        <v>68</v>
      </c>
      <c r="F22" s="3">
        <v>2689399.46</v>
      </c>
      <c r="G22" s="3"/>
      <c r="H22" s="2"/>
      <c r="I22" s="3">
        <v>30886.68</v>
      </c>
      <c r="J22" s="4">
        <v>2658512.7799999998</v>
      </c>
    </row>
    <row r="23" spans="1:10" x14ac:dyDescent="0.2">
      <c r="A23" s="2" t="s">
        <v>69</v>
      </c>
      <c r="B23" s="2" t="s">
        <v>70</v>
      </c>
      <c r="C23" s="2" t="s">
        <v>45</v>
      </c>
      <c r="D23" s="2"/>
      <c r="E23" s="2" t="s">
        <v>71</v>
      </c>
      <c r="F23" s="3">
        <v>979511.38</v>
      </c>
      <c r="G23" s="3"/>
      <c r="H23" s="2"/>
      <c r="I23" s="3">
        <v>957112.25</v>
      </c>
      <c r="J23" s="4">
        <v>22399.13</v>
      </c>
    </row>
    <row r="24" spans="1:10" ht="25.5" x14ac:dyDescent="0.2">
      <c r="A24" s="2" t="s">
        <v>69</v>
      </c>
      <c r="B24" s="2" t="s">
        <v>72</v>
      </c>
      <c r="C24" s="2" t="s">
        <v>73</v>
      </c>
      <c r="D24" s="2"/>
      <c r="E24" s="2" t="s">
        <v>74</v>
      </c>
      <c r="F24" s="3">
        <v>594238.19999999995</v>
      </c>
      <c r="G24" s="3"/>
      <c r="H24" s="2"/>
      <c r="I24" s="3">
        <v>545626.77</v>
      </c>
      <c r="J24" s="4">
        <v>48611.43</v>
      </c>
    </row>
    <row r="25" spans="1:10" ht="38.25" x14ac:dyDescent="0.2">
      <c r="A25" s="2" t="s">
        <v>75</v>
      </c>
      <c r="B25" s="2" t="s">
        <v>76</v>
      </c>
      <c r="C25" s="2" t="s">
        <v>77</v>
      </c>
      <c r="D25" s="2"/>
      <c r="E25" s="9" t="s">
        <v>978</v>
      </c>
      <c r="F25" s="3">
        <v>2486668.66</v>
      </c>
      <c r="G25" s="3"/>
      <c r="H25" s="2"/>
      <c r="I25" s="3">
        <v>2603375.46</v>
      </c>
      <c r="J25" s="4">
        <v>0</v>
      </c>
    </row>
    <row r="26" spans="1:10" x14ac:dyDescent="0.2">
      <c r="A26" s="2" t="s">
        <v>78</v>
      </c>
      <c r="B26" s="2" t="s">
        <v>79</v>
      </c>
      <c r="C26" s="2" t="s">
        <v>80</v>
      </c>
      <c r="D26" s="2"/>
      <c r="E26" s="2" t="s">
        <v>81</v>
      </c>
      <c r="F26" s="3">
        <v>3628952.64</v>
      </c>
      <c r="G26" s="3"/>
      <c r="H26" s="2"/>
      <c r="I26" s="3">
        <v>3845377.61</v>
      </c>
      <c r="J26" s="4">
        <v>0</v>
      </c>
    </row>
    <row r="27" spans="1:10" ht="25.5" x14ac:dyDescent="0.2">
      <c r="A27" s="2" t="s">
        <v>78</v>
      </c>
      <c r="B27" s="2" t="s">
        <v>82</v>
      </c>
      <c r="C27" s="2" t="s">
        <v>83</v>
      </c>
      <c r="D27" s="2"/>
      <c r="E27" s="2" t="s">
        <v>84</v>
      </c>
      <c r="F27" s="3">
        <v>633677.75</v>
      </c>
      <c r="G27" s="3"/>
      <c r="H27" s="2"/>
      <c r="I27" s="3">
        <v>597441.22</v>
      </c>
      <c r="J27" s="4">
        <v>36236.53</v>
      </c>
    </row>
    <row r="28" spans="1:10" ht="25.5" x14ac:dyDescent="0.2">
      <c r="A28" s="2" t="s">
        <v>78</v>
      </c>
      <c r="B28" s="2" t="s">
        <v>85</v>
      </c>
      <c r="C28" s="2" t="s">
        <v>73</v>
      </c>
      <c r="D28" s="2"/>
      <c r="E28" s="2" t="s">
        <v>86</v>
      </c>
      <c r="F28" s="3">
        <v>669706.5</v>
      </c>
      <c r="G28" s="3"/>
      <c r="H28" s="2"/>
      <c r="I28" s="3">
        <v>136692.4</v>
      </c>
      <c r="J28" s="4">
        <v>533014.1</v>
      </c>
    </row>
    <row r="29" spans="1:10" x14ac:dyDescent="0.2">
      <c r="A29" s="2" t="s">
        <v>78</v>
      </c>
      <c r="B29" s="2" t="s">
        <v>87</v>
      </c>
      <c r="C29" s="2" t="s">
        <v>88</v>
      </c>
      <c r="D29" s="2"/>
      <c r="E29" s="2" t="s">
        <v>89</v>
      </c>
      <c r="F29" s="3">
        <v>2844394.87</v>
      </c>
      <c r="G29" s="3"/>
      <c r="H29" s="2"/>
      <c r="I29" s="3">
        <v>0</v>
      </c>
      <c r="J29" s="4">
        <v>2844394.87</v>
      </c>
    </row>
    <row r="30" spans="1:10" ht="25.5" x14ac:dyDescent="0.2">
      <c r="A30" s="2" t="s">
        <v>90</v>
      </c>
      <c r="B30" s="2" t="s">
        <v>91</v>
      </c>
      <c r="C30" s="2" t="s">
        <v>92</v>
      </c>
      <c r="D30" s="2"/>
      <c r="E30" s="2" t="s">
        <v>93</v>
      </c>
      <c r="F30" s="3">
        <v>582163.97</v>
      </c>
      <c r="G30" s="3"/>
      <c r="H30" s="2"/>
      <c r="I30" s="3">
        <v>583075.06000000006</v>
      </c>
      <c r="J30" s="4">
        <v>0</v>
      </c>
    </row>
    <row r="31" spans="1:10" x14ac:dyDescent="0.2">
      <c r="A31" s="2" t="s">
        <v>90</v>
      </c>
      <c r="B31" s="2" t="s">
        <v>94</v>
      </c>
      <c r="C31" s="2" t="s">
        <v>11</v>
      </c>
      <c r="D31" s="2"/>
      <c r="E31" s="2" t="s">
        <v>95</v>
      </c>
      <c r="F31" s="3">
        <v>1869273.74</v>
      </c>
      <c r="G31" s="3"/>
      <c r="H31" s="2"/>
      <c r="I31" s="3">
        <v>1891468.53</v>
      </c>
      <c r="J31" s="4">
        <v>0</v>
      </c>
    </row>
    <row r="32" spans="1:10" x14ac:dyDescent="0.2">
      <c r="A32" s="2" t="s">
        <v>90</v>
      </c>
      <c r="B32" s="2" t="s">
        <v>96</v>
      </c>
      <c r="C32" s="2" t="s">
        <v>97</v>
      </c>
      <c r="D32" s="2"/>
      <c r="E32" s="12" t="s">
        <v>969</v>
      </c>
      <c r="F32" s="3">
        <v>763303.69</v>
      </c>
      <c r="G32" s="3"/>
      <c r="H32" s="2"/>
      <c r="I32" s="3">
        <v>771187.3</v>
      </c>
      <c r="J32" s="4">
        <v>0</v>
      </c>
    </row>
    <row r="33" spans="1:10" x14ac:dyDescent="0.2">
      <c r="A33" s="2" t="s">
        <v>98</v>
      </c>
      <c r="B33" s="2" t="s">
        <v>99</v>
      </c>
      <c r="C33" s="2" t="s">
        <v>51</v>
      </c>
      <c r="D33" s="2"/>
      <c r="E33" s="12" t="s">
        <v>970</v>
      </c>
      <c r="F33" s="3">
        <v>2134758.59</v>
      </c>
      <c r="G33" s="3"/>
      <c r="H33" s="2"/>
      <c r="I33" s="3">
        <v>2122929.02</v>
      </c>
      <c r="J33" s="4">
        <v>11829.57</v>
      </c>
    </row>
    <row r="34" spans="1:10" ht="25.5" x14ac:dyDescent="0.2">
      <c r="A34" s="2" t="s">
        <v>98</v>
      </c>
      <c r="B34" s="2" t="s">
        <v>100</v>
      </c>
      <c r="C34" s="2" t="s">
        <v>101</v>
      </c>
      <c r="D34" s="2"/>
      <c r="E34" s="2" t="s">
        <v>102</v>
      </c>
      <c r="F34" s="3">
        <v>249969.75</v>
      </c>
      <c r="G34" s="3"/>
      <c r="H34" s="2"/>
      <c r="I34" s="3">
        <v>0</v>
      </c>
      <c r="J34" s="4">
        <v>249969.75</v>
      </c>
    </row>
    <row r="35" spans="1:10" x14ac:dyDescent="0.2">
      <c r="A35" s="2" t="s">
        <v>103</v>
      </c>
      <c r="B35" s="2" t="s">
        <v>104</v>
      </c>
      <c r="C35" s="2" t="s">
        <v>88</v>
      </c>
      <c r="D35" s="2"/>
      <c r="E35" s="2" t="s">
        <v>105</v>
      </c>
      <c r="F35" s="3">
        <v>1763431.9</v>
      </c>
      <c r="G35" s="3"/>
      <c r="H35" s="2"/>
      <c r="I35" s="3">
        <v>1812272.22</v>
      </c>
      <c r="J35" s="4">
        <v>0</v>
      </c>
    </row>
    <row r="36" spans="1:10" ht="25.5" x14ac:dyDescent="0.2">
      <c r="A36" s="2" t="s">
        <v>103</v>
      </c>
      <c r="B36" s="2" t="s">
        <v>106</v>
      </c>
      <c r="C36" s="2" t="s">
        <v>107</v>
      </c>
      <c r="D36" s="2"/>
      <c r="E36" s="2" t="s">
        <v>108</v>
      </c>
      <c r="F36" s="3">
        <v>923121.77</v>
      </c>
      <c r="G36" s="3"/>
      <c r="H36" s="2"/>
      <c r="I36" s="3">
        <v>922602.61</v>
      </c>
      <c r="J36" s="4">
        <v>519.16</v>
      </c>
    </row>
    <row r="37" spans="1:10" x14ac:dyDescent="0.2">
      <c r="A37" s="2" t="s">
        <v>109</v>
      </c>
      <c r="B37" s="2" t="s">
        <v>110</v>
      </c>
      <c r="C37" s="2" t="s">
        <v>55</v>
      </c>
      <c r="D37" s="2"/>
      <c r="E37" s="2" t="s">
        <v>111</v>
      </c>
      <c r="F37" s="3">
        <v>4290035.6500000004</v>
      </c>
      <c r="G37" s="3"/>
      <c r="H37" s="2"/>
      <c r="I37" s="3">
        <v>4290035.6500000004</v>
      </c>
      <c r="J37" s="4">
        <v>0</v>
      </c>
    </row>
    <row r="38" spans="1:10" x14ac:dyDescent="0.2">
      <c r="A38" s="2" t="s">
        <v>109</v>
      </c>
      <c r="B38" s="2" t="s">
        <v>112</v>
      </c>
      <c r="C38" s="2" t="s">
        <v>113</v>
      </c>
      <c r="D38" s="2"/>
      <c r="E38" s="2" t="s">
        <v>114</v>
      </c>
      <c r="F38" s="3">
        <v>1215158.05</v>
      </c>
      <c r="G38" s="3"/>
      <c r="H38" s="2"/>
      <c r="I38" s="3">
        <v>1181589.83</v>
      </c>
      <c r="J38" s="4">
        <v>33568.22</v>
      </c>
    </row>
    <row r="39" spans="1:10" x14ac:dyDescent="0.2">
      <c r="A39" s="2" t="s">
        <v>109</v>
      </c>
      <c r="B39" s="2" t="s">
        <v>115</v>
      </c>
      <c r="C39" s="2" t="s">
        <v>116</v>
      </c>
      <c r="D39" s="2"/>
      <c r="E39" s="2" t="s">
        <v>117</v>
      </c>
      <c r="F39" s="3">
        <v>1599694.69</v>
      </c>
      <c r="G39" s="3"/>
      <c r="H39" s="2"/>
      <c r="I39" s="3">
        <v>1206689.07</v>
      </c>
      <c r="J39" s="4">
        <v>393005.62</v>
      </c>
    </row>
    <row r="40" spans="1:10" ht="25.5" x14ac:dyDescent="0.2">
      <c r="A40" s="2" t="s">
        <v>118</v>
      </c>
      <c r="B40" s="2" t="s">
        <v>119</v>
      </c>
      <c r="C40" s="2" t="s">
        <v>120</v>
      </c>
      <c r="D40" s="2"/>
      <c r="E40" s="2" t="s">
        <v>121</v>
      </c>
      <c r="F40" s="3">
        <v>761359.97</v>
      </c>
      <c r="G40" s="3"/>
      <c r="H40" s="2"/>
      <c r="I40" s="3">
        <v>761359.97</v>
      </c>
      <c r="J40" s="4">
        <v>0</v>
      </c>
    </row>
    <row r="41" spans="1:10" ht="25.5" x14ac:dyDescent="0.2">
      <c r="A41" s="2" t="s">
        <v>118</v>
      </c>
      <c r="B41" s="2" t="s">
        <v>122</v>
      </c>
      <c r="C41" s="2" t="s">
        <v>120</v>
      </c>
      <c r="D41" s="2"/>
      <c r="E41" s="2" t="s">
        <v>123</v>
      </c>
      <c r="F41" s="3">
        <v>868293.75</v>
      </c>
      <c r="G41" s="3"/>
      <c r="H41" s="2"/>
      <c r="I41" s="3">
        <v>809748.94</v>
      </c>
      <c r="J41" s="4">
        <v>58544.81</v>
      </c>
    </row>
    <row r="42" spans="1:10" x14ac:dyDescent="0.2">
      <c r="A42" s="2" t="s">
        <v>118</v>
      </c>
      <c r="B42" s="2" t="s">
        <v>124</v>
      </c>
      <c r="C42" s="2" t="s">
        <v>125</v>
      </c>
      <c r="D42" s="2"/>
      <c r="E42" s="2" t="s">
        <v>126</v>
      </c>
      <c r="F42" s="3">
        <v>634293.1</v>
      </c>
      <c r="G42" s="3"/>
      <c r="H42" s="2"/>
      <c r="I42" s="3">
        <v>0</v>
      </c>
      <c r="J42" s="4">
        <v>634293.1</v>
      </c>
    </row>
    <row r="43" spans="1:10" x14ac:dyDescent="0.2">
      <c r="A43" s="2" t="s">
        <v>127</v>
      </c>
      <c r="B43" s="2" t="s">
        <v>128</v>
      </c>
      <c r="C43" s="2" t="s">
        <v>125</v>
      </c>
      <c r="D43" s="2"/>
      <c r="E43" s="2" t="s">
        <v>129</v>
      </c>
      <c r="F43" s="3">
        <v>3296178.34</v>
      </c>
      <c r="G43" s="3"/>
      <c r="H43" s="2"/>
      <c r="I43" s="3">
        <v>2463339.31</v>
      </c>
      <c r="J43" s="4">
        <v>832839.03</v>
      </c>
    </row>
    <row r="44" spans="1:10" ht="25.5" x14ac:dyDescent="0.2">
      <c r="A44" s="2" t="s">
        <v>127</v>
      </c>
      <c r="B44" s="2" t="s">
        <v>130</v>
      </c>
      <c r="C44" s="2" t="s">
        <v>55</v>
      </c>
      <c r="D44" s="2"/>
      <c r="E44" s="2" t="s">
        <v>131</v>
      </c>
      <c r="F44" s="3">
        <v>7934594.54</v>
      </c>
      <c r="G44" s="3"/>
      <c r="H44" s="2"/>
      <c r="I44" s="3">
        <v>7790736.4800000004</v>
      </c>
      <c r="J44" s="4">
        <v>143858.06</v>
      </c>
    </row>
    <row r="45" spans="1:10" ht="25.5" x14ac:dyDescent="0.2">
      <c r="A45" s="2" t="s">
        <v>132</v>
      </c>
      <c r="B45" s="2" t="s">
        <v>133</v>
      </c>
      <c r="C45" s="2" t="s">
        <v>19</v>
      </c>
      <c r="D45" s="2"/>
      <c r="E45" s="2" t="s">
        <v>134</v>
      </c>
      <c r="F45" s="3">
        <v>4613226.2</v>
      </c>
      <c r="G45" s="3"/>
      <c r="H45" s="2"/>
      <c r="I45" s="3">
        <v>890731.16</v>
      </c>
      <c r="J45" s="4">
        <v>3722495.04</v>
      </c>
    </row>
    <row r="46" spans="1:10" ht="25.5" x14ac:dyDescent="0.2">
      <c r="A46" s="2" t="s">
        <v>135</v>
      </c>
      <c r="B46" s="2" t="s">
        <v>136</v>
      </c>
      <c r="C46" s="2" t="s">
        <v>137</v>
      </c>
      <c r="D46" s="2"/>
      <c r="E46" s="2" t="s">
        <v>138</v>
      </c>
      <c r="F46" s="3">
        <v>360074.6</v>
      </c>
      <c r="G46" s="3"/>
      <c r="H46" s="2"/>
      <c r="I46" s="3">
        <v>345883.3</v>
      </c>
      <c r="J46" s="4">
        <v>14191.3</v>
      </c>
    </row>
    <row r="47" spans="1:10" ht="25.5" x14ac:dyDescent="0.2">
      <c r="A47" s="2" t="s">
        <v>135</v>
      </c>
      <c r="B47" s="2" t="s">
        <v>139</v>
      </c>
      <c r="C47" s="2" t="s">
        <v>62</v>
      </c>
      <c r="D47" s="2"/>
      <c r="E47" s="2" t="s">
        <v>140</v>
      </c>
      <c r="F47" s="3">
        <v>1744046</v>
      </c>
      <c r="G47" s="3"/>
      <c r="H47" s="2"/>
      <c r="I47" s="3">
        <v>1558101.82</v>
      </c>
      <c r="J47" s="4">
        <v>185944.18</v>
      </c>
    </row>
    <row r="48" spans="1:10" ht="25.5" x14ac:dyDescent="0.2">
      <c r="A48" s="2" t="s">
        <v>135</v>
      </c>
      <c r="B48" s="2" t="s">
        <v>141</v>
      </c>
      <c r="C48" s="2" t="s">
        <v>142</v>
      </c>
      <c r="D48" s="2"/>
      <c r="E48" s="12" t="s">
        <v>971</v>
      </c>
      <c r="F48" s="3">
        <v>105146.3</v>
      </c>
      <c r="G48" s="3"/>
      <c r="H48" s="2"/>
      <c r="I48" s="3">
        <v>63357.25</v>
      </c>
      <c r="J48" s="4">
        <v>41789.050000000003</v>
      </c>
    </row>
    <row r="49" spans="1:10" x14ac:dyDescent="0.2">
      <c r="A49" s="2" t="s">
        <v>135</v>
      </c>
      <c r="B49" s="2" t="s">
        <v>143</v>
      </c>
      <c r="C49" s="2" t="s">
        <v>113</v>
      </c>
      <c r="D49" s="2"/>
      <c r="E49" s="2" t="s">
        <v>144</v>
      </c>
      <c r="F49" s="3">
        <v>2271892</v>
      </c>
      <c r="G49" s="3"/>
      <c r="H49" s="2"/>
      <c r="I49" s="3">
        <v>417948.92</v>
      </c>
      <c r="J49" s="4">
        <v>1853943.08</v>
      </c>
    </row>
    <row r="50" spans="1:10" x14ac:dyDescent="0.2">
      <c r="A50" s="2" t="s">
        <v>135</v>
      </c>
      <c r="B50" s="2" t="s">
        <v>145</v>
      </c>
      <c r="C50" s="2" t="s">
        <v>11</v>
      </c>
      <c r="D50" s="2"/>
      <c r="E50" s="2" t="s">
        <v>146</v>
      </c>
      <c r="F50" s="3">
        <v>2879733.89</v>
      </c>
      <c r="G50" s="3"/>
      <c r="H50" s="2"/>
      <c r="I50" s="3">
        <v>1001073.98</v>
      </c>
      <c r="J50" s="4">
        <v>1878659.91</v>
      </c>
    </row>
    <row r="51" spans="1:10" x14ac:dyDescent="0.2">
      <c r="A51" s="2" t="s">
        <v>135</v>
      </c>
      <c r="B51" s="2" t="s">
        <v>147</v>
      </c>
      <c r="C51" s="2" t="s">
        <v>148</v>
      </c>
      <c r="D51" s="2"/>
      <c r="E51" s="2" t="s">
        <v>149</v>
      </c>
      <c r="F51" s="3">
        <v>281286</v>
      </c>
      <c r="G51" s="3"/>
      <c r="H51" s="2"/>
      <c r="I51" s="3">
        <v>162386.73000000001</v>
      </c>
      <c r="J51" s="4">
        <v>118899.27</v>
      </c>
    </row>
    <row r="52" spans="1:10" x14ac:dyDescent="0.2">
      <c r="A52" s="2" t="s">
        <v>135</v>
      </c>
      <c r="B52" s="2" t="s">
        <v>150</v>
      </c>
      <c r="C52" s="2" t="s">
        <v>151</v>
      </c>
      <c r="D52" s="2"/>
      <c r="E52" s="2" t="s">
        <v>152</v>
      </c>
      <c r="F52" s="3">
        <v>82677.45</v>
      </c>
      <c r="G52" s="3"/>
      <c r="H52" s="2"/>
      <c r="I52" s="3">
        <v>0</v>
      </c>
      <c r="J52" s="4">
        <v>82677.45</v>
      </c>
    </row>
    <row r="53" spans="1:10" x14ac:dyDescent="0.2">
      <c r="A53" s="2" t="s">
        <v>153</v>
      </c>
      <c r="B53" s="2" t="s">
        <v>154</v>
      </c>
      <c r="C53" s="2" t="s">
        <v>125</v>
      </c>
      <c r="D53" s="2"/>
      <c r="E53" s="2" t="s">
        <v>155</v>
      </c>
      <c r="F53" s="3">
        <v>889708.45</v>
      </c>
      <c r="G53" s="3"/>
      <c r="H53" s="2"/>
      <c r="I53" s="3">
        <v>870692.57</v>
      </c>
      <c r="J53" s="4">
        <v>19015.88</v>
      </c>
    </row>
    <row r="54" spans="1:10" x14ac:dyDescent="0.2">
      <c r="A54" s="2" t="s">
        <v>153</v>
      </c>
      <c r="B54" s="2" t="s">
        <v>156</v>
      </c>
      <c r="C54" s="2" t="s">
        <v>157</v>
      </c>
      <c r="D54" s="2"/>
      <c r="E54" s="2" t="s">
        <v>158</v>
      </c>
      <c r="F54" s="3">
        <v>1418013.99</v>
      </c>
      <c r="G54" s="3"/>
      <c r="H54" s="2"/>
      <c r="I54" s="3">
        <v>820438.16</v>
      </c>
      <c r="J54" s="4">
        <v>597575.82999999996</v>
      </c>
    </row>
    <row r="55" spans="1:10" x14ac:dyDescent="0.2">
      <c r="A55" s="2" t="s">
        <v>153</v>
      </c>
      <c r="B55" s="2" t="s">
        <v>159</v>
      </c>
      <c r="C55" s="2" t="s">
        <v>160</v>
      </c>
      <c r="D55" s="2"/>
      <c r="E55" s="2" t="s">
        <v>161</v>
      </c>
      <c r="F55" s="3">
        <v>283418.90000000002</v>
      </c>
      <c r="G55" s="3"/>
      <c r="H55" s="2"/>
      <c r="I55" s="3">
        <v>263385.75</v>
      </c>
      <c r="J55" s="4">
        <v>20033.150000000001</v>
      </c>
    </row>
    <row r="56" spans="1:10" ht="25.5" x14ac:dyDescent="0.2">
      <c r="A56" s="2" t="s">
        <v>162</v>
      </c>
      <c r="B56" s="2" t="s">
        <v>163</v>
      </c>
      <c r="C56" s="2" t="s">
        <v>164</v>
      </c>
      <c r="D56" s="2"/>
      <c r="E56" s="2" t="s">
        <v>165</v>
      </c>
      <c r="F56" s="3">
        <v>4937311.42</v>
      </c>
      <c r="G56" s="3"/>
      <c r="H56" s="2"/>
      <c r="I56" s="3">
        <v>4220563.68</v>
      </c>
      <c r="J56" s="4">
        <v>716747.74</v>
      </c>
    </row>
    <row r="57" spans="1:10" x14ac:dyDescent="0.2">
      <c r="A57" s="2" t="s">
        <v>162</v>
      </c>
      <c r="B57" s="2" t="s">
        <v>166</v>
      </c>
      <c r="C57" s="2" t="s">
        <v>11</v>
      </c>
      <c r="D57" s="2"/>
      <c r="E57" s="2" t="s">
        <v>167</v>
      </c>
      <c r="F57" s="3">
        <v>1658808.26</v>
      </c>
      <c r="G57" s="3"/>
      <c r="H57" s="2"/>
      <c r="I57" s="3">
        <v>1394029.02</v>
      </c>
      <c r="J57" s="4">
        <v>264779.24</v>
      </c>
    </row>
    <row r="58" spans="1:10" x14ac:dyDescent="0.2">
      <c r="A58" s="2" t="s">
        <v>168</v>
      </c>
      <c r="B58" s="2" t="s">
        <v>169</v>
      </c>
      <c r="C58" s="2" t="s">
        <v>170</v>
      </c>
      <c r="D58" s="2"/>
      <c r="E58" s="2" t="s">
        <v>171</v>
      </c>
      <c r="F58" s="3">
        <v>1924130.37</v>
      </c>
      <c r="G58" s="3"/>
      <c r="H58" s="2"/>
      <c r="I58" s="3">
        <v>1835130.34</v>
      </c>
      <c r="J58" s="4">
        <v>89000.03</v>
      </c>
    </row>
    <row r="59" spans="1:10" x14ac:dyDescent="0.2">
      <c r="A59" s="2" t="s">
        <v>172</v>
      </c>
      <c r="B59" s="2" t="s">
        <v>173</v>
      </c>
      <c r="C59" s="2" t="s">
        <v>174</v>
      </c>
      <c r="D59" s="2"/>
      <c r="E59" s="2" t="s">
        <v>175</v>
      </c>
      <c r="F59" s="3">
        <v>1599950.58</v>
      </c>
      <c r="G59" s="3"/>
      <c r="H59" s="2"/>
      <c r="I59" s="3">
        <v>0</v>
      </c>
      <c r="J59" s="4">
        <v>1599950.58</v>
      </c>
    </row>
    <row r="60" spans="1:10" ht="25.5" x14ac:dyDescent="0.2">
      <c r="A60" s="2" t="s">
        <v>176</v>
      </c>
      <c r="B60" s="2" t="s">
        <v>177</v>
      </c>
      <c r="C60" s="2" t="s">
        <v>11</v>
      </c>
      <c r="D60" s="2"/>
      <c r="E60" s="2" t="s">
        <v>178</v>
      </c>
      <c r="F60" s="3">
        <v>3867330.36</v>
      </c>
      <c r="G60" s="3"/>
      <c r="H60" s="2"/>
      <c r="I60" s="3">
        <v>3745017.77</v>
      </c>
      <c r="J60" s="4">
        <v>122312.59</v>
      </c>
    </row>
    <row r="61" spans="1:10" ht="25.5" x14ac:dyDescent="0.2">
      <c r="A61" s="2" t="s">
        <v>176</v>
      </c>
      <c r="B61" s="2" t="s">
        <v>179</v>
      </c>
      <c r="C61" s="2" t="s">
        <v>180</v>
      </c>
      <c r="D61" s="2"/>
      <c r="E61" s="2" t="s">
        <v>181</v>
      </c>
      <c r="F61" s="3">
        <v>424348.5</v>
      </c>
      <c r="G61" s="3"/>
      <c r="H61" s="2"/>
      <c r="I61" s="3">
        <v>183105.01</v>
      </c>
      <c r="J61" s="4">
        <v>241243.49</v>
      </c>
    </row>
    <row r="62" spans="1:10" ht="25.5" x14ac:dyDescent="0.2">
      <c r="A62" s="2" t="s">
        <v>176</v>
      </c>
      <c r="B62" s="2" t="s">
        <v>182</v>
      </c>
      <c r="C62" s="2" t="s">
        <v>83</v>
      </c>
      <c r="D62" s="2"/>
      <c r="E62" s="2" t="s">
        <v>183</v>
      </c>
      <c r="F62" s="3">
        <v>102951</v>
      </c>
      <c r="G62" s="3"/>
      <c r="H62" s="2"/>
      <c r="I62" s="3">
        <v>104518.95</v>
      </c>
      <c r="J62" s="4">
        <v>0</v>
      </c>
    </row>
    <row r="63" spans="1:10" ht="25.5" x14ac:dyDescent="0.2">
      <c r="A63" s="2" t="s">
        <v>184</v>
      </c>
      <c r="B63" s="2" t="s">
        <v>185</v>
      </c>
      <c r="C63" s="2" t="s">
        <v>186</v>
      </c>
      <c r="D63" s="2"/>
      <c r="E63" s="2" t="s">
        <v>187</v>
      </c>
      <c r="F63" s="3">
        <v>2257985.75</v>
      </c>
      <c r="G63" s="3"/>
      <c r="H63" s="2"/>
      <c r="I63" s="3">
        <v>2230969.8199999998</v>
      </c>
      <c r="J63" s="4">
        <v>27015.93</v>
      </c>
    </row>
    <row r="64" spans="1:10" ht="25.5" x14ac:dyDescent="0.2">
      <c r="A64" s="2" t="s">
        <v>184</v>
      </c>
      <c r="B64" s="2" t="s">
        <v>188</v>
      </c>
      <c r="C64" s="2" t="s">
        <v>77</v>
      </c>
      <c r="D64" s="2"/>
      <c r="E64" s="2" t="s">
        <v>189</v>
      </c>
      <c r="F64" s="3">
        <v>4630519.7300000004</v>
      </c>
      <c r="G64" s="3"/>
      <c r="H64" s="2"/>
      <c r="I64" s="3">
        <v>4597195.6500000004</v>
      </c>
      <c r="J64" s="4">
        <v>33324.080000000002</v>
      </c>
    </row>
    <row r="65" spans="1:11" x14ac:dyDescent="0.2">
      <c r="A65" s="2" t="s">
        <v>190</v>
      </c>
      <c r="B65" s="2" t="s">
        <v>191</v>
      </c>
      <c r="C65" s="2" t="s">
        <v>65</v>
      </c>
      <c r="D65" s="2"/>
      <c r="E65" s="2" t="s">
        <v>192</v>
      </c>
      <c r="F65" s="3">
        <v>2017796.93</v>
      </c>
      <c r="G65" s="3"/>
      <c r="H65" s="2"/>
      <c r="I65" s="3">
        <v>1887589.13</v>
      </c>
      <c r="J65" s="4">
        <v>130207.8</v>
      </c>
    </row>
    <row r="66" spans="1:11" ht="25.5" x14ac:dyDescent="0.2">
      <c r="A66" s="2" t="s">
        <v>190</v>
      </c>
      <c r="B66" s="2" t="s">
        <v>193</v>
      </c>
      <c r="C66" s="2" t="s">
        <v>186</v>
      </c>
      <c r="D66" s="2"/>
      <c r="E66" s="2" t="s">
        <v>194</v>
      </c>
      <c r="F66" s="3">
        <v>636304.64000000001</v>
      </c>
      <c r="G66" s="3"/>
      <c r="H66" s="2"/>
      <c r="I66" s="3">
        <v>418043.95</v>
      </c>
      <c r="J66" s="4">
        <v>218260.69</v>
      </c>
    </row>
    <row r="67" spans="1:11" ht="25.5" x14ac:dyDescent="0.2">
      <c r="A67" s="2" t="s">
        <v>195</v>
      </c>
      <c r="B67" s="2" t="s">
        <v>196</v>
      </c>
      <c r="C67" s="2" t="s">
        <v>92</v>
      </c>
      <c r="D67" s="2"/>
      <c r="E67" s="2" t="s">
        <v>197</v>
      </c>
      <c r="F67" s="3">
        <v>401121.5</v>
      </c>
      <c r="G67" s="3"/>
      <c r="H67" s="2"/>
      <c r="I67" s="3">
        <v>401121.5</v>
      </c>
      <c r="J67" s="4">
        <v>0</v>
      </c>
    </row>
    <row r="68" spans="1:11" ht="25.5" x14ac:dyDescent="0.2">
      <c r="A68" s="2" t="s">
        <v>195</v>
      </c>
      <c r="B68" s="2" t="s">
        <v>198</v>
      </c>
      <c r="C68" s="2" t="s">
        <v>180</v>
      </c>
      <c r="D68" s="2"/>
      <c r="E68" s="2" t="s">
        <v>199</v>
      </c>
      <c r="F68" s="3">
        <v>770929.9</v>
      </c>
      <c r="G68" s="3"/>
      <c r="H68" s="2"/>
      <c r="I68" s="3">
        <v>659736.93999999994</v>
      </c>
      <c r="J68" s="4">
        <v>111192.96000000001</v>
      </c>
    </row>
    <row r="69" spans="1:11" x14ac:dyDescent="0.2">
      <c r="A69" s="2" t="s">
        <v>195</v>
      </c>
      <c r="B69" s="2" t="s">
        <v>200</v>
      </c>
      <c r="C69" s="2" t="s">
        <v>19</v>
      </c>
      <c r="D69" s="2"/>
      <c r="E69" s="2" t="s">
        <v>201</v>
      </c>
      <c r="F69" s="3">
        <v>2036296.68</v>
      </c>
      <c r="G69" s="3"/>
      <c r="H69" s="2"/>
      <c r="I69" s="3">
        <v>1899832.56</v>
      </c>
      <c r="J69" s="4">
        <v>136464.12</v>
      </c>
    </row>
    <row r="70" spans="1:11" x14ac:dyDescent="0.2">
      <c r="A70" s="2" t="s">
        <v>195</v>
      </c>
      <c r="B70" s="2" t="s">
        <v>202</v>
      </c>
      <c r="C70" s="2" t="s">
        <v>19</v>
      </c>
      <c r="D70" s="2"/>
      <c r="E70" s="2" t="s">
        <v>203</v>
      </c>
      <c r="F70" s="3">
        <v>749052.4</v>
      </c>
      <c r="G70" s="3"/>
      <c r="H70" s="2"/>
      <c r="I70" s="3">
        <v>676377.73</v>
      </c>
      <c r="J70" s="4">
        <v>72674.67</v>
      </c>
    </row>
    <row r="71" spans="1:11" x14ac:dyDescent="0.2">
      <c r="A71" s="2" t="s">
        <v>195</v>
      </c>
      <c r="B71" s="2" t="s">
        <v>204</v>
      </c>
      <c r="C71" s="2" t="s">
        <v>19</v>
      </c>
      <c r="D71" s="2"/>
      <c r="E71" s="2" t="s">
        <v>205</v>
      </c>
      <c r="F71" s="3">
        <v>476548.47</v>
      </c>
      <c r="G71" s="3"/>
      <c r="H71" s="2"/>
      <c r="I71" s="3">
        <v>433860.55</v>
      </c>
      <c r="J71" s="4">
        <v>42687.92</v>
      </c>
    </row>
    <row r="72" spans="1:11" x14ac:dyDescent="0.2">
      <c r="A72" s="2" t="s">
        <v>195</v>
      </c>
      <c r="B72" s="2" t="s">
        <v>206</v>
      </c>
      <c r="C72" s="2" t="s">
        <v>19</v>
      </c>
      <c r="D72" s="2"/>
      <c r="E72" s="2" t="s">
        <v>207</v>
      </c>
      <c r="F72" s="3">
        <v>2824257.54</v>
      </c>
      <c r="G72" s="3"/>
      <c r="H72" s="2"/>
      <c r="I72" s="3">
        <v>2552749.85</v>
      </c>
      <c r="J72" s="4">
        <v>271507.69</v>
      </c>
    </row>
    <row r="73" spans="1:11" x14ac:dyDescent="0.2">
      <c r="A73" s="2" t="s">
        <v>208</v>
      </c>
      <c r="B73" s="2" t="s">
        <v>209</v>
      </c>
      <c r="C73" s="2" t="s">
        <v>88</v>
      </c>
      <c r="D73" s="2"/>
      <c r="E73" s="2" t="s">
        <v>210</v>
      </c>
      <c r="F73" s="3">
        <v>540134.27</v>
      </c>
      <c r="G73" s="3"/>
      <c r="H73" s="2"/>
      <c r="I73" s="3">
        <v>0</v>
      </c>
      <c r="J73" s="4">
        <v>540134.27</v>
      </c>
    </row>
    <row r="74" spans="1:11" x14ac:dyDescent="0.2">
      <c r="A74" s="2" t="s">
        <v>211</v>
      </c>
      <c r="B74" s="2" t="s">
        <v>212</v>
      </c>
      <c r="C74" s="2" t="s">
        <v>19</v>
      </c>
      <c r="D74" s="2"/>
      <c r="E74" s="2" t="s">
        <v>213</v>
      </c>
      <c r="F74" s="3">
        <v>738632.1</v>
      </c>
      <c r="G74" s="3"/>
      <c r="H74" s="2"/>
      <c r="I74" s="3">
        <v>738632.1</v>
      </c>
      <c r="J74" s="4">
        <v>0</v>
      </c>
    </row>
    <row r="75" spans="1:11" ht="25.5" x14ac:dyDescent="0.2">
      <c r="A75" s="2" t="s">
        <v>211</v>
      </c>
      <c r="B75" s="2" t="s">
        <v>214</v>
      </c>
      <c r="C75" s="2" t="s">
        <v>215</v>
      </c>
      <c r="D75" s="2"/>
      <c r="E75" s="2" t="s">
        <v>216</v>
      </c>
      <c r="F75" s="3">
        <v>415097.3</v>
      </c>
      <c r="G75" s="3"/>
      <c r="H75" s="2"/>
      <c r="I75" s="3">
        <v>411324.4</v>
      </c>
      <c r="J75" s="4">
        <v>3772.9</v>
      </c>
    </row>
    <row r="76" spans="1:11" ht="25.5" x14ac:dyDescent="0.2">
      <c r="A76" s="2" t="s">
        <v>211</v>
      </c>
      <c r="B76" s="2" t="s">
        <v>217</v>
      </c>
      <c r="C76" s="2" t="s">
        <v>215</v>
      </c>
      <c r="D76" s="2"/>
      <c r="E76" s="2" t="s">
        <v>218</v>
      </c>
      <c r="F76" s="3">
        <v>1563655.7</v>
      </c>
      <c r="G76" s="3"/>
      <c r="H76" s="2"/>
      <c r="I76" s="3">
        <v>1523072.31</v>
      </c>
      <c r="J76" s="4">
        <v>40583.39</v>
      </c>
    </row>
    <row r="77" spans="1:11" ht="25.5" x14ac:dyDescent="0.2">
      <c r="A77" s="2" t="s">
        <v>211</v>
      </c>
      <c r="B77" s="2" t="s">
        <v>219</v>
      </c>
      <c r="C77" s="2" t="s">
        <v>19</v>
      </c>
      <c r="D77" s="2"/>
      <c r="E77" s="10" t="s">
        <v>963</v>
      </c>
      <c r="F77" s="3">
        <v>7195140.9900000002</v>
      </c>
      <c r="G77" s="3"/>
      <c r="H77" s="2"/>
      <c r="I77" s="3">
        <v>2140515.33</v>
      </c>
      <c r="J77" s="4">
        <v>5054625.66</v>
      </c>
      <c r="K77" s="11" t="s">
        <v>964</v>
      </c>
    </row>
    <row r="78" spans="1:11" x14ac:dyDescent="0.2">
      <c r="A78" s="2" t="s">
        <v>211</v>
      </c>
      <c r="B78" s="2" t="s">
        <v>220</v>
      </c>
      <c r="C78" s="2" t="s">
        <v>19</v>
      </c>
      <c r="D78" s="2"/>
      <c r="E78" s="2" t="s">
        <v>221</v>
      </c>
      <c r="F78" s="3">
        <v>3927745.59</v>
      </c>
      <c r="G78" s="3"/>
      <c r="H78" s="2"/>
      <c r="I78" s="3">
        <v>2191953.23</v>
      </c>
      <c r="J78" s="4">
        <v>1735792.36</v>
      </c>
    </row>
    <row r="79" spans="1:11" x14ac:dyDescent="0.2">
      <c r="A79" s="2" t="s">
        <v>222</v>
      </c>
      <c r="B79" s="2" t="s">
        <v>223</v>
      </c>
      <c r="C79" s="2" t="s">
        <v>29</v>
      </c>
      <c r="D79" s="2"/>
      <c r="E79" s="2" t="s">
        <v>224</v>
      </c>
      <c r="F79" s="3">
        <v>146829.74</v>
      </c>
      <c r="G79" s="3"/>
      <c r="H79" s="2"/>
      <c r="I79" s="3">
        <v>142424.85</v>
      </c>
      <c r="J79" s="4">
        <v>4404.8900000000003</v>
      </c>
    </row>
    <row r="80" spans="1:11" ht="25.5" x14ac:dyDescent="0.2">
      <c r="A80" s="2" t="s">
        <v>222</v>
      </c>
      <c r="B80" s="2" t="s">
        <v>225</v>
      </c>
      <c r="C80" s="2" t="s">
        <v>62</v>
      </c>
      <c r="D80" s="2"/>
      <c r="E80" s="2" t="s">
        <v>226</v>
      </c>
      <c r="F80" s="3">
        <v>3417166.55</v>
      </c>
      <c r="G80" s="3"/>
      <c r="H80" s="2"/>
      <c r="I80" s="3">
        <v>9638.1</v>
      </c>
      <c r="J80" s="4">
        <v>3407528.45</v>
      </c>
    </row>
    <row r="81" spans="1:10" x14ac:dyDescent="0.2">
      <c r="A81" s="2" t="s">
        <v>222</v>
      </c>
      <c r="B81" s="2" t="s">
        <v>227</v>
      </c>
      <c r="C81" s="2" t="s">
        <v>51</v>
      </c>
      <c r="D81" s="2"/>
      <c r="E81" s="2" t="s">
        <v>228</v>
      </c>
      <c r="F81" s="3">
        <v>915961.05</v>
      </c>
      <c r="G81" s="3"/>
      <c r="H81" s="2"/>
      <c r="I81" s="3">
        <v>1076.7</v>
      </c>
      <c r="J81" s="4">
        <v>914884.35</v>
      </c>
    </row>
    <row r="82" spans="1:10" ht="25.5" x14ac:dyDescent="0.2">
      <c r="A82" s="2" t="s">
        <v>229</v>
      </c>
      <c r="B82" s="2" t="s">
        <v>230</v>
      </c>
      <c r="C82" s="2" t="s">
        <v>62</v>
      </c>
      <c r="D82" s="2"/>
      <c r="E82" s="9" t="s">
        <v>982</v>
      </c>
      <c r="F82" s="3">
        <v>3053591.57</v>
      </c>
      <c r="G82" s="3"/>
      <c r="H82" s="2"/>
      <c r="I82" s="3">
        <v>3325787.39</v>
      </c>
      <c r="J82" s="4">
        <v>0</v>
      </c>
    </row>
    <row r="83" spans="1:10" x14ac:dyDescent="0.2">
      <c r="A83" s="2" t="s">
        <v>231</v>
      </c>
      <c r="B83" s="2" t="s">
        <v>232</v>
      </c>
      <c r="C83" s="2" t="s">
        <v>125</v>
      </c>
      <c r="D83" s="2"/>
      <c r="E83" s="2" t="s">
        <v>233</v>
      </c>
      <c r="F83" s="3">
        <v>1874544.9</v>
      </c>
      <c r="G83" s="3"/>
      <c r="H83" s="2"/>
      <c r="I83" s="3">
        <v>1629826.3</v>
      </c>
      <c r="J83" s="4">
        <v>244718.6</v>
      </c>
    </row>
    <row r="84" spans="1:10" ht="38.25" x14ac:dyDescent="0.2">
      <c r="A84" s="2" t="s">
        <v>231</v>
      </c>
      <c r="B84" s="2" t="s">
        <v>234</v>
      </c>
      <c r="C84" s="2" t="s">
        <v>11</v>
      </c>
      <c r="D84" s="2"/>
      <c r="E84" s="9" t="s">
        <v>983</v>
      </c>
      <c r="F84" s="3">
        <v>1413269.48</v>
      </c>
      <c r="G84" s="3"/>
      <c r="H84" s="2"/>
      <c r="I84" s="3">
        <v>984293.29</v>
      </c>
      <c r="J84" s="4">
        <v>428976.19</v>
      </c>
    </row>
    <row r="85" spans="1:10" x14ac:dyDescent="0.2">
      <c r="A85" s="2" t="s">
        <v>231</v>
      </c>
      <c r="B85" s="2" t="s">
        <v>235</v>
      </c>
      <c r="C85" s="2" t="s">
        <v>125</v>
      </c>
      <c r="D85" s="2"/>
      <c r="E85" s="2" t="s">
        <v>236</v>
      </c>
      <c r="F85" s="3">
        <v>2897228.7</v>
      </c>
      <c r="G85" s="3"/>
      <c r="H85" s="2"/>
      <c r="I85" s="3">
        <v>0</v>
      </c>
      <c r="J85" s="4">
        <v>2897228.7</v>
      </c>
    </row>
    <row r="86" spans="1:10" x14ac:dyDescent="0.2">
      <c r="A86" s="2" t="s">
        <v>237</v>
      </c>
      <c r="B86" s="2" t="s">
        <v>238</v>
      </c>
      <c r="C86" s="2" t="s">
        <v>174</v>
      </c>
      <c r="D86" s="2"/>
      <c r="E86" s="2" t="s">
        <v>239</v>
      </c>
      <c r="F86" s="3">
        <v>2100693.5499999998</v>
      </c>
      <c r="G86" s="3"/>
      <c r="H86" s="2"/>
      <c r="I86" s="3">
        <v>2053558.9</v>
      </c>
      <c r="J86" s="4">
        <v>47134.65</v>
      </c>
    </row>
    <row r="87" spans="1:10" x14ac:dyDescent="0.2">
      <c r="A87" s="2" t="s">
        <v>237</v>
      </c>
      <c r="B87" s="2" t="s">
        <v>240</v>
      </c>
      <c r="C87" s="2" t="s">
        <v>125</v>
      </c>
      <c r="D87" s="2"/>
      <c r="E87" s="2" t="s">
        <v>241</v>
      </c>
      <c r="F87" s="3">
        <v>855770.56</v>
      </c>
      <c r="G87" s="3"/>
      <c r="H87" s="2"/>
      <c r="I87" s="3">
        <v>826293.88</v>
      </c>
      <c r="J87" s="4">
        <v>29476.68</v>
      </c>
    </row>
    <row r="88" spans="1:10" x14ac:dyDescent="0.2">
      <c r="A88" s="2" t="s">
        <v>242</v>
      </c>
      <c r="B88" s="2" t="s">
        <v>243</v>
      </c>
      <c r="C88" s="2" t="s">
        <v>244</v>
      </c>
      <c r="D88" s="2"/>
      <c r="E88" s="2" t="s">
        <v>245</v>
      </c>
      <c r="F88" s="3">
        <v>151266.16</v>
      </c>
      <c r="G88" s="3"/>
      <c r="H88" s="2"/>
      <c r="I88" s="3">
        <v>0</v>
      </c>
      <c r="J88" s="4">
        <v>151266.16</v>
      </c>
    </row>
    <row r="89" spans="1:10" x14ac:dyDescent="0.2">
      <c r="A89" s="2" t="s">
        <v>246</v>
      </c>
      <c r="B89" s="2" t="s">
        <v>247</v>
      </c>
      <c r="C89" s="2" t="s">
        <v>186</v>
      </c>
      <c r="D89" s="2"/>
      <c r="E89" s="2" t="s">
        <v>248</v>
      </c>
      <c r="F89" s="3">
        <v>474167.26</v>
      </c>
      <c r="G89" s="3"/>
      <c r="H89" s="2"/>
      <c r="I89" s="3">
        <v>431066.58</v>
      </c>
      <c r="J89" s="4">
        <v>43100.68</v>
      </c>
    </row>
    <row r="90" spans="1:10" x14ac:dyDescent="0.2">
      <c r="A90" s="2" t="s">
        <v>246</v>
      </c>
      <c r="B90" s="2" t="s">
        <v>249</v>
      </c>
      <c r="C90" s="2" t="s">
        <v>250</v>
      </c>
      <c r="D90" s="2"/>
      <c r="E90" s="2" t="s">
        <v>251</v>
      </c>
      <c r="F90" s="3">
        <v>344996.3</v>
      </c>
      <c r="G90" s="3"/>
      <c r="H90" s="2"/>
      <c r="I90" s="3">
        <v>375231.74</v>
      </c>
      <c r="J90" s="4">
        <v>0</v>
      </c>
    </row>
    <row r="91" spans="1:10" ht="25.5" x14ac:dyDescent="0.2">
      <c r="A91" s="2" t="s">
        <v>252</v>
      </c>
      <c r="B91" s="2" t="s">
        <v>253</v>
      </c>
      <c r="C91" s="2" t="s">
        <v>254</v>
      </c>
      <c r="D91" s="2"/>
      <c r="E91" s="2" t="s">
        <v>255</v>
      </c>
      <c r="F91" s="3">
        <v>4516755.26</v>
      </c>
      <c r="G91" s="3"/>
      <c r="H91" s="2"/>
      <c r="I91" s="3">
        <v>3023351.95</v>
      </c>
      <c r="J91" s="4">
        <v>1493403.31</v>
      </c>
    </row>
    <row r="92" spans="1:10" ht="38.25" x14ac:dyDescent="0.2">
      <c r="A92" s="2" t="s">
        <v>256</v>
      </c>
      <c r="B92" s="2" t="s">
        <v>257</v>
      </c>
      <c r="C92" s="2" t="s">
        <v>113</v>
      </c>
      <c r="D92" s="2"/>
      <c r="E92" s="9" t="s">
        <v>972</v>
      </c>
      <c r="F92" s="3">
        <v>277552.07</v>
      </c>
      <c r="G92" s="3"/>
      <c r="H92" s="2"/>
      <c r="I92" s="3">
        <v>281168.8</v>
      </c>
      <c r="J92" s="4">
        <v>0</v>
      </c>
    </row>
    <row r="93" spans="1:10" x14ac:dyDescent="0.2">
      <c r="A93" s="2" t="s">
        <v>256</v>
      </c>
      <c r="B93" s="2" t="s">
        <v>258</v>
      </c>
      <c r="C93" s="2" t="s">
        <v>113</v>
      </c>
      <c r="D93" s="2"/>
      <c r="E93" s="2" t="s">
        <v>259</v>
      </c>
      <c r="F93" s="3">
        <v>449198.75</v>
      </c>
      <c r="G93" s="3"/>
      <c r="H93" s="2"/>
      <c r="I93" s="3">
        <v>304258.11</v>
      </c>
      <c r="J93" s="4">
        <v>144940.64000000001</v>
      </c>
    </row>
    <row r="94" spans="1:10" x14ac:dyDescent="0.2">
      <c r="A94" s="2" t="s">
        <v>260</v>
      </c>
      <c r="B94" s="2" t="s">
        <v>261</v>
      </c>
      <c r="C94" s="2" t="s">
        <v>113</v>
      </c>
      <c r="D94" s="2"/>
      <c r="E94" s="2" t="s">
        <v>262</v>
      </c>
      <c r="F94" s="3">
        <v>684652.45</v>
      </c>
      <c r="G94" s="3"/>
      <c r="H94" s="2"/>
      <c r="I94" s="3">
        <v>671126.66</v>
      </c>
      <c r="J94" s="4">
        <v>13525.79</v>
      </c>
    </row>
    <row r="95" spans="1:10" x14ac:dyDescent="0.2">
      <c r="A95" s="2" t="s">
        <v>260</v>
      </c>
      <c r="B95" s="2" t="s">
        <v>263</v>
      </c>
      <c r="C95" s="2" t="s">
        <v>11</v>
      </c>
      <c r="D95" s="2"/>
      <c r="E95" s="2" t="s">
        <v>264</v>
      </c>
      <c r="F95" s="3">
        <v>1425622.28</v>
      </c>
      <c r="G95" s="3"/>
      <c r="H95" s="2"/>
      <c r="I95" s="3">
        <v>1358</v>
      </c>
      <c r="J95" s="4">
        <v>1424264.28</v>
      </c>
    </row>
    <row r="96" spans="1:10" x14ac:dyDescent="0.2">
      <c r="A96" s="2" t="s">
        <v>260</v>
      </c>
      <c r="B96" s="2" t="s">
        <v>265</v>
      </c>
      <c r="C96" s="2" t="s">
        <v>11</v>
      </c>
      <c r="D96" s="2"/>
      <c r="E96" s="2" t="s">
        <v>266</v>
      </c>
      <c r="F96" s="3">
        <v>1259909.8899999999</v>
      </c>
      <c r="G96" s="3"/>
      <c r="H96" s="2"/>
      <c r="I96" s="3">
        <v>1126944.6499999999</v>
      </c>
      <c r="J96" s="4">
        <v>132965.24</v>
      </c>
    </row>
    <row r="97" spans="1:10" x14ac:dyDescent="0.2">
      <c r="A97" s="2" t="s">
        <v>260</v>
      </c>
      <c r="B97" s="2" t="s">
        <v>267</v>
      </c>
      <c r="C97" s="2" t="s">
        <v>113</v>
      </c>
      <c r="D97" s="2"/>
      <c r="E97" s="2" t="s">
        <v>268</v>
      </c>
      <c r="F97" s="3">
        <v>679924.15</v>
      </c>
      <c r="G97" s="3"/>
      <c r="H97" s="2"/>
      <c r="I97" s="3">
        <v>0</v>
      </c>
      <c r="J97" s="4">
        <v>679924.15</v>
      </c>
    </row>
    <row r="98" spans="1:10" ht="25.5" x14ac:dyDescent="0.2">
      <c r="A98" s="2" t="s">
        <v>269</v>
      </c>
      <c r="B98" s="2" t="s">
        <v>270</v>
      </c>
      <c r="C98" s="2" t="s">
        <v>77</v>
      </c>
      <c r="D98" s="2"/>
      <c r="E98" s="2" t="s">
        <v>271</v>
      </c>
      <c r="F98" s="3">
        <v>5213251.54</v>
      </c>
      <c r="G98" s="3"/>
      <c r="H98" s="2"/>
      <c r="I98" s="3">
        <v>5327768.82</v>
      </c>
      <c r="J98" s="4">
        <v>0</v>
      </c>
    </row>
    <row r="99" spans="1:10" x14ac:dyDescent="0.2">
      <c r="A99" s="2" t="s">
        <v>269</v>
      </c>
      <c r="B99" s="2" t="s">
        <v>272</v>
      </c>
      <c r="C99" s="2" t="s">
        <v>25</v>
      </c>
      <c r="D99" s="2"/>
      <c r="E99" s="2" t="s">
        <v>273</v>
      </c>
      <c r="F99" s="3">
        <v>772782.78</v>
      </c>
      <c r="G99" s="3"/>
      <c r="H99" s="2"/>
      <c r="I99" s="3">
        <v>746240.78</v>
      </c>
      <c r="J99" s="4">
        <v>26542</v>
      </c>
    </row>
    <row r="100" spans="1:10" x14ac:dyDescent="0.2">
      <c r="A100" s="2" t="s">
        <v>269</v>
      </c>
      <c r="B100" s="2" t="s">
        <v>274</v>
      </c>
      <c r="C100" s="2" t="s">
        <v>25</v>
      </c>
      <c r="D100" s="2"/>
      <c r="E100" s="2" t="s">
        <v>275</v>
      </c>
      <c r="F100" s="3">
        <v>3853596.05</v>
      </c>
      <c r="G100" s="3"/>
      <c r="H100" s="2"/>
      <c r="I100" s="3">
        <v>58696.09</v>
      </c>
      <c r="J100" s="4">
        <v>3794899.96</v>
      </c>
    </row>
    <row r="101" spans="1:10" x14ac:dyDescent="0.2">
      <c r="A101" s="2" t="s">
        <v>276</v>
      </c>
      <c r="B101" s="2" t="s">
        <v>277</v>
      </c>
      <c r="C101" s="2" t="s">
        <v>19</v>
      </c>
      <c r="D101" s="2"/>
      <c r="E101" s="2" t="s">
        <v>278</v>
      </c>
      <c r="F101" s="3">
        <v>2490280.09</v>
      </c>
      <c r="G101" s="3"/>
      <c r="H101" s="2"/>
      <c r="I101" s="3">
        <v>2566381.21</v>
      </c>
      <c r="J101" s="4">
        <v>0</v>
      </c>
    </row>
    <row r="102" spans="1:10" ht="25.5" x14ac:dyDescent="0.2">
      <c r="A102" s="2" t="s">
        <v>276</v>
      </c>
      <c r="B102" s="2" t="s">
        <v>279</v>
      </c>
      <c r="C102" s="2" t="s">
        <v>19</v>
      </c>
      <c r="D102" s="2"/>
      <c r="E102" s="9" t="s">
        <v>973</v>
      </c>
      <c r="F102" s="3">
        <v>1393407.08</v>
      </c>
      <c r="G102" s="3"/>
      <c r="H102" s="2"/>
      <c r="I102" s="3">
        <v>1406132.72</v>
      </c>
      <c r="J102" s="4">
        <v>0</v>
      </c>
    </row>
    <row r="103" spans="1:10" x14ac:dyDescent="0.2">
      <c r="A103" s="2" t="s">
        <v>276</v>
      </c>
      <c r="B103" s="2" t="s">
        <v>280</v>
      </c>
      <c r="C103" s="2" t="s">
        <v>29</v>
      </c>
      <c r="D103" s="2"/>
      <c r="E103" s="2" t="s">
        <v>281</v>
      </c>
      <c r="F103" s="3">
        <v>55603.92</v>
      </c>
      <c r="G103" s="3"/>
      <c r="H103" s="2"/>
      <c r="I103" s="3">
        <v>54732.04</v>
      </c>
      <c r="J103" s="4">
        <v>871.88</v>
      </c>
    </row>
    <row r="104" spans="1:10" ht="25.5" x14ac:dyDescent="0.2">
      <c r="A104" s="2" t="s">
        <v>282</v>
      </c>
      <c r="B104" s="2" t="s">
        <v>283</v>
      </c>
      <c r="C104" s="2" t="s">
        <v>55</v>
      </c>
      <c r="D104" s="2"/>
      <c r="E104" s="2" t="s">
        <v>284</v>
      </c>
      <c r="F104" s="3">
        <v>2821237.05</v>
      </c>
      <c r="G104" s="3"/>
      <c r="H104" s="2"/>
      <c r="I104" s="3">
        <v>2821237.05</v>
      </c>
      <c r="J104" s="4">
        <v>0</v>
      </c>
    </row>
    <row r="105" spans="1:10" ht="25.5" x14ac:dyDescent="0.2">
      <c r="A105" s="2" t="s">
        <v>282</v>
      </c>
      <c r="B105" s="2" t="s">
        <v>285</v>
      </c>
      <c r="C105" s="2" t="s">
        <v>113</v>
      </c>
      <c r="D105" s="2"/>
      <c r="E105" s="9" t="s">
        <v>286</v>
      </c>
      <c r="F105" s="3">
        <v>146548</v>
      </c>
      <c r="G105" s="3"/>
      <c r="H105" s="2"/>
      <c r="I105" s="3">
        <v>136148.23000000001</v>
      </c>
      <c r="J105" s="4">
        <v>10399.77</v>
      </c>
    </row>
    <row r="106" spans="1:10" x14ac:dyDescent="0.2">
      <c r="A106" s="2" t="s">
        <v>287</v>
      </c>
      <c r="B106" s="2" t="s">
        <v>288</v>
      </c>
      <c r="C106" s="2" t="s">
        <v>88</v>
      </c>
      <c r="D106" s="2"/>
      <c r="E106" s="2" t="s">
        <v>289</v>
      </c>
      <c r="F106" s="3">
        <v>2450483.62</v>
      </c>
      <c r="G106" s="3"/>
      <c r="H106" s="2"/>
      <c r="I106" s="3">
        <v>2515442.4500000002</v>
      </c>
      <c r="J106" s="4">
        <v>0</v>
      </c>
    </row>
    <row r="107" spans="1:10" x14ac:dyDescent="0.2">
      <c r="A107" s="2" t="s">
        <v>287</v>
      </c>
      <c r="B107" s="2" t="s">
        <v>290</v>
      </c>
      <c r="C107" s="2" t="s">
        <v>88</v>
      </c>
      <c r="D107" s="2"/>
      <c r="E107" s="2" t="s">
        <v>291</v>
      </c>
      <c r="F107" s="3">
        <v>2484366.65</v>
      </c>
      <c r="G107" s="3"/>
      <c r="H107" s="2"/>
      <c r="I107" s="3">
        <v>2492476.6</v>
      </c>
      <c r="J107" s="4">
        <v>0</v>
      </c>
    </row>
    <row r="108" spans="1:10" ht="25.5" x14ac:dyDescent="0.2">
      <c r="A108" s="2" t="s">
        <v>292</v>
      </c>
      <c r="B108" s="2" t="s">
        <v>293</v>
      </c>
      <c r="C108" s="2" t="s">
        <v>142</v>
      </c>
      <c r="D108" s="2"/>
      <c r="E108" s="2" t="s">
        <v>294</v>
      </c>
      <c r="F108" s="3">
        <v>105754.76</v>
      </c>
      <c r="G108" s="3"/>
      <c r="H108" s="2"/>
      <c r="I108" s="3">
        <v>0</v>
      </c>
      <c r="J108" s="4">
        <v>105754.76</v>
      </c>
    </row>
    <row r="109" spans="1:10" x14ac:dyDescent="0.2">
      <c r="A109" s="2" t="s">
        <v>292</v>
      </c>
      <c r="B109" s="2" t="s">
        <v>295</v>
      </c>
      <c r="C109" s="2" t="s">
        <v>19</v>
      </c>
      <c r="D109" s="2"/>
      <c r="E109" s="2" t="s">
        <v>296</v>
      </c>
      <c r="F109" s="3">
        <v>2367738.64</v>
      </c>
      <c r="G109" s="3"/>
      <c r="H109" s="2"/>
      <c r="I109" s="3">
        <v>1559669.06</v>
      </c>
      <c r="J109" s="4">
        <v>808069.58</v>
      </c>
    </row>
    <row r="110" spans="1:10" ht="25.5" x14ac:dyDescent="0.2">
      <c r="A110" s="2" t="s">
        <v>292</v>
      </c>
      <c r="B110" s="2" t="s">
        <v>297</v>
      </c>
      <c r="C110" s="2" t="s">
        <v>92</v>
      </c>
      <c r="D110" s="2"/>
      <c r="E110" s="2" t="s">
        <v>298</v>
      </c>
      <c r="F110" s="3">
        <v>838711.72</v>
      </c>
      <c r="G110" s="3"/>
      <c r="H110" s="2"/>
      <c r="I110" s="3">
        <v>0</v>
      </c>
      <c r="J110" s="4">
        <v>838711.72</v>
      </c>
    </row>
    <row r="111" spans="1:10" x14ac:dyDescent="0.2">
      <c r="A111" s="2" t="s">
        <v>299</v>
      </c>
      <c r="B111" s="2" t="s">
        <v>300</v>
      </c>
      <c r="C111" s="2" t="s">
        <v>11</v>
      </c>
      <c r="D111" s="2"/>
      <c r="E111" s="2" t="s">
        <v>301</v>
      </c>
      <c r="F111" s="3">
        <v>699461.14</v>
      </c>
      <c r="G111" s="3"/>
      <c r="H111" s="2"/>
      <c r="I111" s="3">
        <v>799870.52</v>
      </c>
      <c r="J111" s="4">
        <v>0</v>
      </c>
    </row>
    <row r="112" spans="1:10" x14ac:dyDescent="0.2">
      <c r="A112" s="2" t="s">
        <v>299</v>
      </c>
      <c r="B112" s="2" t="s">
        <v>302</v>
      </c>
      <c r="C112" s="2" t="s">
        <v>303</v>
      </c>
      <c r="D112" s="2"/>
      <c r="E112" s="2" t="s">
        <v>304</v>
      </c>
      <c r="F112" s="3">
        <v>2642308.2999999998</v>
      </c>
      <c r="G112" s="3"/>
      <c r="H112" s="2"/>
      <c r="I112" s="3">
        <v>2218742.2799999998</v>
      </c>
      <c r="J112" s="4">
        <v>423566.02</v>
      </c>
    </row>
    <row r="113" spans="1:10" x14ac:dyDescent="0.2">
      <c r="A113" s="2" t="s">
        <v>299</v>
      </c>
      <c r="B113" s="2" t="s">
        <v>305</v>
      </c>
      <c r="C113" s="2" t="s">
        <v>11</v>
      </c>
      <c r="D113" s="2"/>
      <c r="E113" s="2" t="s">
        <v>306</v>
      </c>
      <c r="F113" s="3">
        <v>552729.32999999996</v>
      </c>
      <c r="G113" s="3"/>
      <c r="H113" s="2"/>
      <c r="I113" s="3">
        <v>510143.73</v>
      </c>
      <c r="J113" s="4">
        <v>42585.599999999999</v>
      </c>
    </row>
    <row r="114" spans="1:10" x14ac:dyDescent="0.2">
      <c r="A114" s="2" t="s">
        <v>299</v>
      </c>
      <c r="B114" s="2" t="s">
        <v>307</v>
      </c>
      <c r="C114" s="2" t="s">
        <v>11</v>
      </c>
      <c r="D114" s="2"/>
      <c r="E114" s="2" t="s">
        <v>308</v>
      </c>
      <c r="F114" s="3">
        <v>342382.31</v>
      </c>
      <c r="G114" s="3"/>
      <c r="H114" s="2"/>
      <c r="I114" s="3">
        <v>299067.06</v>
      </c>
      <c r="J114" s="4">
        <v>43315.25</v>
      </c>
    </row>
    <row r="115" spans="1:10" x14ac:dyDescent="0.2">
      <c r="A115" s="2" t="s">
        <v>299</v>
      </c>
      <c r="B115" s="2" t="s">
        <v>309</v>
      </c>
      <c r="C115" s="2" t="s">
        <v>113</v>
      </c>
      <c r="D115" s="2"/>
      <c r="E115" s="2" t="s">
        <v>310</v>
      </c>
      <c r="F115" s="3">
        <v>2233387.4700000002</v>
      </c>
      <c r="G115" s="3"/>
      <c r="H115" s="2"/>
      <c r="I115" s="3">
        <v>1159117.51</v>
      </c>
      <c r="J115" s="4">
        <v>1074269.96</v>
      </c>
    </row>
    <row r="116" spans="1:10" x14ac:dyDescent="0.2">
      <c r="A116" s="2" t="s">
        <v>299</v>
      </c>
      <c r="B116" s="2" t="s">
        <v>311</v>
      </c>
      <c r="C116" s="2" t="s">
        <v>11</v>
      </c>
      <c r="D116" s="2"/>
      <c r="E116" s="2" t="s">
        <v>312</v>
      </c>
      <c r="F116" s="3">
        <v>2447974.64</v>
      </c>
      <c r="G116" s="3"/>
      <c r="H116" s="2"/>
      <c r="I116" s="3">
        <v>11785.5</v>
      </c>
      <c r="J116" s="4">
        <v>2436189.14</v>
      </c>
    </row>
    <row r="117" spans="1:10" ht="38.25" x14ac:dyDescent="0.2">
      <c r="A117" s="2" t="s">
        <v>299</v>
      </c>
      <c r="B117" s="2" t="s">
        <v>313</v>
      </c>
      <c r="C117" s="2" t="s">
        <v>142</v>
      </c>
      <c r="D117" s="2"/>
      <c r="E117" s="9" t="s">
        <v>974</v>
      </c>
      <c r="F117" s="3">
        <v>905232.45</v>
      </c>
      <c r="G117" s="3"/>
      <c r="H117" s="2"/>
      <c r="I117" s="3">
        <v>0</v>
      </c>
      <c r="J117" s="4">
        <v>905232.45</v>
      </c>
    </row>
    <row r="118" spans="1:10" x14ac:dyDescent="0.2">
      <c r="A118" s="2" t="s">
        <v>314</v>
      </c>
      <c r="B118" s="2" t="s">
        <v>315</v>
      </c>
      <c r="C118" s="2" t="s">
        <v>25</v>
      </c>
      <c r="D118" s="2"/>
      <c r="E118" s="2" t="s">
        <v>316</v>
      </c>
      <c r="F118" s="3">
        <v>2065011</v>
      </c>
      <c r="G118" s="3"/>
      <c r="H118" s="2"/>
      <c r="I118" s="3">
        <v>1552031.16</v>
      </c>
      <c r="J118" s="4">
        <v>512979.84</v>
      </c>
    </row>
    <row r="119" spans="1:10" x14ac:dyDescent="0.2">
      <c r="A119" s="2" t="s">
        <v>314</v>
      </c>
      <c r="B119" s="2" t="s">
        <v>317</v>
      </c>
      <c r="C119" s="2" t="s">
        <v>36</v>
      </c>
      <c r="D119" s="2"/>
      <c r="E119" s="2" t="s">
        <v>318</v>
      </c>
      <c r="F119" s="3">
        <v>1848838.67</v>
      </c>
      <c r="G119" s="3"/>
      <c r="H119" s="2"/>
      <c r="I119" s="3">
        <v>1882640.67</v>
      </c>
      <c r="J119" s="4">
        <v>0</v>
      </c>
    </row>
    <row r="120" spans="1:10" x14ac:dyDescent="0.2">
      <c r="A120" s="2" t="s">
        <v>319</v>
      </c>
      <c r="B120" s="2" t="s">
        <v>320</v>
      </c>
      <c r="C120" s="2" t="s">
        <v>36</v>
      </c>
      <c r="D120" s="2"/>
      <c r="E120" s="2" t="s">
        <v>321</v>
      </c>
      <c r="F120" s="3">
        <v>5029902.9000000004</v>
      </c>
      <c r="G120" s="3"/>
      <c r="H120" s="2"/>
      <c r="I120" s="3">
        <v>4813074.47</v>
      </c>
      <c r="J120" s="4">
        <v>216828.43</v>
      </c>
    </row>
    <row r="121" spans="1:10" x14ac:dyDescent="0.2">
      <c r="A121" s="2" t="s">
        <v>322</v>
      </c>
      <c r="B121" s="2" t="s">
        <v>323</v>
      </c>
      <c r="C121" s="2" t="s">
        <v>324</v>
      </c>
      <c r="D121" s="2"/>
      <c r="E121" s="2" t="s">
        <v>325</v>
      </c>
      <c r="F121" s="3">
        <v>534526.9</v>
      </c>
      <c r="G121" s="3"/>
      <c r="H121" s="2"/>
      <c r="I121" s="3">
        <v>4074</v>
      </c>
      <c r="J121" s="4">
        <v>530452.9</v>
      </c>
    </row>
    <row r="122" spans="1:10" x14ac:dyDescent="0.2">
      <c r="A122" s="2" t="s">
        <v>322</v>
      </c>
      <c r="B122" s="2" t="s">
        <v>326</v>
      </c>
      <c r="C122" s="2" t="s">
        <v>11</v>
      </c>
      <c r="D122" s="2"/>
      <c r="E122" s="2" t="s">
        <v>327</v>
      </c>
      <c r="F122" s="3">
        <v>3032551.6</v>
      </c>
      <c r="G122" s="3"/>
      <c r="H122" s="2"/>
      <c r="I122" s="3">
        <v>1982128.45</v>
      </c>
      <c r="J122" s="4">
        <v>1050423.1499999999</v>
      </c>
    </row>
    <row r="123" spans="1:10" ht="25.5" x14ac:dyDescent="0.2">
      <c r="A123" s="2" t="s">
        <v>328</v>
      </c>
      <c r="B123" s="2" t="s">
        <v>329</v>
      </c>
      <c r="C123" s="2" t="s">
        <v>330</v>
      </c>
      <c r="D123" s="2"/>
      <c r="E123" s="2" t="s">
        <v>331</v>
      </c>
      <c r="F123" s="3">
        <v>1275508.07</v>
      </c>
      <c r="G123" s="3"/>
      <c r="H123" s="2"/>
      <c r="I123" s="3">
        <v>798171.07</v>
      </c>
      <c r="J123" s="4">
        <v>477337</v>
      </c>
    </row>
    <row r="124" spans="1:10" ht="25.5" x14ac:dyDescent="0.2">
      <c r="A124" s="2" t="s">
        <v>328</v>
      </c>
      <c r="B124" s="2" t="s">
        <v>332</v>
      </c>
      <c r="C124" s="2" t="s">
        <v>77</v>
      </c>
      <c r="D124" s="2"/>
      <c r="E124" s="2" t="s">
        <v>333</v>
      </c>
      <c r="F124" s="3">
        <v>676936.95</v>
      </c>
      <c r="G124" s="3"/>
      <c r="H124" s="2"/>
      <c r="I124" s="3">
        <v>615874.02</v>
      </c>
      <c r="J124" s="4">
        <v>61062.93</v>
      </c>
    </row>
    <row r="125" spans="1:10" ht="38.25" x14ac:dyDescent="0.2">
      <c r="A125" s="2" t="s">
        <v>334</v>
      </c>
      <c r="B125" s="2" t="s">
        <v>335</v>
      </c>
      <c r="C125" s="2" t="s">
        <v>62</v>
      </c>
      <c r="D125" s="2"/>
      <c r="E125" s="9" t="s">
        <v>975</v>
      </c>
      <c r="F125" s="3">
        <v>4859560.7300000004</v>
      </c>
      <c r="G125" s="3"/>
      <c r="H125" s="2"/>
      <c r="I125" s="3">
        <v>4804093.75</v>
      </c>
      <c r="J125" s="4">
        <v>55466.98</v>
      </c>
    </row>
    <row r="126" spans="1:10" x14ac:dyDescent="0.2">
      <c r="A126" s="2" t="s">
        <v>336</v>
      </c>
      <c r="B126" s="2" t="s">
        <v>337</v>
      </c>
      <c r="C126" s="2" t="s">
        <v>25</v>
      </c>
      <c r="D126" s="2"/>
      <c r="E126" s="2" t="s">
        <v>338</v>
      </c>
      <c r="F126" s="3">
        <v>1168254.55</v>
      </c>
      <c r="G126" s="3"/>
      <c r="H126" s="2"/>
      <c r="I126" s="3">
        <v>371113.24</v>
      </c>
      <c r="J126" s="4">
        <v>797141.31</v>
      </c>
    </row>
    <row r="127" spans="1:10" ht="25.5" x14ac:dyDescent="0.2">
      <c r="A127" s="2" t="s">
        <v>339</v>
      </c>
      <c r="B127" s="2" t="s">
        <v>340</v>
      </c>
      <c r="C127" s="2" t="s">
        <v>92</v>
      </c>
      <c r="D127" s="2"/>
      <c r="E127" s="2" t="s">
        <v>341</v>
      </c>
      <c r="F127" s="3">
        <v>1283026.1499999999</v>
      </c>
      <c r="G127" s="3"/>
      <c r="H127" s="2"/>
      <c r="I127" s="3">
        <v>856659.33</v>
      </c>
      <c r="J127" s="4">
        <v>426366.82</v>
      </c>
    </row>
    <row r="128" spans="1:10" x14ac:dyDescent="0.2">
      <c r="A128" s="2" t="s">
        <v>339</v>
      </c>
      <c r="B128" s="2" t="s">
        <v>342</v>
      </c>
      <c r="C128" s="2" t="s">
        <v>113</v>
      </c>
      <c r="D128" s="2"/>
      <c r="E128" s="2" t="s">
        <v>343</v>
      </c>
      <c r="F128" s="3">
        <v>1469545</v>
      </c>
      <c r="G128" s="3"/>
      <c r="H128" s="2"/>
      <c r="I128" s="3">
        <v>290267.84000000003</v>
      </c>
      <c r="J128" s="4">
        <v>1179277.1599999999</v>
      </c>
    </row>
    <row r="129" spans="1:10" x14ac:dyDescent="0.2">
      <c r="A129" s="2" t="s">
        <v>339</v>
      </c>
      <c r="B129" s="2" t="s">
        <v>344</v>
      </c>
      <c r="C129" s="2" t="s">
        <v>36</v>
      </c>
      <c r="D129" s="2"/>
      <c r="E129" s="2" t="s">
        <v>345</v>
      </c>
      <c r="F129" s="3">
        <v>1887457.62</v>
      </c>
      <c r="G129" s="3"/>
      <c r="H129" s="2"/>
      <c r="I129" s="3">
        <v>11155</v>
      </c>
      <c r="J129" s="4">
        <v>1876302.62</v>
      </c>
    </row>
    <row r="130" spans="1:10" x14ac:dyDescent="0.2">
      <c r="A130" s="2" t="s">
        <v>339</v>
      </c>
      <c r="B130" s="2" t="s">
        <v>346</v>
      </c>
      <c r="C130" s="2" t="s">
        <v>113</v>
      </c>
      <c r="D130" s="2"/>
      <c r="E130" s="2" t="s">
        <v>347</v>
      </c>
      <c r="F130" s="3">
        <v>3699622.95</v>
      </c>
      <c r="G130" s="3"/>
      <c r="H130" s="2"/>
      <c r="I130" s="3">
        <v>31508.51</v>
      </c>
      <c r="J130" s="4">
        <v>3668114.44</v>
      </c>
    </row>
    <row r="131" spans="1:10" ht="38.25" x14ac:dyDescent="0.2">
      <c r="A131" s="2" t="s">
        <v>348</v>
      </c>
      <c r="B131" s="2" t="s">
        <v>349</v>
      </c>
      <c r="C131" s="2" t="s">
        <v>11</v>
      </c>
      <c r="D131" s="2"/>
      <c r="E131" s="2" t="s">
        <v>350</v>
      </c>
      <c r="F131" s="3">
        <v>2280089.17</v>
      </c>
      <c r="G131" s="3"/>
      <c r="H131" s="2"/>
      <c r="I131" s="3">
        <v>745003.08</v>
      </c>
      <c r="J131" s="4">
        <v>1535086.09</v>
      </c>
    </row>
    <row r="132" spans="1:10" x14ac:dyDescent="0.2">
      <c r="A132" s="2" t="s">
        <v>351</v>
      </c>
      <c r="B132" s="2" t="s">
        <v>352</v>
      </c>
      <c r="C132" s="2" t="s">
        <v>80</v>
      </c>
      <c r="D132" s="2"/>
      <c r="E132" s="12" t="s">
        <v>976</v>
      </c>
      <c r="F132" s="3">
        <v>2174673.17</v>
      </c>
      <c r="G132" s="3"/>
      <c r="H132" s="2"/>
      <c r="I132" s="3">
        <v>2120651.6800000002</v>
      </c>
      <c r="J132" s="4">
        <v>54021.49</v>
      </c>
    </row>
    <row r="133" spans="1:10" x14ac:dyDescent="0.2">
      <c r="A133" s="2" t="s">
        <v>351</v>
      </c>
      <c r="B133" s="2" t="s">
        <v>353</v>
      </c>
      <c r="C133" s="2" t="s">
        <v>174</v>
      </c>
      <c r="D133" s="2"/>
      <c r="E133" s="2" t="s">
        <v>354</v>
      </c>
      <c r="F133" s="3">
        <v>1433710.04</v>
      </c>
      <c r="G133" s="3"/>
      <c r="H133" s="2"/>
      <c r="I133" s="3">
        <v>1179607.69</v>
      </c>
      <c r="J133" s="4">
        <v>254102.35</v>
      </c>
    </row>
    <row r="134" spans="1:10" x14ac:dyDescent="0.2">
      <c r="A134" s="2" t="s">
        <v>355</v>
      </c>
      <c r="B134" s="2" t="s">
        <v>356</v>
      </c>
      <c r="C134" s="2" t="s">
        <v>357</v>
      </c>
      <c r="D134" s="2"/>
      <c r="E134" s="2" t="s">
        <v>358</v>
      </c>
      <c r="F134" s="3">
        <v>4038000</v>
      </c>
      <c r="G134" s="3"/>
      <c r="H134" s="2"/>
      <c r="I134" s="3">
        <v>1257666.6299999999</v>
      </c>
      <c r="J134" s="4">
        <v>2780333.37</v>
      </c>
    </row>
    <row r="135" spans="1:10" ht="25.5" x14ac:dyDescent="0.2">
      <c r="A135" s="2" t="s">
        <v>355</v>
      </c>
      <c r="B135" s="2" t="s">
        <v>359</v>
      </c>
      <c r="C135" s="2" t="s">
        <v>83</v>
      </c>
      <c r="D135" s="2"/>
      <c r="E135" s="2" t="s">
        <v>360</v>
      </c>
      <c r="F135" s="3">
        <v>597600.62</v>
      </c>
      <c r="G135" s="3"/>
      <c r="H135" s="2"/>
      <c r="I135" s="3">
        <v>0</v>
      </c>
      <c r="J135" s="4">
        <v>597600.62</v>
      </c>
    </row>
    <row r="136" spans="1:10" ht="25.5" x14ac:dyDescent="0.2">
      <c r="A136" s="2" t="s">
        <v>361</v>
      </c>
      <c r="B136" s="2" t="s">
        <v>362</v>
      </c>
      <c r="C136" s="2" t="s">
        <v>77</v>
      </c>
      <c r="D136" s="2"/>
      <c r="E136" s="2" t="s">
        <v>363</v>
      </c>
      <c r="F136" s="3">
        <v>3956863.82</v>
      </c>
      <c r="G136" s="3"/>
      <c r="H136" s="2"/>
      <c r="I136" s="3">
        <v>3956863.82</v>
      </c>
      <c r="J136" s="4">
        <v>0</v>
      </c>
    </row>
    <row r="137" spans="1:10" ht="25.5" x14ac:dyDescent="0.2">
      <c r="A137" s="2" t="s">
        <v>361</v>
      </c>
      <c r="B137" s="2" t="s">
        <v>364</v>
      </c>
      <c r="C137" s="2" t="s">
        <v>77</v>
      </c>
      <c r="D137" s="2"/>
      <c r="E137" s="2" t="s">
        <v>365</v>
      </c>
      <c r="F137" s="3">
        <v>2108361.16</v>
      </c>
      <c r="G137" s="3"/>
      <c r="H137" s="2"/>
      <c r="I137" s="3">
        <v>0</v>
      </c>
      <c r="J137" s="4">
        <v>2108361.16</v>
      </c>
    </row>
    <row r="138" spans="1:10" ht="25.5" x14ac:dyDescent="0.2">
      <c r="A138" s="2" t="s">
        <v>361</v>
      </c>
      <c r="B138" s="2" t="s">
        <v>366</v>
      </c>
      <c r="C138" s="2" t="s">
        <v>77</v>
      </c>
      <c r="D138" s="2"/>
      <c r="E138" s="2" t="s">
        <v>367</v>
      </c>
      <c r="F138" s="3">
        <v>1350045.78</v>
      </c>
      <c r="G138" s="3"/>
      <c r="H138" s="2"/>
      <c r="I138" s="3">
        <v>0</v>
      </c>
      <c r="J138" s="4">
        <v>1350045.78</v>
      </c>
    </row>
    <row r="139" spans="1:10" x14ac:dyDescent="0.2">
      <c r="A139" s="2" t="s">
        <v>368</v>
      </c>
      <c r="B139" s="2" t="s">
        <v>369</v>
      </c>
      <c r="C139" s="2" t="s">
        <v>11</v>
      </c>
      <c r="D139" s="2"/>
      <c r="E139" s="2" t="s">
        <v>370</v>
      </c>
      <c r="F139" s="3">
        <v>862755.59</v>
      </c>
      <c r="G139" s="3"/>
      <c r="H139" s="2"/>
      <c r="I139" s="3">
        <v>789839.7</v>
      </c>
      <c r="J139" s="4">
        <v>72915.89</v>
      </c>
    </row>
    <row r="140" spans="1:10" ht="25.5" x14ac:dyDescent="0.2">
      <c r="A140" s="2" t="s">
        <v>371</v>
      </c>
      <c r="B140" s="2" t="s">
        <v>372</v>
      </c>
      <c r="C140" s="2" t="s">
        <v>373</v>
      </c>
      <c r="D140" s="2"/>
      <c r="E140" s="2" t="s">
        <v>374</v>
      </c>
      <c r="F140" s="3">
        <v>375132.96</v>
      </c>
      <c r="G140" s="3"/>
      <c r="H140" s="2"/>
      <c r="I140" s="3">
        <v>394057.81</v>
      </c>
      <c r="J140" s="4">
        <v>0</v>
      </c>
    </row>
    <row r="141" spans="1:10" ht="25.5" x14ac:dyDescent="0.2">
      <c r="A141" s="2" t="s">
        <v>371</v>
      </c>
      <c r="B141" s="2" t="s">
        <v>375</v>
      </c>
      <c r="C141" s="2" t="s">
        <v>373</v>
      </c>
      <c r="D141" s="2"/>
      <c r="E141" s="2" t="s">
        <v>376</v>
      </c>
      <c r="F141" s="3">
        <v>2460157.7200000002</v>
      </c>
      <c r="G141" s="3"/>
      <c r="H141" s="2"/>
      <c r="I141" s="3">
        <v>0</v>
      </c>
      <c r="J141" s="4">
        <v>2460157.7200000002</v>
      </c>
    </row>
    <row r="142" spans="1:10" x14ac:dyDescent="0.2">
      <c r="A142" s="2" t="s">
        <v>377</v>
      </c>
      <c r="B142" s="2" t="s">
        <v>378</v>
      </c>
      <c r="C142" s="2" t="s">
        <v>55</v>
      </c>
      <c r="D142" s="2"/>
      <c r="E142" s="2" t="s">
        <v>379</v>
      </c>
      <c r="F142" s="3">
        <v>1202216.06</v>
      </c>
      <c r="G142" s="3"/>
      <c r="H142" s="2"/>
      <c r="I142" s="3">
        <v>984502.58</v>
      </c>
      <c r="J142" s="4">
        <v>217713.48</v>
      </c>
    </row>
    <row r="143" spans="1:10" x14ac:dyDescent="0.2">
      <c r="A143" s="2" t="s">
        <v>377</v>
      </c>
      <c r="B143" s="2" t="s">
        <v>380</v>
      </c>
      <c r="C143" s="2" t="s">
        <v>125</v>
      </c>
      <c r="D143" s="2"/>
      <c r="E143" s="2" t="s">
        <v>381</v>
      </c>
      <c r="F143" s="3">
        <v>1376517.94</v>
      </c>
      <c r="G143" s="3"/>
      <c r="H143" s="2"/>
      <c r="I143" s="3">
        <v>758813.79</v>
      </c>
      <c r="J143" s="4">
        <v>617704.15</v>
      </c>
    </row>
    <row r="144" spans="1:10" x14ac:dyDescent="0.2">
      <c r="A144" s="2" t="s">
        <v>382</v>
      </c>
      <c r="B144" s="2" t="s">
        <v>383</v>
      </c>
      <c r="C144" s="2" t="s">
        <v>384</v>
      </c>
      <c r="D144" s="2"/>
      <c r="E144" s="2" t="s">
        <v>385</v>
      </c>
      <c r="F144" s="3">
        <v>686630.45</v>
      </c>
      <c r="G144" s="3"/>
      <c r="H144" s="2"/>
      <c r="I144" s="3">
        <v>0</v>
      </c>
      <c r="J144" s="4">
        <v>686630.45</v>
      </c>
    </row>
    <row r="145" spans="1:10" ht="25.5" x14ac:dyDescent="0.2">
      <c r="A145" s="2" t="s">
        <v>386</v>
      </c>
      <c r="B145" s="2" t="s">
        <v>387</v>
      </c>
      <c r="C145" s="2" t="s">
        <v>77</v>
      </c>
      <c r="D145" s="2"/>
      <c r="E145" s="2" t="s">
        <v>388</v>
      </c>
      <c r="F145" s="3">
        <v>571236.94999999995</v>
      </c>
      <c r="G145" s="3"/>
      <c r="H145" s="2"/>
      <c r="I145" s="3">
        <v>5606.6</v>
      </c>
      <c r="J145" s="4">
        <v>565630.35</v>
      </c>
    </row>
    <row r="146" spans="1:10" ht="25.5" x14ac:dyDescent="0.2">
      <c r="A146" s="2" t="s">
        <v>389</v>
      </c>
      <c r="B146" s="2" t="s">
        <v>390</v>
      </c>
      <c r="C146" s="2" t="s">
        <v>373</v>
      </c>
      <c r="D146" s="2"/>
      <c r="E146" s="2" t="s">
        <v>391</v>
      </c>
      <c r="F146" s="3">
        <v>1086787.0900000001</v>
      </c>
      <c r="G146" s="3"/>
      <c r="H146" s="2"/>
      <c r="I146" s="3">
        <v>1142484.8500000001</v>
      </c>
      <c r="J146" s="4">
        <v>0</v>
      </c>
    </row>
    <row r="147" spans="1:10" ht="25.5" x14ac:dyDescent="0.2">
      <c r="A147" s="2" t="s">
        <v>389</v>
      </c>
      <c r="B147" s="2" t="s">
        <v>392</v>
      </c>
      <c r="C147" s="2" t="s">
        <v>373</v>
      </c>
      <c r="D147" s="2"/>
      <c r="E147" s="2" t="s">
        <v>393</v>
      </c>
      <c r="F147" s="3">
        <v>1809296.09</v>
      </c>
      <c r="G147" s="3"/>
      <c r="H147" s="2"/>
      <c r="I147" s="3">
        <v>1900354.04</v>
      </c>
      <c r="J147" s="4">
        <v>0</v>
      </c>
    </row>
    <row r="148" spans="1:10" ht="25.5" x14ac:dyDescent="0.2">
      <c r="A148" s="2" t="s">
        <v>394</v>
      </c>
      <c r="B148" s="2" t="s">
        <v>395</v>
      </c>
      <c r="C148" s="2" t="s">
        <v>55</v>
      </c>
      <c r="D148" s="2"/>
      <c r="E148" s="2" t="s">
        <v>396</v>
      </c>
      <c r="F148" s="3">
        <v>7188909.6200000001</v>
      </c>
      <c r="G148" s="3"/>
      <c r="H148" s="2"/>
      <c r="I148" s="3">
        <v>5956074.04</v>
      </c>
      <c r="J148" s="4">
        <v>1232835.58</v>
      </c>
    </row>
    <row r="149" spans="1:10" x14ac:dyDescent="0.2">
      <c r="A149" s="2" t="s">
        <v>397</v>
      </c>
      <c r="B149" s="2" t="s">
        <v>398</v>
      </c>
      <c r="C149" s="2" t="s">
        <v>399</v>
      </c>
      <c r="D149" s="2"/>
      <c r="E149" s="2" t="s">
        <v>400</v>
      </c>
      <c r="F149" s="3">
        <v>181442.28</v>
      </c>
      <c r="G149" s="3"/>
      <c r="H149" s="2"/>
      <c r="I149" s="3">
        <v>189947.33</v>
      </c>
      <c r="J149" s="4">
        <v>0</v>
      </c>
    </row>
    <row r="150" spans="1:10" x14ac:dyDescent="0.2">
      <c r="A150" s="2" t="s">
        <v>397</v>
      </c>
      <c r="B150" s="2" t="s">
        <v>401</v>
      </c>
      <c r="C150" s="2" t="s">
        <v>402</v>
      </c>
      <c r="D150" s="2"/>
      <c r="E150" s="2" t="s">
        <v>403</v>
      </c>
      <c r="F150" s="3">
        <v>1382130.59</v>
      </c>
      <c r="G150" s="3"/>
      <c r="H150" s="2"/>
      <c r="I150" s="3">
        <v>13580</v>
      </c>
      <c r="J150" s="4">
        <v>1368550.59</v>
      </c>
    </row>
    <row r="151" spans="1:10" x14ac:dyDescent="0.2">
      <c r="A151" s="2" t="s">
        <v>404</v>
      </c>
      <c r="B151" s="2" t="s">
        <v>405</v>
      </c>
      <c r="C151" s="2" t="s">
        <v>157</v>
      </c>
      <c r="D151" s="2"/>
      <c r="E151" s="2" t="s">
        <v>406</v>
      </c>
      <c r="F151" s="3">
        <v>2886788.86</v>
      </c>
      <c r="G151" s="3"/>
      <c r="H151" s="2"/>
      <c r="I151" s="3">
        <v>2855328.81</v>
      </c>
      <c r="J151" s="4">
        <v>31460.05</v>
      </c>
    </row>
    <row r="152" spans="1:10" x14ac:dyDescent="0.2">
      <c r="A152" s="2" t="s">
        <v>407</v>
      </c>
      <c r="B152" s="2" t="s">
        <v>408</v>
      </c>
      <c r="C152" s="2" t="s">
        <v>113</v>
      </c>
      <c r="D152" s="2"/>
      <c r="E152" s="2" t="s">
        <v>409</v>
      </c>
      <c r="F152" s="3">
        <v>780192.77</v>
      </c>
      <c r="G152" s="3"/>
      <c r="H152" s="2"/>
      <c r="I152" s="3">
        <v>780192.77</v>
      </c>
      <c r="J152" s="4">
        <v>0</v>
      </c>
    </row>
    <row r="153" spans="1:10" x14ac:dyDescent="0.2">
      <c r="A153" s="2" t="s">
        <v>407</v>
      </c>
      <c r="B153" s="2" t="s">
        <v>410</v>
      </c>
      <c r="C153" s="2" t="s">
        <v>55</v>
      </c>
      <c r="D153" s="2"/>
      <c r="E153" s="2" t="s">
        <v>411</v>
      </c>
      <c r="F153" s="3">
        <v>2041713.63</v>
      </c>
      <c r="G153" s="3"/>
      <c r="H153" s="2"/>
      <c r="I153" s="3">
        <v>2061947.3</v>
      </c>
      <c r="J153" s="4">
        <v>0</v>
      </c>
    </row>
    <row r="154" spans="1:10" ht="25.5" x14ac:dyDescent="0.2">
      <c r="A154" s="2" t="s">
        <v>407</v>
      </c>
      <c r="B154" s="2" t="s">
        <v>412</v>
      </c>
      <c r="C154" s="2" t="s">
        <v>73</v>
      </c>
      <c r="D154" s="2"/>
      <c r="E154" s="2" t="s">
        <v>413</v>
      </c>
      <c r="F154" s="3">
        <v>693184</v>
      </c>
      <c r="G154" s="3"/>
      <c r="H154" s="2"/>
      <c r="I154" s="3">
        <v>683751.54</v>
      </c>
      <c r="J154" s="4">
        <v>9432.4599999999991</v>
      </c>
    </row>
    <row r="155" spans="1:10" ht="25.5" x14ac:dyDescent="0.2">
      <c r="A155" s="2" t="s">
        <v>407</v>
      </c>
      <c r="B155" s="2" t="s">
        <v>414</v>
      </c>
      <c r="C155" s="2" t="s">
        <v>415</v>
      </c>
      <c r="D155" s="2"/>
      <c r="E155" s="2" t="s">
        <v>416</v>
      </c>
      <c r="F155" s="3">
        <v>1161939.51</v>
      </c>
      <c r="G155" s="3"/>
      <c r="H155" s="2"/>
      <c r="I155" s="3">
        <v>1176064.21</v>
      </c>
      <c r="J155" s="4">
        <v>0</v>
      </c>
    </row>
    <row r="156" spans="1:10" ht="25.5" x14ac:dyDescent="0.2">
      <c r="A156" s="2" t="s">
        <v>407</v>
      </c>
      <c r="B156" s="2" t="s">
        <v>417</v>
      </c>
      <c r="C156" s="2" t="s">
        <v>415</v>
      </c>
      <c r="D156" s="2"/>
      <c r="E156" s="2" t="s">
        <v>418</v>
      </c>
      <c r="F156" s="3">
        <v>1729171.4</v>
      </c>
      <c r="G156" s="3"/>
      <c r="H156" s="2"/>
      <c r="I156" s="3">
        <v>1769233.86</v>
      </c>
      <c r="J156" s="4">
        <v>0</v>
      </c>
    </row>
    <row r="157" spans="1:10" ht="25.5" x14ac:dyDescent="0.2">
      <c r="A157" s="2" t="s">
        <v>407</v>
      </c>
      <c r="B157" s="2" t="s">
        <v>419</v>
      </c>
      <c r="C157" s="2" t="s">
        <v>415</v>
      </c>
      <c r="D157" s="2"/>
      <c r="E157" s="2" t="s">
        <v>420</v>
      </c>
      <c r="F157" s="3">
        <v>2509959.81</v>
      </c>
      <c r="G157" s="3"/>
      <c r="H157" s="2"/>
      <c r="I157" s="3">
        <v>1286084.17</v>
      </c>
      <c r="J157" s="4">
        <v>1223875.6399999999</v>
      </c>
    </row>
    <row r="158" spans="1:10" ht="25.5" x14ac:dyDescent="0.2">
      <c r="A158" s="2" t="s">
        <v>421</v>
      </c>
      <c r="B158" s="2" t="s">
        <v>422</v>
      </c>
      <c r="C158" s="2" t="s">
        <v>73</v>
      </c>
      <c r="D158" s="2"/>
      <c r="E158" s="2" t="s">
        <v>423</v>
      </c>
      <c r="F158" s="3">
        <v>1246944.25</v>
      </c>
      <c r="G158" s="3"/>
      <c r="H158" s="2"/>
      <c r="I158" s="3">
        <v>11640</v>
      </c>
      <c r="J158" s="4">
        <v>1235304.25</v>
      </c>
    </row>
    <row r="159" spans="1:10" x14ac:dyDescent="0.2">
      <c r="A159" s="2" t="s">
        <v>424</v>
      </c>
      <c r="B159" s="2" t="s">
        <v>425</v>
      </c>
      <c r="C159" s="2" t="s">
        <v>11</v>
      </c>
      <c r="D159" s="2"/>
      <c r="E159" s="2" t="s">
        <v>426</v>
      </c>
      <c r="F159" s="3">
        <v>412434.13</v>
      </c>
      <c r="G159" s="3"/>
      <c r="H159" s="2"/>
      <c r="I159" s="3">
        <v>412434.13</v>
      </c>
      <c r="J159" s="4">
        <v>0</v>
      </c>
    </row>
    <row r="160" spans="1:10" x14ac:dyDescent="0.2">
      <c r="A160" s="2" t="s">
        <v>424</v>
      </c>
      <c r="B160" s="2" t="s">
        <v>427</v>
      </c>
      <c r="C160" s="2" t="s">
        <v>303</v>
      </c>
      <c r="D160" s="2"/>
      <c r="E160" s="2" t="s">
        <v>428</v>
      </c>
      <c r="F160" s="3">
        <v>567224.80000000005</v>
      </c>
      <c r="G160" s="3"/>
      <c r="H160" s="2"/>
      <c r="I160" s="3">
        <v>434323.13</v>
      </c>
      <c r="J160" s="4">
        <v>132901.67000000001</v>
      </c>
    </row>
    <row r="161" spans="1:10" ht="25.5" x14ac:dyDescent="0.2">
      <c r="A161" s="2" t="s">
        <v>424</v>
      </c>
      <c r="B161" s="2" t="s">
        <v>429</v>
      </c>
      <c r="C161" s="2" t="s">
        <v>83</v>
      </c>
      <c r="D161" s="2"/>
      <c r="E161" s="2" t="s">
        <v>430</v>
      </c>
      <c r="F161" s="3">
        <v>953690.37</v>
      </c>
      <c r="G161" s="3"/>
      <c r="H161" s="2"/>
      <c r="I161" s="3">
        <v>821897.26</v>
      </c>
      <c r="J161" s="4">
        <v>131793.10999999999</v>
      </c>
    </row>
    <row r="162" spans="1:10" x14ac:dyDescent="0.2">
      <c r="A162" s="2" t="s">
        <v>431</v>
      </c>
      <c r="B162" s="2" t="s">
        <v>432</v>
      </c>
      <c r="C162" s="2" t="s">
        <v>11</v>
      </c>
      <c r="D162" s="2"/>
      <c r="E162" s="2" t="s">
        <v>433</v>
      </c>
      <c r="F162" s="3">
        <v>2161503.5499999998</v>
      </c>
      <c r="G162" s="3"/>
      <c r="H162" s="2"/>
      <c r="I162" s="3">
        <v>2155429.4900000002</v>
      </c>
      <c r="J162" s="4">
        <v>6074.06</v>
      </c>
    </row>
    <row r="163" spans="1:10" x14ac:dyDescent="0.2">
      <c r="A163" s="2" t="s">
        <v>431</v>
      </c>
      <c r="B163" s="2" t="s">
        <v>434</v>
      </c>
      <c r="C163" s="2" t="s">
        <v>11</v>
      </c>
      <c r="D163" s="2"/>
      <c r="E163" s="2" t="s">
        <v>435</v>
      </c>
      <c r="F163" s="3">
        <v>2244759.25</v>
      </c>
      <c r="G163" s="3"/>
      <c r="H163" s="2"/>
      <c r="I163" s="3">
        <v>2239253.92</v>
      </c>
      <c r="J163" s="4">
        <v>5505.33</v>
      </c>
    </row>
    <row r="164" spans="1:10" ht="25.5" x14ac:dyDescent="0.2">
      <c r="A164" s="2" t="s">
        <v>431</v>
      </c>
      <c r="B164" s="2" t="s">
        <v>436</v>
      </c>
      <c r="C164" s="2" t="s">
        <v>83</v>
      </c>
      <c r="D164" s="2"/>
      <c r="E164" s="2" t="s">
        <v>437</v>
      </c>
      <c r="F164" s="3">
        <v>1126318.95</v>
      </c>
      <c r="G164" s="3"/>
      <c r="H164" s="2"/>
      <c r="I164" s="3">
        <v>108994.83</v>
      </c>
      <c r="J164" s="4">
        <v>1017324.12</v>
      </c>
    </row>
    <row r="165" spans="1:10" x14ac:dyDescent="0.2">
      <c r="A165" s="2" t="s">
        <v>438</v>
      </c>
      <c r="B165" s="2" t="s">
        <v>439</v>
      </c>
      <c r="C165" s="2" t="s">
        <v>45</v>
      </c>
      <c r="D165" s="2"/>
      <c r="E165" s="2" t="s">
        <v>440</v>
      </c>
      <c r="F165" s="3">
        <v>696240.42</v>
      </c>
      <c r="G165" s="3"/>
      <c r="H165" s="2"/>
      <c r="I165" s="3">
        <v>687232.2</v>
      </c>
      <c r="J165" s="4">
        <v>9008.2199999999993</v>
      </c>
    </row>
    <row r="166" spans="1:10" x14ac:dyDescent="0.2">
      <c r="A166" s="2" t="s">
        <v>441</v>
      </c>
      <c r="B166" s="2" t="s">
        <v>442</v>
      </c>
      <c r="C166" s="2" t="s">
        <v>55</v>
      </c>
      <c r="D166" s="2"/>
      <c r="E166" s="2" t="s">
        <v>443</v>
      </c>
      <c r="F166" s="3">
        <v>11145846.960000001</v>
      </c>
      <c r="G166" s="3"/>
      <c r="H166" s="2"/>
      <c r="I166" s="3">
        <v>2259356.13</v>
      </c>
      <c r="J166" s="4">
        <v>8886490.8300000001</v>
      </c>
    </row>
    <row r="167" spans="1:10" x14ac:dyDescent="0.2">
      <c r="A167" s="2" t="s">
        <v>441</v>
      </c>
      <c r="B167" s="2" t="s">
        <v>444</v>
      </c>
      <c r="C167" s="2" t="s">
        <v>113</v>
      </c>
      <c r="D167" s="2"/>
      <c r="E167" s="2" t="s">
        <v>445</v>
      </c>
      <c r="F167" s="3">
        <v>562681.78</v>
      </c>
      <c r="G167" s="3"/>
      <c r="H167" s="2"/>
      <c r="I167" s="3">
        <v>1527.75</v>
      </c>
      <c r="J167" s="4">
        <v>561154.03</v>
      </c>
    </row>
    <row r="168" spans="1:10" x14ac:dyDescent="0.2">
      <c r="A168" s="2" t="s">
        <v>441</v>
      </c>
      <c r="B168" s="2" t="s">
        <v>446</v>
      </c>
      <c r="C168" s="2" t="s">
        <v>157</v>
      </c>
      <c r="D168" s="2"/>
      <c r="E168" s="2" t="s">
        <v>447</v>
      </c>
      <c r="F168" s="3">
        <v>2297799.38</v>
      </c>
      <c r="G168" s="3"/>
      <c r="H168" s="2"/>
      <c r="I168" s="3">
        <v>17945</v>
      </c>
      <c r="J168" s="4">
        <v>2279854.38</v>
      </c>
    </row>
    <row r="169" spans="1:10" ht="25.5" x14ac:dyDescent="0.2">
      <c r="A169" s="2" t="s">
        <v>448</v>
      </c>
      <c r="B169" s="2" t="s">
        <v>449</v>
      </c>
      <c r="C169" s="2" t="s">
        <v>92</v>
      </c>
      <c r="D169" s="2"/>
      <c r="E169" s="2" t="s">
        <v>450</v>
      </c>
      <c r="F169" s="3">
        <v>2994096.7</v>
      </c>
      <c r="G169" s="3"/>
      <c r="H169" s="2"/>
      <c r="I169" s="3">
        <v>3000123.88</v>
      </c>
      <c r="J169" s="4">
        <v>0</v>
      </c>
    </row>
    <row r="170" spans="1:10" ht="25.5" x14ac:dyDescent="0.2">
      <c r="A170" s="2" t="s">
        <v>448</v>
      </c>
      <c r="B170" s="2" t="s">
        <v>451</v>
      </c>
      <c r="C170" s="2" t="s">
        <v>452</v>
      </c>
      <c r="D170" s="2"/>
      <c r="E170" s="2" t="s">
        <v>453</v>
      </c>
      <c r="F170" s="3">
        <v>1934283.2</v>
      </c>
      <c r="G170" s="3"/>
      <c r="H170" s="2"/>
      <c r="I170" s="3">
        <v>1927832.18</v>
      </c>
      <c r="J170" s="4">
        <v>6451.02</v>
      </c>
    </row>
    <row r="171" spans="1:10" ht="25.5" x14ac:dyDescent="0.2">
      <c r="A171" s="2" t="s">
        <v>448</v>
      </c>
      <c r="B171" s="2" t="s">
        <v>454</v>
      </c>
      <c r="C171" s="2" t="s">
        <v>455</v>
      </c>
      <c r="D171" s="2"/>
      <c r="E171" s="2" t="s">
        <v>456</v>
      </c>
      <c r="F171" s="3">
        <v>4303309.01</v>
      </c>
      <c r="G171" s="3"/>
      <c r="H171" s="2"/>
      <c r="I171" s="3">
        <v>4028667.16</v>
      </c>
      <c r="J171" s="4">
        <v>274641.84999999998</v>
      </c>
    </row>
    <row r="172" spans="1:10" ht="25.5" x14ac:dyDescent="0.2">
      <c r="A172" s="2" t="s">
        <v>457</v>
      </c>
      <c r="B172" s="2" t="s">
        <v>458</v>
      </c>
      <c r="C172" s="2" t="s">
        <v>373</v>
      </c>
      <c r="D172" s="2"/>
      <c r="E172" s="2" t="s">
        <v>459</v>
      </c>
      <c r="F172" s="3">
        <v>3736217.34</v>
      </c>
      <c r="G172" s="3"/>
      <c r="H172" s="2"/>
      <c r="I172" s="3">
        <v>209187.94</v>
      </c>
      <c r="J172" s="4">
        <v>3527029.4</v>
      </c>
    </row>
    <row r="173" spans="1:10" ht="25.5" x14ac:dyDescent="0.2">
      <c r="A173" s="2" t="s">
        <v>460</v>
      </c>
      <c r="B173" s="2" t="s">
        <v>461</v>
      </c>
      <c r="C173" s="2" t="s">
        <v>415</v>
      </c>
      <c r="D173" s="2"/>
      <c r="E173" s="2" t="s">
        <v>462</v>
      </c>
      <c r="F173" s="3">
        <v>4029486.71</v>
      </c>
      <c r="G173" s="3"/>
      <c r="H173" s="2"/>
      <c r="I173" s="3">
        <v>3000368.01</v>
      </c>
      <c r="J173" s="4">
        <v>1029118.7</v>
      </c>
    </row>
    <row r="174" spans="1:10" ht="25.5" x14ac:dyDescent="0.2">
      <c r="A174" s="2" t="s">
        <v>460</v>
      </c>
      <c r="B174" s="2" t="s">
        <v>463</v>
      </c>
      <c r="C174" s="2" t="s">
        <v>80</v>
      </c>
      <c r="D174" s="2"/>
      <c r="E174" s="9" t="s">
        <v>984</v>
      </c>
      <c r="F174" s="3">
        <v>2835316.25</v>
      </c>
      <c r="G174" s="3"/>
      <c r="H174" s="2"/>
      <c r="I174" s="3">
        <v>2408984.04</v>
      </c>
      <c r="J174" s="4">
        <v>426332.21</v>
      </c>
    </row>
    <row r="175" spans="1:10" x14ac:dyDescent="0.2">
      <c r="A175" s="2" t="s">
        <v>464</v>
      </c>
      <c r="B175" s="2" t="s">
        <v>465</v>
      </c>
      <c r="C175" s="2" t="s">
        <v>11</v>
      </c>
      <c r="D175" s="2"/>
      <c r="E175" s="2" t="s">
        <v>466</v>
      </c>
      <c r="F175" s="3">
        <v>2053070.18</v>
      </c>
      <c r="G175" s="3"/>
      <c r="H175" s="2"/>
      <c r="I175" s="3">
        <v>1889675.03</v>
      </c>
      <c r="J175" s="4">
        <v>163395.15</v>
      </c>
    </row>
    <row r="176" spans="1:10" x14ac:dyDescent="0.2">
      <c r="A176" s="2" t="s">
        <v>464</v>
      </c>
      <c r="B176" s="2" t="s">
        <v>467</v>
      </c>
      <c r="C176" s="2" t="s">
        <v>11</v>
      </c>
      <c r="D176" s="2"/>
      <c r="E176" s="2" t="s">
        <v>468</v>
      </c>
      <c r="F176" s="3">
        <v>1442210.66</v>
      </c>
      <c r="G176" s="3"/>
      <c r="H176" s="2"/>
      <c r="I176" s="3">
        <v>1328718.27</v>
      </c>
      <c r="J176" s="4">
        <v>113492.39</v>
      </c>
    </row>
    <row r="177" spans="1:10" x14ac:dyDescent="0.2">
      <c r="A177" s="2" t="s">
        <v>464</v>
      </c>
      <c r="B177" s="2" t="s">
        <v>469</v>
      </c>
      <c r="C177" s="2" t="s">
        <v>113</v>
      </c>
      <c r="D177" s="2"/>
      <c r="E177" s="2" t="s">
        <v>470</v>
      </c>
      <c r="F177" s="3">
        <v>514450.7</v>
      </c>
      <c r="G177" s="3"/>
      <c r="H177" s="2"/>
      <c r="I177" s="3">
        <v>439418.13</v>
      </c>
      <c r="J177" s="4">
        <v>75032.570000000007</v>
      </c>
    </row>
    <row r="178" spans="1:10" x14ac:dyDescent="0.2">
      <c r="A178" s="2" t="s">
        <v>464</v>
      </c>
      <c r="B178" s="2" t="s">
        <v>471</v>
      </c>
      <c r="C178" s="2" t="s">
        <v>11</v>
      </c>
      <c r="D178" s="2"/>
      <c r="E178" s="2" t="s">
        <v>472</v>
      </c>
      <c r="F178" s="3">
        <v>622262.32999999996</v>
      </c>
      <c r="G178" s="3"/>
      <c r="H178" s="2"/>
      <c r="I178" s="3">
        <v>0</v>
      </c>
      <c r="J178" s="4">
        <v>622262.32999999996</v>
      </c>
    </row>
    <row r="179" spans="1:10" x14ac:dyDescent="0.2">
      <c r="A179" s="2" t="s">
        <v>464</v>
      </c>
      <c r="B179" s="2" t="s">
        <v>473</v>
      </c>
      <c r="C179" s="2" t="s">
        <v>11</v>
      </c>
      <c r="D179" s="2"/>
      <c r="E179" s="2" t="s">
        <v>474</v>
      </c>
      <c r="F179" s="3">
        <v>729434.33</v>
      </c>
      <c r="G179" s="3"/>
      <c r="H179" s="2"/>
      <c r="I179" s="3">
        <v>0</v>
      </c>
      <c r="J179" s="4">
        <v>729434.33</v>
      </c>
    </row>
    <row r="180" spans="1:10" ht="25.5" x14ac:dyDescent="0.2">
      <c r="A180" s="2" t="s">
        <v>464</v>
      </c>
      <c r="B180" s="2" t="s">
        <v>475</v>
      </c>
      <c r="C180" s="2" t="s">
        <v>120</v>
      </c>
      <c r="D180" s="2"/>
      <c r="E180" s="2" t="s">
        <v>476</v>
      </c>
      <c r="F180" s="3">
        <v>1233758.6499999999</v>
      </c>
      <c r="G180" s="3"/>
      <c r="H180" s="2"/>
      <c r="I180" s="3">
        <v>574429.69999999995</v>
      </c>
      <c r="J180" s="4">
        <v>659328.94999999995</v>
      </c>
    </row>
    <row r="181" spans="1:10" x14ac:dyDescent="0.2">
      <c r="A181" s="2" t="s">
        <v>477</v>
      </c>
      <c r="B181" s="2" t="s">
        <v>478</v>
      </c>
      <c r="C181" s="2" t="s">
        <v>113</v>
      </c>
      <c r="D181" s="2"/>
      <c r="E181" s="2" t="s">
        <v>479</v>
      </c>
      <c r="F181" s="3">
        <v>479993.2</v>
      </c>
      <c r="G181" s="3"/>
      <c r="H181" s="2"/>
      <c r="I181" s="3">
        <v>4292.25</v>
      </c>
      <c r="J181" s="4">
        <v>475700.95</v>
      </c>
    </row>
    <row r="182" spans="1:10" x14ac:dyDescent="0.2">
      <c r="A182" s="2" t="s">
        <v>477</v>
      </c>
      <c r="B182" s="2" t="s">
        <v>480</v>
      </c>
      <c r="C182" s="2" t="s">
        <v>25</v>
      </c>
      <c r="D182" s="2"/>
      <c r="E182" s="2" t="s">
        <v>481</v>
      </c>
      <c r="F182" s="3">
        <v>425894.18</v>
      </c>
      <c r="G182" s="3"/>
      <c r="H182" s="2"/>
      <c r="I182" s="3">
        <v>224332.14</v>
      </c>
      <c r="J182" s="4">
        <v>201562.04</v>
      </c>
    </row>
    <row r="183" spans="1:10" x14ac:dyDescent="0.2">
      <c r="A183" s="2" t="s">
        <v>477</v>
      </c>
      <c r="B183" s="2" t="s">
        <v>482</v>
      </c>
      <c r="C183" s="2" t="s">
        <v>11</v>
      </c>
      <c r="D183" s="2"/>
      <c r="E183" s="2" t="s">
        <v>483</v>
      </c>
      <c r="F183" s="3">
        <v>3492971.81</v>
      </c>
      <c r="G183" s="3"/>
      <c r="H183" s="2"/>
      <c r="I183" s="3">
        <v>26675</v>
      </c>
      <c r="J183" s="4">
        <v>3466296.81</v>
      </c>
    </row>
    <row r="184" spans="1:10" x14ac:dyDescent="0.2">
      <c r="A184" s="2" t="s">
        <v>484</v>
      </c>
      <c r="B184" s="2" t="s">
        <v>485</v>
      </c>
      <c r="C184" s="2" t="s">
        <v>157</v>
      </c>
      <c r="D184" s="2"/>
      <c r="E184" s="2" t="s">
        <v>486</v>
      </c>
      <c r="F184" s="3">
        <v>1703834.03</v>
      </c>
      <c r="G184" s="3"/>
      <c r="H184" s="2"/>
      <c r="I184" s="3">
        <v>1749301.56</v>
      </c>
      <c r="J184" s="4">
        <v>0</v>
      </c>
    </row>
    <row r="185" spans="1:10" x14ac:dyDescent="0.2">
      <c r="A185" s="2" t="s">
        <v>487</v>
      </c>
      <c r="B185" s="2" t="s">
        <v>488</v>
      </c>
      <c r="C185" s="2" t="s">
        <v>489</v>
      </c>
      <c r="D185" s="2"/>
      <c r="E185" s="2" t="s">
        <v>490</v>
      </c>
      <c r="F185" s="3">
        <v>475338</v>
      </c>
      <c r="G185" s="3"/>
      <c r="H185" s="2"/>
      <c r="I185" s="3">
        <v>464133.21</v>
      </c>
      <c r="J185" s="4">
        <v>11204.79</v>
      </c>
    </row>
    <row r="186" spans="1:10" x14ac:dyDescent="0.2">
      <c r="A186" s="2" t="s">
        <v>487</v>
      </c>
      <c r="B186" s="2" t="s">
        <v>491</v>
      </c>
      <c r="C186" s="2" t="s">
        <v>125</v>
      </c>
      <c r="D186" s="2"/>
      <c r="E186" s="2" t="s">
        <v>492</v>
      </c>
      <c r="F186" s="3">
        <v>768171.6</v>
      </c>
      <c r="G186" s="3"/>
      <c r="H186" s="2"/>
      <c r="I186" s="3">
        <v>9409</v>
      </c>
      <c r="J186" s="4">
        <v>758762.6</v>
      </c>
    </row>
    <row r="187" spans="1:10" x14ac:dyDescent="0.2">
      <c r="A187" s="2" t="s">
        <v>487</v>
      </c>
      <c r="B187" s="2" t="s">
        <v>493</v>
      </c>
      <c r="C187" s="2" t="s">
        <v>125</v>
      </c>
      <c r="D187" s="2"/>
      <c r="E187" s="2" t="s">
        <v>494</v>
      </c>
      <c r="F187" s="3">
        <v>900801.25</v>
      </c>
      <c r="G187" s="3"/>
      <c r="H187" s="2"/>
      <c r="I187" s="3">
        <v>10670</v>
      </c>
      <c r="J187" s="4">
        <v>890131.25</v>
      </c>
    </row>
    <row r="188" spans="1:10" x14ac:dyDescent="0.2">
      <c r="A188" s="2" t="s">
        <v>495</v>
      </c>
      <c r="B188" s="2" t="s">
        <v>496</v>
      </c>
      <c r="C188" s="2" t="s">
        <v>25</v>
      </c>
      <c r="D188" s="2"/>
      <c r="E188" s="2" t="s">
        <v>497</v>
      </c>
      <c r="F188" s="3">
        <v>887120.75</v>
      </c>
      <c r="G188" s="3"/>
      <c r="H188" s="2"/>
      <c r="I188" s="3">
        <v>618614.59</v>
      </c>
      <c r="J188" s="4">
        <v>268506.15999999997</v>
      </c>
    </row>
    <row r="189" spans="1:10" ht="25.5" x14ac:dyDescent="0.2">
      <c r="A189" s="2" t="s">
        <v>495</v>
      </c>
      <c r="B189" s="2" t="s">
        <v>498</v>
      </c>
      <c r="C189" s="2" t="s">
        <v>499</v>
      </c>
      <c r="D189" s="2"/>
      <c r="E189" s="2" t="s">
        <v>500</v>
      </c>
      <c r="F189" s="3">
        <v>113598.99</v>
      </c>
      <c r="G189" s="3"/>
      <c r="H189" s="2"/>
      <c r="I189" s="3">
        <v>0</v>
      </c>
      <c r="J189" s="4">
        <v>113598.99</v>
      </c>
    </row>
    <row r="190" spans="1:10" ht="25.5" x14ac:dyDescent="0.2">
      <c r="A190" s="2" t="s">
        <v>501</v>
      </c>
      <c r="B190" s="2" t="s">
        <v>502</v>
      </c>
      <c r="C190" s="2" t="s">
        <v>120</v>
      </c>
      <c r="D190" s="2"/>
      <c r="E190" s="2" t="s">
        <v>503</v>
      </c>
      <c r="F190" s="3">
        <v>2031995.65</v>
      </c>
      <c r="G190" s="3"/>
      <c r="H190" s="2"/>
      <c r="I190" s="3">
        <v>0</v>
      </c>
      <c r="J190" s="4">
        <v>2031995.65</v>
      </c>
    </row>
    <row r="191" spans="1:10" ht="25.5" x14ac:dyDescent="0.2">
      <c r="A191" s="2" t="s">
        <v>504</v>
      </c>
      <c r="B191" s="2" t="s">
        <v>505</v>
      </c>
      <c r="C191" s="2" t="s">
        <v>77</v>
      </c>
      <c r="D191" s="2"/>
      <c r="E191" s="2" t="s">
        <v>506</v>
      </c>
      <c r="F191" s="3">
        <v>2185177.42</v>
      </c>
      <c r="G191" s="3"/>
      <c r="H191" s="2"/>
      <c r="I191" s="3">
        <v>2137227.06</v>
      </c>
      <c r="J191" s="4">
        <v>47950.36</v>
      </c>
    </row>
    <row r="192" spans="1:10" ht="25.5" x14ac:dyDescent="0.2">
      <c r="A192" s="2" t="s">
        <v>504</v>
      </c>
      <c r="B192" s="2" t="s">
        <v>507</v>
      </c>
      <c r="C192" s="2" t="s">
        <v>508</v>
      </c>
      <c r="D192" s="2"/>
      <c r="E192" s="12" t="s">
        <v>977</v>
      </c>
      <c r="F192" s="3">
        <v>888108.25</v>
      </c>
      <c r="G192" s="3"/>
      <c r="H192" s="2"/>
      <c r="I192" s="3">
        <v>747814.43</v>
      </c>
      <c r="J192" s="4">
        <v>140293.82</v>
      </c>
    </row>
    <row r="193" spans="1:11" x14ac:dyDescent="0.2">
      <c r="A193" s="2" t="s">
        <v>504</v>
      </c>
      <c r="B193" s="2" t="s">
        <v>509</v>
      </c>
      <c r="C193" s="2" t="s">
        <v>25</v>
      </c>
      <c r="D193" s="2"/>
      <c r="E193" s="2" t="s">
        <v>510</v>
      </c>
      <c r="F193" s="3">
        <v>857116.9</v>
      </c>
      <c r="G193" s="3"/>
      <c r="H193" s="2"/>
      <c r="I193" s="3">
        <v>0</v>
      </c>
      <c r="J193" s="4">
        <v>857116.9</v>
      </c>
    </row>
    <row r="194" spans="1:11" x14ac:dyDescent="0.2">
      <c r="A194" s="2" t="s">
        <v>504</v>
      </c>
      <c r="B194" s="2" t="s">
        <v>511</v>
      </c>
      <c r="C194" s="2" t="s">
        <v>36</v>
      </c>
      <c r="D194" s="2"/>
      <c r="E194" s="2" t="s">
        <v>512</v>
      </c>
      <c r="F194" s="3">
        <v>797895.97</v>
      </c>
      <c r="G194" s="3"/>
      <c r="H194" s="2"/>
      <c r="I194" s="3">
        <v>0</v>
      </c>
      <c r="J194" s="4">
        <v>797895.97</v>
      </c>
    </row>
    <row r="195" spans="1:11" x14ac:dyDescent="0.2">
      <c r="A195" s="2" t="s">
        <v>504</v>
      </c>
      <c r="B195" s="2" t="s">
        <v>513</v>
      </c>
      <c r="C195" s="2" t="s">
        <v>113</v>
      </c>
      <c r="D195" s="2"/>
      <c r="E195" s="2" t="s">
        <v>514</v>
      </c>
      <c r="F195" s="3">
        <v>391955</v>
      </c>
      <c r="G195" s="3"/>
      <c r="H195" s="2"/>
      <c r="I195" s="3">
        <v>0</v>
      </c>
      <c r="J195" s="4">
        <v>391955</v>
      </c>
    </row>
    <row r="196" spans="1:11" x14ac:dyDescent="0.2">
      <c r="A196" s="2" t="s">
        <v>515</v>
      </c>
      <c r="B196" s="2" t="s">
        <v>516</v>
      </c>
      <c r="C196" s="2" t="s">
        <v>517</v>
      </c>
      <c r="D196" s="2"/>
      <c r="E196" s="2" t="s">
        <v>518</v>
      </c>
      <c r="F196" s="3">
        <v>887205</v>
      </c>
      <c r="G196" s="3"/>
      <c r="H196" s="2"/>
      <c r="I196" s="3">
        <v>943567.29</v>
      </c>
      <c r="J196" s="4">
        <v>0</v>
      </c>
    </row>
    <row r="197" spans="1:11" ht="25.5" x14ac:dyDescent="0.2">
      <c r="A197" s="2" t="s">
        <v>519</v>
      </c>
      <c r="B197" s="2" t="s">
        <v>520</v>
      </c>
      <c r="C197" s="2" t="s">
        <v>215</v>
      </c>
      <c r="D197" s="2"/>
      <c r="E197" s="2" t="s">
        <v>521</v>
      </c>
      <c r="F197" s="3">
        <v>709032.89</v>
      </c>
      <c r="G197" s="3"/>
      <c r="H197" s="2"/>
      <c r="I197" s="3">
        <v>709032.89</v>
      </c>
      <c r="J197" s="4">
        <v>0</v>
      </c>
    </row>
    <row r="198" spans="1:11" x14ac:dyDescent="0.2">
      <c r="A198" s="2" t="s">
        <v>519</v>
      </c>
      <c r="B198" s="2" t="s">
        <v>522</v>
      </c>
      <c r="C198" s="2" t="s">
        <v>19</v>
      </c>
      <c r="D198" s="2"/>
      <c r="E198" s="2" t="s">
        <v>523</v>
      </c>
      <c r="F198" s="3">
        <v>1828775.29</v>
      </c>
      <c r="G198" s="3"/>
      <c r="H198" s="2"/>
      <c r="I198" s="3">
        <v>1951874.67</v>
      </c>
      <c r="J198" s="4">
        <v>0</v>
      </c>
    </row>
    <row r="199" spans="1:11" x14ac:dyDescent="0.2">
      <c r="A199" s="2" t="s">
        <v>519</v>
      </c>
      <c r="B199" s="2" t="s">
        <v>524</v>
      </c>
      <c r="C199" s="2" t="s">
        <v>19</v>
      </c>
      <c r="D199" s="2"/>
      <c r="E199" s="2" t="s">
        <v>525</v>
      </c>
      <c r="F199" s="3">
        <v>2756062.68</v>
      </c>
      <c r="G199" s="3"/>
      <c r="H199" s="2"/>
      <c r="I199" s="3">
        <v>2726062.68</v>
      </c>
      <c r="J199" s="4">
        <v>30000</v>
      </c>
    </row>
    <row r="200" spans="1:11" ht="25.5" x14ac:dyDescent="0.2">
      <c r="A200" s="2" t="s">
        <v>519</v>
      </c>
      <c r="B200" s="2" t="s">
        <v>526</v>
      </c>
      <c r="C200" s="2" t="s">
        <v>215</v>
      </c>
      <c r="D200" s="2"/>
      <c r="E200" s="2" t="s">
        <v>527</v>
      </c>
      <c r="F200" s="3">
        <v>451974.8</v>
      </c>
      <c r="G200" s="3"/>
      <c r="H200" s="2"/>
      <c r="I200" s="3">
        <v>230224.99</v>
      </c>
      <c r="J200" s="4">
        <v>221749.81</v>
      </c>
    </row>
    <row r="201" spans="1:11" x14ac:dyDescent="0.2">
      <c r="A201" s="2" t="s">
        <v>528</v>
      </c>
      <c r="B201" s="2" t="s">
        <v>529</v>
      </c>
      <c r="C201" s="2" t="s">
        <v>55</v>
      </c>
      <c r="D201" s="2"/>
      <c r="E201" s="2" t="s">
        <v>530</v>
      </c>
      <c r="F201" s="3">
        <v>2430210.71</v>
      </c>
      <c r="G201" s="3"/>
      <c r="H201" s="2"/>
      <c r="I201" s="3">
        <v>2388654.9300000002</v>
      </c>
      <c r="J201" s="4">
        <v>41555.78</v>
      </c>
    </row>
    <row r="202" spans="1:11" x14ac:dyDescent="0.2">
      <c r="A202" s="2" t="s">
        <v>528</v>
      </c>
      <c r="B202" s="2" t="s">
        <v>531</v>
      </c>
      <c r="C202" s="2" t="s">
        <v>80</v>
      </c>
      <c r="D202" s="2"/>
      <c r="E202" s="2" t="s">
        <v>532</v>
      </c>
      <c r="F202" s="3">
        <v>3762607.6</v>
      </c>
      <c r="G202" s="3"/>
      <c r="H202" s="2"/>
      <c r="I202" s="3">
        <v>3349604.72</v>
      </c>
      <c r="J202" s="4">
        <v>413002.88</v>
      </c>
    </row>
    <row r="203" spans="1:11" x14ac:dyDescent="0.2">
      <c r="A203" s="2" t="s">
        <v>528</v>
      </c>
      <c r="B203" s="2" t="s">
        <v>533</v>
      </c>
      <c r="C203" s="2" t="s">
        <v>55</v>
      </c>
      <c r="D203" s="2"/>
      <c r="E203" s="2" t="s">
        <v>534</v>
      </c>
      <c r="F203" s="3">
        <v>3334818.49</v>
      </c>
      <c r="G203" s="3"/>
      <c r="H203" s="2"/>
      <c r="I203" s="3">
        <v>3015773.95</v>
      </c>
      <c r="J203" s="4">
        <v>319044.53999999998</v>
      </c>
    </row>
    <row r="204" spans="1:11" ht="25.5" x14ac:dyDescent="0.2">
      <c r="A204" s="2" t="s">
        <v>528</v>
      </c>
      <c r="B204" s="2" t="s">
        <v>535</v>
      </c>
      <c r="C204" s="2" t="s">
        <v>107</v>
      </c>
      <c r="D204" s="2"/>
      <c r="E204" s="2" t="s">
        <v>536</v>
      </c>
      <c r="F204" s="3">
        <v>751517.95</v>
      </c>
      <c r="G204" s="3"/>
      <c r="H204" s="2"/>
      <c r="I204" s="3">
        <v>655894.18999999994</v>
      </c>
      <c r="J204" s="4">
        <v>95623.76</v>
      </c>
    </row>
    <row r="205" spans="1:11" ht="25.5" x14ac:dyDescent="0.2">
      <c r="A205" s="2" t="s">
        <v>528</v>
      </c>
      <c r="B205" s="2" t="s">
        <v>537</v>
      </c>
      <c r="C205" s="2" t="s">
        <v>73</v>
      </c>
      <c r="D205" s="2"/>
      <c r="E205" s="2" t="s">
        <v>538</v>
      </c>
      <c r="F205" s="3">
        <v>894938.65</v>
      </c>
      <c r="G205" s="3"/>
      <c r="H205" s="2"/>
      <c r="I205" s="3">
        <v>799264.51</v>
      </c>
      <c r="J205" s="4">
        <v>95674.14</v>
      </c>
    </row>
    <row r="206" spans="1:11" ht="25.5" x14ac:dyDescent="0.2">
      <c r="A206" s="2" t="s">
        <v>539</v>
      </c>
      <c r="B206" s="2" t="s">
        <v>540</v>
      </c>
      <c r="C206" s="2" t="s">
        <v>101</v>
      </c>
      <c r="D206" s="2"/>
      <c r="E206" s="2" t="s">
        <v>541</v>
      </c>
      <c r="F206" s="3">
        <v>408541.7</v>
      </c>
      <c r="G206" s="3"/>
      <c r="H206" s="2"/>
      <c r="I206" s="3">
        <v>308602.82</v>
      </c>
      <c r="J206" s="4">
        <v>99938.880000000005</v>
      </c>
    </row>
    <row r="207" spans="1:11" x14ac:dyDescent="0.2">
      <c r="A207" s="2" t="s">
        <v>539</v>
      </c>
      <c r="B207" s="2" t="s">
        <v>542</v>
      </c>
      <c r="C207" s="2" t="s">
        <v>543</v>
      </c>
      <c r="D207" s="2"/>
      <c r="E207" s="2" t="s">
        <v>544</v>
      </c>
      <c r="F207" s="3">
        <v>561287.32999999996</v>
      </c>
      <c r="G207" s="3"/>
      <c r="H207" s="2"/>
      <c r="I207" s="3">
        <v>2328</v>
      </c>
      <c r="J207" s="4">
        <v>558959.32999999996</v>
      </c>
    </row>
    <row r="208" spans="1:11" x14ac:dyDescent="0.2">
      <c r="A208" s="2" t="s">
        <v>545</v>
      </c>
      <c r="B208" s="2" t="s">
        <v>546</v>
      </c>
      <c r="C208" s="2" t="s">
        <v>113</v>
      </c>
      <c r="D208" s="2"/>
      <c r="E208" s="31" t="s">
        <v>547</v>
      </c>
      <c r="F208" s="3">
        <v>1737108.61</v>
      </c>
      <c r="G208" s="3"/>
      <c r="H208" s="2"/>
      <c r="I208" s="3">
        <v>1444078.67</v>
      </c>
      <c r="J208" s="4">
        <v>293029.94</v>
      </c>
      <c r="K208" s="32" t="s">
        <v>994</v>
      </c>
    </row>
    <row r="209" spans="1:10" x14ac:dyDescent="0.2">
      <c r="A209" s="2" t="s">
        <v>545</v>
      </c>
      <c r="B209" s="2" t="s">
        <v>548</v>
      </c>
      <c r="C209" s="2" t="s">
        <v>113</v>
      </c>
      <c r="D209" s="2"/>
      <c r="E209" s="2" t="s">
        <v>549</v>
      </c>
      <c r="F209" s="3">
        <v>186029.75</v>
      </c>
      <c r="G209" s="3"/>
      <c r="H209" s="2"/>
      <c r="I209" s="3">
        <v>0</v>
      </c>
      <c r="J209" s="4">
        <v>186029.75</v>
      </c>
    </row>
    <row r="210" spans="1:10" x14ac:dyDescent="0.2">
      <c r="A210" s="2" t="s">
        <v>545</v>
      </c>
      <c r="B210" s="2" t="s">
        <v>550</v>
      </c>
      <c r="C210" s="2" t="s">
        <v>51</v>
      </c>
      <c r="D210" s="2"/>
      <c r="E210" s="2" t="s">
        <v>551</v>
      </c>
      <c r="F210" s="3">
        <v>3311205.98</v>
      </c>
      <c r="G210" s="3"/>
      <c r="H210" s="2"/>
      <c r="I210" s="3">
        <v>990429.29</v>
      </c>
      <c r="J210" s="4">
        <v>2320776.69</v>
      </c>
    </row>
  </sheetData>
  <autoFilter ref="A2:K210" xr:uid="{00000000-0001-0000-0000-000000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363AF-E283-4688-BBB5-9E7980EA04E6}">
  <dimension ref="A3:B92"/>
  <sheetViews>
    <sheetView workbookViewId="0">
      <selection activeCell="E17" sqref="E17"/>
    </sheetView>
  </sheetViews>
  <sheetFormatPr defaultRowHeight="12.75" x14ac:dyDescent="0.2"/>
  <cols>
    <col min="1" max="1" width="14" bestFit="1" customWidth="1"/>
    <col min="2" max="2" width="17.7109375" bestFit="1" customWidth="1"/>
  </cols>
  <sheetData>
    <row r="3" spans="1:2" x14ac:dyDescent="0.2">
      <c r="A3" s="26" t="s">
        <v>990</v>
      </c>
      <c r="B3" t="s">
        <v>993</v>
      </c>
    </row>
    <row r="4" spans="1:2" x14ac:dyDescent="0.2">
      <c r="A4" s="27" t="s">
        <v>9</v>
      </c>
      <c r="B4" s="28">
        <v>222228.16999999998</v>
      </c>
    </row>
    <row r="5" spans="1:2" x14ac:dyDescent="0.2">
      <c r="A5" s="27" t="s">
        <v>17</v>
      </c>
      <c r="B5" s="28">
        <v>4755520.84</v>
      </c>
    </row>
    <row r="6" spans="1:2" x14ac:dyDescent="0.2">
      <c r="A6" s="27" t="s">
        <v>21</v>
      </c>
      <c r="B6" s="28">
        <v>423808.68</v>
      </c>
    </row>
    <row r="7" spans="1:2" x14ac:dyDescent="0.2">
      <c r="A7" s="27" t="s">
        <v>27</v>
      </c>
      <c r="B7" s="28">
        <v>2708</v>
      </c>
    </row>
    <row r="8" spans="1:2" x14ac:dyDescent="0.2">
      <c r="A8" s="27" t="s">
        <v>31</v>
      </c>
      <c r="B8" s="28">
        <v>345532.25</v>
      </c>
    </row>
    <row r="9" spans="1:2" x14ac:dyDescent="0.2">
      <c r="A9" s="27" t="s">
        <v>39</v>
      </c>
      <c r="B9" s="28">
        <v>37557.06</v>
      </c>
    </row>
    <row r="10" spans="1:2" x14ac:dyDescent="0.2">
      <c r="A10" s="27" t="s">
        <v>43</v>
      </c>
      <c r="B10" s="28">
        <v>1800197.84</v>
      </c>
    </row>
    <row r="11" spans="1:2" x14ac:dyDescent="0.2">
      <c r="A11" s="27" t="s">
        <v>49</v>
      </c>
      <c r="B11" s="28">
        <v>192754.74</v>
      </c>
    </row>
    <row r="12" spans="1:2" x14ac:dyDescent="0.2">
      <c r="A12" s="27" t="s">
        <v>53</v>
      </c>
      <c r="B12" s="28">
        <v>1227875.04</v>
      </c>
    </row>
    <row r="13" spans="1:2" x14ac:dyDescent="0.2">
      <c r="A13" s="27" t="s">
        <v>57</v>
      </c>
      <c r="B13" s="28">
        <v>654235.12</v>
      </c>
    </row>
    <row r="14" spans="1:2" x14ac:dyDescent="0.2">
      <c r="A14" s="27" t="s">
        <v>60</v>
      </c>
      <c r="B14" s="28">
        <v>2840724.1999999997</v>
      </c>
    </row>
    <row r="15" spans="1:2" x14ac:dyDescent="0.2">
      <c r="A15" s="27" t="s">
        <v>69</v>
      </c>
      <c r="B15" s="28">
        <v>71010.559999999998</v>
      </c>
    </row>
    <row r="16" spans="1:2" x14ac:dyDescent="0.2">
      <c r="A16" s="27" t="s">
        <v>75</v>
      </c>
      <c r="B16" s="28">
        <v>0</v>
      </c>
    </row>
    <row r="17" spans="1:2" x14ac:dyDescent="0.2">
      <c r="A17" s="27" t="s">
        <v>78</v>
      </c>
      <c r="B17" s="28">
        <v>3413645.5</v>
      </c>
    </row>
    <row r="18" spans="1:2" x14ac:dyDescent="0.2">
      <c r="A18" s="27" t="s">
        <v>90</v>
      </c>
      <c r="B18" s="28">
        <v>0</v>
      </c>
    </row>
    <row r="19" spans="1:2" x14ac:dyDescent="0.2">
      <c r="A19" s="27" t="s">
        <v>98</v>
      </c>
      <c r="B19" s="28">
        <v>261799.32</v>
      </c>
    </row>
    <row r="20" spans="1:2" x14ac:dyDescent="0.2">
      <c r="A20" s="27" t="s">
        <v>103</v>
      </c>
      <c r="B20" s="28">
        <v>519.16</v>
      </c>
    </row>
    <row r="21" spans="1:2" x14ac:dyDescent="0.2">
      <c r="A21" s="27" t="s">
        <v>109</v>
      </c>
      <c r="B21" s="28">
        <v>426573.83999999997</v>
      </c>
    </row>
    <row r="22" spans="1:2" x14ac:dyDescent="0.2">
      <c r="A22" s="27" t="s">
        <v>118</v>
      </c>
      <c r="B22" s="28">
        <v>692837.90999999992</v>
      </c>
    </row>
    <row r="23" spans="1:2" x14ac:dyDescent="0.2">
      <c r="A23" s="27" t="s">
        <v>127</v>
      </c>
      <c r="B23" s="28">
        <v>976697.09000000008</v>
      </c>
    </row>
    <row r="24" spans="1:2" x14ac:dyDescent="0.2">
      <c r="A24" s="27" t="s">
        <v>132</v>
      </c>
      <c r="B24" s="28">
        <v>3722495.04</v>
      </c>
    </row>
    <row r="25" spans="1:2" x14ac:dyDescent="0.2">
      <c r="A25" s="27" t="s">
        <v>135</v>
      </c>
      <c r="B25" s="28">
        <v>4176104.24</v>
      </c>
    </row>
    <row r="26" spans="1:2" x14ac:dyDescent="0.2">
      <c r="A26" s="27" t="s">
        <v>153</v>
      </c>
      <c r="B26" s="28">
        <v>636624.86</v>
      </c>
    </row>
    <row r="27" spans="1:2" x14ac:dyDescent="0.2">
      <c r="A27" s="27" t="s">
        <v>162</v>
      </c>
      <c r="B27" s="28">
        <v>981526.98</v>
      </c>
    </row>
    <row r="28" spans="1:2" x14ac:dyDescent="0.2">
      <c r="A28" s="27" t="s">
        <v>168</v>
      </c>
      <c r="B28" s="28">
        <v>89000.03</v>
      </c>
    </row>
    <row r="29" spans="1:2" x14ac:dyDescent="0.2">
      <c r="A29" s="27" t="s">
        <v>172</v>
      </c>
      <c r="B29" s="28">
        <v>1599950.58</v>
      </c>
    </row>
    <row r="30" spans="1:2" x14ac:dyDescent="0.2">
      <c r="A30" s="27" t="s">
        <v>176</v>
      </c>
      <c r="B30" s="28">
        <v>363556.07999999996</v>
      </c>
    </row>
    <row r="31" spans="1:2" x14ac:dyDescent="0.2">
      <c r="A31" s="27" t="s">
        <v>184</v>
      </c>
      <c r="B31" s="28">
        <v>60340.01</v>
      </c>
    </row>
    <row r="32" spans="1:2" x14ac:dyDescent="0.2">
      <c r="A32" s="27" t="s">
        <v>190</v>
      </c>
      <c r="B32" s="28">
        <v>348468.49</v>
      </c>
    </row>
    <row r="33" spans="1:2" x14ac:dyDescent="0.2">
      <c r="A33" s="27" t="s">
        <v>195</v>
      </c>
      <c r="B33" s="28">
        <v>634527.36</v>
      </c>
    </row>
    <row r="34" spans="1:2" x14ac:dyDescent="0.2">
      <c r="A34" s="27" t="s">
        <v>208</v>
      </c>
      <c r="B34" s="28">
        <v>540134.27</v>
      </c>
    </row>
    <row r="35" spans="1:2" x14ac:dyDescent="0.2">
      <c r="A35" s="27" t="s">
        <v>211</v>
      </c>
      <c r="B35" s="28">
        <v>6834774.3100000005</v>
      </c>
    </row>
    <row r="36" spans="1:2" x14ac:dyDescent="0.2">
      <c r="A36" s="27" t="s">
        <v>222</v>
      </c>
      <c r="B36" s="28">
        <v>4326817.6900000004</v>
      </c>
    </row>
    <row r="37" spans="1:2" x14ac:dyDescent="0.2">
      <c r="A37" s="27" t="s">
        <v>229</v>
      </c>
      <c r="B37" s="28">
        <v>0</v>
      </c>
    </row>
    <row r="38" spans="1:2" x14ac:dyDescent="0.2">
      <c r="A38" s="27" t="s">
        <v>231</v>
      </c>
      <c r="B38" s="28">
        <v>3570923.49</v>
      </c>
    </row>
    <row r="39" spans="1:2" x14ac:dyDescent="0.2">
      <c r="A39" s="27" t="s">
        <v>237</v>
      </c>
      <c r="B39" s="28">
        <v>76611.33</v>
      </c>
    </row>
    <row r="40" spans="1:2" x14ac:dyDescent="0.2">
      <c r="A40" s="27" t="s">
        <v>242</v>
      </c>
      <c r="B40" s="28">
        <v>151266.16</v>
      </c>
    </row>
    <row r="41" spans="1:2" x14ac:dyDescent="0.2">
      <c r="A41" s="27" t="s">
        <v>246</v>
      </c>
      <c r="B41" s="28">
        <v>43100.68</v>
      </c>
    </row>
    <row r="42" spans="1:2" x14ac:dyDescent="0.2">
      <c r="A42" s="27" t="s">
        <v>252</v>
      </c>
      <c r="B42" s="28">
        <v>1493403.31</v>
      </c>
    </row>
    <row r="43" spans="1:2" x14ac:dyDescent="0.2">
      <c r="A43" s="27" t="s">
        <v>256</v>
      </c>
      <c r="B43" s="28">
        <v>144940.64000000001</v>
      </c>
    </row>
    <row r="44" spans="1:2" x14ac:dyDescent="0.2">
      <c r="A44" s="27" t="s">
        <v>260</v>
      </c>
      <c r="B44" s="28">
        <v>2250679.46</v>
      </c>
    </row>
    <row r="45" spans="1:2" x14ac:dyDescent="0.2">
      <c r="A45" s="27" t="s">
        <v>269</v>
      </c>
      <c r="B45" s="28">
        <v>3821441.96</v>
      </c>
    </row>
    <row r="46" spans="1:2" x14ac:dyDescent="0.2">
      <c r="A46" s="27" t="s">
        <v>276</v>
      </c>
      <c r="B46" s="28">
        <v>871.88</v>
      </c>
    </row>
    <row r="47" spans="1:2" x14ac:dyDescent="0.2">
      <c r="A47" s="27" t="s">
        <v>282</v>
      </c>
      <c r="B47" s="28">
        <v>10399.77</v>
      </c>
    </row>
    <row r="48" spans="1:2" x14ac:dyDescent="0.2">
      <c r="A48" s="27" t="s">
        <v>287</v>
      </c>
      <c r="B48" s="28">
        <v>0</v>
      </c>
    </row>
    <row r="49" spans="1:2" x14ac:dyDescent="0.2">
      <c r="A49" s="27" t="s">
        <v>292</v>
      </c>
      <c r="B49" s="28">
        <v>1752536.06</v>
      </c>
    </row>
    <row r="50" spans="1:2" x14ac:dyDescent="0.2">
      <c r="A50" s="27" t="s">
        <v>299</v>
      </c>
      <c r="B50" s="28">
        <v>4925158.42</v>
      </c>
    </row>
    <row r="51" spans="1:2" x14ac:dyDescent="0.2">
      <c r="A51" s="27" t="s">
        <v>314</v>
      </c>
      <c r="B51" s="28">
        <v>512979.84</v>
      </c>
    </row>
    <row r="52" spans="1:2" x14ac:dyDescent="0.2">
      <c r="A52" s="27" t="s">
        <v>319</v>
      </c>
      <c r="B52" s="28">
        <v>216828.43</v>
      </c>
    </row>
    <row r="53" spans="1:2" x14ac:dyDescent="0.2">
      <c r="A53" s="27" t="s">
        <v>322</v>
      </c>
      <c r="B53" s="28">
        <v>1580876.0499999998</v>
      </c>
    </row>
    <row r="54" spans="1:2" x14ac:dyDescent="0.2">
      <c r="A54" s="27" t="s">
        <v>328</v>
      </c>
      <c r="B54" s="28">
        <v>538399.93000000005</v>
      </c>
    </row>
    <row r="55" spans="1:2" x14ac:dyDescent="0.2">
      <c r="A55" s="27" t="s">
        <v>334</v>
      </c>
      <c r="B55" s="28">
        <v>55466.98</v>
      </c>
    </row>
    <row r="56" spans="1:2" x14ac:dyDescent="0.2">
      <c r="A56" s="27" t="s">
        <v>336</v>
      </c>
      <c r="B56" s="28">
        <v>797141.31</v>
      </c>
    </row>
    <row r="57" spans="1:2" x14ac:dyDescent="0.2">
      <c r="A57" s="27" t="s">
        <v>339</v>
      </c>
      <c r="B57" s="28">
        <v>7150061.04</v>
      </c>
    </row>
    <row r="58" spans="1:2" x14ac:dyDescent="0.2">
      <c r="A58" s="27" t="s">
        <v>348</v>
      </c>
      <c r="B58" s="28">
        <v>1535086.09</v>
      </c>
    </row>
    <row r="59" spans="1:2" x14ac:dyDescent="0.2">
      <c r="A59" s="27" t="s">
        <v>351</v>
      </c>
      <c r="B59" s="28">
        <v>308123.84000000003</v>
      </c>
    </row>
    <row r="60" spans="1:2" x14ac:dyDescent="0.2">
      <c r="A60" s="27" t="s">
        <v>355</v>
      </c>
      <c r="B60" s="28">
        <v>3377933.99</v>
      </c>
    </row>
    <row r="61" spans="1:2" x14ac:dyDescent="0.2">
      <c r="A61" s="27" t="s">
        <v>361</v>
      </c>
      <c r="B61" s="28">
        <v>3458406.9400000004</v>
      </c>
    </row>
    <row r="62" spans="1:2" x14ac:dyDescent="0.2">
      <c r="A62" s="27" t="s">
        <v>368</v>
      </c>
      <c r="B62" s="28">
        <v>72915.89</v>
      </c>
    </row>
    <row r="63" spans="1:2" x14ac:dyDescent="0.2">
      <c r="A63" s="27" t="s">
        <v>371</v>
      </c>
      <c r="B63" s="28">
        <v>2460157.7200000002</v>
      </c>
    </row>
    <row r="64" spans="1:2" x14ac:dyDescent="0.2">
      <c r="A64" s="27" t="s">
        <v>377</v>
      </c>
      <c r="B64" s="28">
        <v>835417.63</v>
      </c>
    </row>
    <row r="65" spans="1:2" x14ac:dyDescent="0.2">
      <c r="A65" s="27" t="s">
        <v>382</v>
      </c>
      <c r="B65" s="28">
        <v>686630.45</v>
      </c>
    </row>
    <row r="66" spans="1:2" x14ac:dyDescent="0.2">
      <c r="A66" s="27" t="s">
        <v>386</v>
      </c>
      <c r="B66" s="28">
        <v>565630.35</v>
      </c>
    </row>
    <row r="67" spans="1:2" x14ac:dyDescent="0.2">
      <c r="A67" s="27" t="s">
        <v>389</v>
      </c>
      <c r="B67" s="28">
        <v>0</v>
      </c>
    </row>
    <row r="68" spans="1:2" x14ac:dyDescent="0.2">
      <c r="A68" s="27" t="s">
        <v>394</v>
      </c>
      <c r="B68" s="28">
        <v>1232835.58</v>
      </c>
    </row>
    <row r="69" spans="1:2" x14ac:dyDescent="0.2">
      <c r="A69" s="27" t="s">
        <v>397</v>
      </c>
      <c r="B69" s="28">
        <v>1368550.59</v>
      </c>
    </row>
    <row r="70" spans="1:2" x14ac:dyDescent="0.2">
      <c r="A70" s="27" t="s">
        <v>404</v>
      </c>
      <c r="B70" s="28">
        <v>31460.05</v>
      </c>
    </row>
    <row r="71" spans="1:2" x14ac:dyDescent="0.2">
      <c r="A71" s="27" t="s">
        <v>407</v>
      </c>
      <c r="B71" s="28">
        <v>1233308.0999999999</v>
      </c>
    </row>
    <row r="72" spans="1:2" x14ac:dyDescent="0.2">
      <c r="A72" s="27" t="s">
        <v>421</v>
      </c>
      <c r="B72" s="28">
        <v>1235304.25</v>
      </c>
    </row>
    <row r="73" spans="1:2" x14ac:dyDescent="0.2">
      <c r="A73" s="27" t="s">
        <v>424</v>
      </c>
      <c r="B73" s="28">
        <v>264694.78000000003</v>
      </c>
    </row>
    <row r="74" spans="1:2" x14ac:dyDescent="0.2">
      <c r="A74" s="27" t="s">
        <v>431</v>
      </c>
      <c r="B74" s="28">
        <v>1028903.51</v>
      </c>
    </row>
    <row r="75" spans="1:2" x14ac:dyDescent="0.2">
      <c r="A75" s="27" t="s">
        <v>438</v>
      </c>
      <c r="B75" s="28">
        <v>9008.2199999999993</v>
      </c>
    </row>
    <row r="76" spans="1:2" x14ac:dyDescent="0.2">
      <c r="A76" s="27" t="s">
        <v>441</v>
      </c>
      <c r="B76" s="28">
        <v>11727499.239999998</v>
      </c>
    </row>
    <row r="77" spans="1:2" x14ac:dyDescent="0.2">
      <c r="A77" s="27" t="s">
        <v>448</v>
      </c>
      <c r="B77" s="28">
        <v>281092.87</v>
      </c>
    </row>
    <row r="78" spans="1:2" x14ac:dyDescent="0.2">
      <c r="A78" s="27" t="s">
        <v>457</v>
      </c>
      <c r="B78" s="28">
        <v>3527029.4</v>
      </c>
    </row>
    <row r="79" spans="1:2" x14ac:dyDescent="0.2">
      <c r="A79" s="27" t="s">
        <v>460</v>
      </c>
      <c r="B79" s="28">
        <v>1455450.91</v>
      </c>
    </row>
    <row r="80" spans="1:2" x14ac:dyDescent="0.2">
      <c r="A80" s="27" t="s">
        <v>464</v>
      </c>
      <c r="B80" s="28">
        <v>2362945.7199999997</v>
      </c>
    </row>
    <row r="81" spans="1:2" x14ac:dyDescent="0.2">
      <c r="A81" s="27" t="s">
        <v>477</v>
      </c>
      <c r="B81" s="28">
        <v>4143559.8</v>
      </c>
    </row>
    <row r="82" spans="1:2" x14ac:dyDescent="0.2">
      <c r="A82" s="27" t="s">
        <v>484</v>
      </c>
      <c r="B82" s="28">
        <v>0</v>
      </c>
    </row>
    <row r="83" spans="1:2" x14ac:dyDescent="0.2">
      <c r="A83" s="27" t="s">
        <v>487</v>
      </c>
      <c r="B83" s="28">
        <v>1660098.6400000001</v>
      </c>
    </row>
    <row r="84" spans="1:2" x14ac:dyDescent="0.2">
      <c r="A84" s="27" t="s">
        <v>495</v>
      </c>
      <c r="B84" s="28">
        <v>382105.14999999997</v>
      </c>
    </row>
    <row r="85" spans="1:2" x14ac:dyDescent="0.2">
      <c r="A85" s="27" t="s">
        <v>501</v>
      </c>
      <c r="B85" s="28">
        <v>2031995.65</v>
      </c>
    </row>
    <row r="86" spans="1:2" x14ac:dyDescent="0.2">
      <c r="A86" s="27" t="s">
        <v>504</v>
      </c>
      <c r="B86" s="28">
        <v>2235212.0499999998</v>
      </c>
    </row>
    <row r="87" spans="1:2" x14ac:dyDescent="0.2">
      <c r="A87" s="27" t="s">
        <v>515</v>
      </c>
      <c r="B87" s="28">
        <v>0</v>
      </c>
    </row>
    <row r="88" spans="1:2" x14ac:dyDescent="0.2">
      <c r="A88" s="27" t="s">
        <v>519</v>
      </c>
      <c r="B88" s="28">
        <v>251749.81</v>
      </c>
    </row>
    <row r="89" spans="1:2" x14ac:dyDescent="0.2">
      <c r="A89" s="27" t="s">
        <v>528</v>
      </c>
      <c r="B89" s="28">
        <v>964901.1</v>
      </c>
    </row>
    <row r="90" spans="1:2" x14ac:dyDescent="0.2">
      <c r="A90" s="27" t="s">
        <v>539</v>
      </c>
      <c r="B90" s="28">
        <v>658898.21</v>
      </c>
    </row>
    <row r="91" spans="1:2" x14ac:dyDescent="0.2">
      <c r="A91" s="27" t="s">
        <v>545</v>
      </c>
      <c r="B91" s="28">
        <v>2799836.38</v>
      </c>
    </row>
    <row r="92" spans="1:2" x14ac:dyDescent="0.2">
      <c r="A92" s="27" t="s">
        <v>991</v>
      </c>
      <c r="B92" s="28">
        <v>125940374.90999998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5CB9F-9B5A-4CD0-9BC2-CFEE892B13A6}">
  <dimension ref="A1:J53"/>
  <sheetViews>
    <sheetView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A2" sqref="A2:J53"/>
    </sheetView>
  </sheetViews>
  <sheetFormatPr defaultRowHeight="15" x14ac:dyDescent="0.25"/>
  <cols>
    <col min="1" max="1" width="19.7109375" style="6" bestFit="1" customWidth="1"/>
    <col min="2" max="2" width="10.42578125" style="6" bestFit="1" customWidth="1"/>
    <col min="3" max="3" width="42.42578125" style="6" bestFit="1" customWidth="1"/>
    <col min="4" max="4" width="38" style="6" bestFit="1" customWidth="1"/>
    <col min="5" max="5" width="27.42578125" style="6" bestFit="1" customWidth="1"/>
    <col min="6" max="6" width="19" style="6" bestFit="1" customWidth="1"/>
    <col min="7" max="7" width="12" style="6" bestFit="1" customWidth="1"/>
    <col min="8" max="8" width="9.5703125" style="6" bestFit="1" customWidth="1"/>
    <col min="9" max="9" width="13.28515625" style="6" customWidth="1"/>
    <col min="10" max="10" width="12" style="6" bestFit="1" customWidth="1"/>
    <col min="11" max="16384" width="9.140625" style="6"/>
  </cols>
  <sheetData>
    <row r="1" spans="1:10" s="15" customFormat="1" x14ac:dyDescent="0.25">
      <c r="I1" s="14" t="s">
        <v>979</v>
      </c>
    </row>
    <row r="2" spans="1:10" ht="45" x14ac:dyDescent="0.25">
      <c r="A2" s="13" t="s">
        <v>959</v>
      </c>
      <c r="B2" s="13" t="s">
        <v>958</v>
      </c>
      <c r="C2" s="13" t="s">
        <v>957</v>
      </c>
      <c r="D2" s="13" t="s">
        <v>956</v>
      </c>
      <c r="E2" s="13" t="s">
        <v>955</v>
      </c>
      <c r="F2" s="13" t="s">
        <v>954</v>
      </c>
      <c r="G2" s="13" t="s">
        <v>953</v>
      </c>
      <c r="H2" s="13" t="s">
        <v>952</v>
      </c>
      <c r="I2" s="17" t="s">
        <v>980</v>
      </c>
      <c r="J2" s="13" t="s">
        <v>951</v>
      </c>
    </row>
    <row r="3" spans="1:10" x14ac:dyDescent="0.25">
      <c r="A3" s="6" t="s">
        <v>950</v>
      </c>
      <c r="B3" s="6">
        <v>39799</v>
      </c>
      <c r="C3" s="6" t="s">
        <v>180</v>
      </c>
      <c r="D3" s="6" t="s">
        <v>845</v>
      </c>
      <c r="E3" s="6" t="s">
        <v>949</v>
      </c>
      <c r="F3" s="6">
        <v>1217493.2</v>
      </c>
      <c r="G3" s="6">
        <v>1221840.53</v>
      </c>
      <c r="H3" s="6">
        <v>30000</v>
      </c>
      <c r="I3" s="16">
        <f>G3-H3</f>
        <v>1191840.53</v>
      </c>
      <c r="J3" s="6">
        <v>25652.67</v>
      </c>
    </row>
    <row r="4" spans="1:10" x14ac:dyDescent="0.25">
      <c r="A4" s="6" t="s">
        <v>947</v>
      </c>
      <c r="B4" s="6">
        <v>38774</v>
      </c>
      <c r="C4" s="6" t="s">
        <v>852</v>
      </c>
      <c r="D4" s="6" t="s">
        <v>845</v>
      </c>
      <c r="E4" s="6" t="s">
        <v>948</v>
      </c>
      <c r="F4" s="6">
        <v>3241473.45</v>
      </c>
      <c r="G4" s="6">
        <v>3139797.6</v>
      </c>
      <c r="H4" s="6">
        <v>30000</v>
      </c>
      <c r="I4" s="16">
        <f t="shared" ref="I4:I53" si="0">G4-H4</f>
        <v>3109797.6</v>
      </c>
      <c r="J4" s="6">
        <v>131675.85</v>
      </c>
    </row>
    <row r="5" spans="1:10" x14ac:dyDescent="0.25">
      <c r="A5" s="6" t="s">
        <v>947</v>
      </c>
      <c r="B5" s="6">
        <v>38907</v>
      </c>
      <c r="C5" s="6" t="s">
        <v>125</v>
      </c>
      <c r="D5" s="6" t="s">
        <v>854</v>
      </c>
      <c r="E5" s="6" t="s">
        <v>946</v>
      </c>
      <c r="F5" s="6">
        <v>935727.1</v>
      </c>
      <c r="G5" s="6">
        <v>964844.31</v>
      </c>
      <c r="H5" s="6">
        <v>28945.34</v>
      </c>
      <c r="I5" s="16">
        <f t="shared" si="0"/>
        <v>935898.97000000009</v>
      </c>
      <c r="J5" s="6">
        <v>0</v>
      </c>
    </row>
    <row r="6" spans="1:10" x14ac:dyDescent="0.25">
      <c r="A6" s="6" t="s">
        <v>945</v>
      </c>
      <c r="B6" s="6">
        <v>39285</v>
      </c>
      <c r="C6" s="6" t="s">
        <v>920</v>
      </c>
      <c r="D6" s="6" t="s">
        <v>845</v>
      </c>
      <c r="E6" s="6" t="s">
        <v>944</v>
      </c>
      <c r="F6" s="6">
        <v>2414786.17</v>
      </c>
      <c r="G6" s="6">
        <v>2367158.98</v>
      </c>
      <c r="H6" s="6">
        <v>30000</v>
      </c>
      <c r="I6" s="16">
        <f t="shared" si="0"/>
        <v>2337158.98</v>
      </c>
      <c r="J6" s="6">
        <v>77627.19</v>
      </c>
    </row>
    <row r="7" spans="1:10" x14ac:dyDescent="0.25">
      <c r="A7" s="6" t="s">
        <v>943</v>
      </c>
      <c r="B7" s="6">
        <v>38167</v>
      </c>
      <c r="C7" s="6" t="s">
        <v>863</v>
      </c>
      <c r="D7" s="6" t="s">
        <v>851</v>
      </c>
      <c r="E7" s="6" t="s">
        <v>942</v>
      </c>
      <c r="F7" s="6">
        <v>5385300.8700000001</v>
      </c>
      <c r="G7" s="6">
        <v>5409597.0599999996</v>
      </c>
      <c r="H7" s="6">
        <v>1</v>
      </c>
      <c r="I7" s="16">
        <f t="shared" si="0"/>
        <v>5409596.0599999996</v>
      </c>
      <c r="J7" s="6">
        <v>0</v>
      </c>
    </row>
    <row r="8" spans="1:10" x14ac:dyDescent="0.25">
      <c r="A8" s="6" t="s">
        <v>941</v>
      </c>
      <c r="B8" s="6">
        <v>38668</v>
      </c>
      <c r="C8" s="6" t="s">
        <v>73</v>
      </c>
      <c r="D8" s="6" t="s">
        <v>940</v>
      </c>
      <c r="E8" s="6" t="s">
        <v>939</v>
      </c>
      <c r="F8" s="6">
        <v>626959.19999999995</v>
      </c>
      <c r="G8" s="6">
        <v>569009.19999999995</v>
      </c>
      <c r="H8" s="6">
        <v>17070.28</v>
      </c>
      <c r="I8" s="16">
        <f t="shared" si="0"/>
        <v>551938.91999999993</v>
      </c>
      <c r="J8" s="6">
        <v>75020.28</v>
      </c>
    </row>
    <row r="9" spans="1:10" x14ac:dyDescent="0.25">
      <c r="A9" s="6" t="s">
        <v>937</v>
      </c>
      <c r="B9" s="6">
        <v>38934</v>
      </c>
      <c r="C9" s="6" t="s">
        <v>936</v>
      </c>
      <c r="D9" s="6" t="s">
        <v>851</v>
      </c>
      <c r="E9" s="6" t="s">
        <v>938</v>
      </c>
      <c r="F9" s="6">
        <v>2993335.84</v>
      </c>
      <c r="G9" s="6">
        <v>2959705.88</v>
      </c>
      <c r="H9" s="6">
        <v>1</v>
      </c>
      <c r="I9" s="16">
        <f t="shared" si="0"/>
        <v>2959704.88</v>
      </c>
      <c r="J9" s="6">
        <v>33630.959999999999</v>
      </c>
    </row>
    <row r="10" spans="1:10" x14ac:dyDescent="0.25">
      <c r="A10" s="6" t="s">
        <v>937</v>
      </c>
      <c r="B10" s="6">
        <v>38935</v>
      </c>
      <c r="C10" s="6" t="s">
        <v>936</v>
      </c>
      <c r="D10" s="6" t="s">
        <v>851</v>
      </c>
      <c r="E10" s="6" t="s">
        <v>935</v>
      </c>
      <c r="F10" s="6">
        <v>1846317.81</v>
      </c>
      <c r="G10" s="6">
        <v>1840294.4</v>
      </c>
      <c r="H10" s="6">
        <v>1</v>
      </c>
      <c r="I10" s="16">
        <f t="shared" si="0"/>
        <v>1840293.4</v>
      </c>
      <c r="J10" s="6">
        <v>6024.41</v>
      </c>
    </row>
    <row r="11" spans="1:10" x14ac:dyDescent="0.25">
      <c r="A11" s="6" t="s">
        <v>932</v>
      </c>
      <c r="B11" s="6">
        <v>37728</v>
      </c>
      <c r="C11" s="6" t="s">
        <v>934</v>
      </c>
      <c r="D11" s="6" t="s">
        <v>880</v>
      </c>
      <c r="E11" s="6" t="s">
        <v>933</v>
      </c>
      <c r="F11" s="6">
        <v>2184982.71</v>
      </c>
      <c r="G11" s="6">
        <v>1975218.92</v>
      </c>
      <c r="H11" s="6">
        <v>30000</v>
      </c>
      <c r="I11" s="16">
        <f t="shared" si="0"/>
        <v>1945218.92</v>
      </c>
      <c r="J11" s="6">
        <v>239763.79</v>
      </c>
    </row>
    <row r="12" spans="1:10" x14ac:dyDescent="0.25">
      <c r="A12" s="6" t="s">
        <v>932</v>
      </c>
      <c r="B12" s="6">
        <v>39287</v>
      </c>
      <c r="C12" s="6" t="s">
        <v>125</v>
      </c>
      <c r="D12" s="6" t="s">
        <v>845</v>
      </c>
      <c r="E12" s="6" t="s">
        <v>931</v>
      </c>
      <c r="F12" s="6">
        <v>512679.19</v>
      </c>
      <c r="G12" s="6">
        <v>494971.77</v>
      </c>
      <c r="H12" s="6">
        <v>14849.14</v>
      </c>
      <c r="I12" s="16">
        <f t="shared" si="0"/>
        <v>480122.63</v>
      </c>
      <c r="J12" s="6">
        <v>32556.560000000001</v>
      </c>
    </row>
    <row r="13" spans="1:10" x14ac:dyDescent="0.25">
      <c r="A13" s="6" t="s">
        <v>930</v>
      </c>
      <c r="B13" s="6">
        <v>39118</v>
      </c>
      <c r="C13" s="6" t="s">
        <v>929</v>
      </c>
      <c r="D13" s="6" t="s">
        <v>874</v>
      </c>
      <c r="E13" s="6" t="s">
        <v>928</v>
      </c>
      <c r="F13" s="6">
        <v>1269651.69</v>
      </c>
      <c r="G13" s="6">
        <v>1282406.19</v>
      </c>
      <c r="H13" s="6">
        <v>30000</v>
      </c>
      <c r="I13" s="16">
        <f t="shared" si="0"/>
        <v>1252406.19</v>
      </c>
      <c r="J13" s="6">
        <v>17245.5</v>
      </c>
    </row>
    <row r="14" spans="1:10" x14ac:dyDescent="0.25">
      <c r="A14" s="6" t="s">
        <v>927</v>
      </c>
      <c r="B14" s="6">
        <v>37504</v>
      </c>
      <c r="C14" s="6" t="s">
        <v>877</v>
      </c>
      <c r="D14" s="6" t="s">
        <v>848</v>
      </c>
      <c r="E14" s="6" t="s">
        <v>661</v>
      </c>
      <c r="F14" s="6">
        <v>766349.42</v>
      </c>
      <c r="G14" s="6">
        <v>654125.31000000006</v>
      </c>
      <c r="H14" s="6">
        <v>19623.78</v>
      </c>
      <c r="I14" s="16">
        <f t="shared" si="0"/>
        <v>634501.53</v>
      </c>
      <c r="J14" s="6">
        <v>131847.89000000001</v>
      </c>
    </row>
    <row r="15" spans="1:10" x14ac:dyDescent="0.25">
      <c r="A15" s="6" t="s">
        <v>927</v>
      </c>
      <c r="B15" s="6">
        <v>37505</v>
      </c>
      <c r="C15" s="6" t="s">
        <v>877</v>
      </c>
      <c r="D15" s="6" t="s">
        <v>848</v>
      </c>
      <c r="E15" s="6" t="s">
        <v>637</v>
      </c>
      <c r="F15" s="6">
        <v>282904.59999999998</v>
      </c>
      <c r="G15" s="6">
        <v>282932.62</v>
      </c>
      <c r="H15" s="6">
        <v>8487.98</v>
      </c>
      <c r="I15" s="16">
        <f t="shared" si="0"/>
        <v>274444.64</v>
      </c>
      <c r="J15" s="6">
        <v>8459.9599999999991</v>
      </c>
    </row>
    <row r="16" spans="1:10" x14ac:dyDescent="0.25">
      <c r="A16" s="6" t="s">
        <v>925</v>
      </c>
      <c r="B16" s="6">
        <v>39623</v>
      </c>
      <c r="C16" s="6" t="s">
        <v>924</v>
      </c>
      <c r="D16" s="6" t="s">
        <v>880</v>
      </c>
      <c r="E16" s="6" t="s">
        <v>926</v>
      </c>
      <c r="F16" s="6">
        <v>2505825.02</v>
      </c>
      <c r="G16" s="6">
        <v>2556561.73</v>
      </c>
      <c r="H16" s="6">
        <v>26476.97</v>
      </c>
      <c r="I16" s="16">
        <f t="shared" si="0"/>
        <v>2530084.7599999998</v>
      </c>
      <c r="J16" s="6">
        <v>0</v>
      </c>
    </row>
    <row r="17" spans="1:10" x14ac:dyDescent="0.25">
      <c r="A17" s="6" t="s">
        <v>925</v>
      </c>
      <c r="B17" s="6">
        <v>39624</v>
      </c>
      <c r="C17" s="6" t="s">
        <v>924</v>
      </c>
      <c r="D17" s="6" t="s">
        <v>880</v>
      </c>
      <c r="E17" s="6" t="s">
        <v>923</v>
      </c>
      <c r="F17" s="6">
        <v>1504061.26</v>
      </c>
      <c r="G17" s="6">
        <v>1577463.74</v>
      </c>
      <c r="H17" s="6">
        <v>3523.03</v>
      </c>
      <c r="I17" s="16">
        <f t="shared" si="0"/>
        <v>1573940.71</v>
      </c>
      <c r="J17" s="6">
        <v>0</v>
      </c>
    </row>
    <row r="18" spans="1:10" x14ac:dyDescent="0.25">
      <c r="A18" s="6" t="s">
        <v>921</v>
      </c>
      <c r="B18" s="6">
        <v>38339</v>
      </c>
      <c r="C18" s="6" t="s">
        <v>920</v>
      </c>
      <c r="D18" s="6" t="s">
        <v>845</v>
      </c>
      <c r="E18" s="6" t="s">
        <v>922</v>
      </c>
      <c r="F18" s="6">
        <v>1999878.37</v>
      </c>
      <c r="G18" s="6">
        <v>1980844.79</v>
      </c>
      <c r="H18" s="6">
        <v>30000</v>
      </c>
      <c r="I18" s="16">
        <f t="shared" si="0"/>
        <v>1950844.79</v>
      </c>
      <c r="J18" s="6">
        <v>49033.58</v>
      </c>
    </row>
    <row r="19" spans="1:10" x14ac:dyDescent="0.25">
      <c r="A19" s="6" t="s">
        <v>921</v>
      </c>
      <c r="B19" s="6">
        <v>38917</v>
      </c>
      <c r="C19" s="6" t="s">
        <v>920</v>
      </c>
      <c r="D19" s="6" t="s">
        <v>845</v>
      </c>
      <c r="E19" s="6" t="s">
        <v>919</v>
      </c>
      <c r="F19" s="6">
        <v>649706.69999999995</v>
      </c>
      <c r="G19" s="6">
        <v>643402</v>
      </c>
      <c r="H19" s="6">
        <v>19302.060000000001</v>
      </c>
      <c r="I19" s="16">
        <f t="shared" si="0"/>
        <v>624099.93999999994</v>
      </c>
      <c r="J19" s="6">
        <v>25606.76</v>
      </c>
    </row>
    <row r="20" spans="1:10" x14ac:dyDescent="0.25">
      <c r="A20" s="6" t="s">
        <v>918</v>
      </c>
      <c r="B20" s="6">
        <v>39313</v>
      </c>
      <c r="C20" s="6" t="s">
        <v>895</v>
      </c>
      <c r="D20" s="6" t="s">
        <v>880</v>
      </c>
      <c r="E20" s="6" t="s">
        <v>917</v>
      </c>
      <c r="F20" s="6">
        <v>1327051.8899999999</v>
      </c>
      <c r="G20" s="6">
        <v>1381496.63</v>
      </c>
      <c r="H20" s="6">
        <v>0</v>
      </c>
      <c r="I20" s="16">
        <f t="shared" si="0"/>
        <v>1381496.63</v>
      </c>
      <c r="J20" s="6">
        <v>0</v>
      </c>
    </row>
    <row r="21" spans="1:10" x14ac:dyDescent="0.25">
      <c r="A21" s="6" t="s">
        <v>915</v>
      </c>
      <c r="B21" s="6">
        <v>39530</v>
      </c>
      <c r="C21" s="6" t="s">
        <v>863</v>
      </c>
      <c r="D21" s="6" t="s">
        <v>851</v>
      </c>
      <c r="E21" s="6" t="s">
        <v>916</v>
      </c>
      <c r="F21" s="6">
        <v>1017795.35</v>
      </c>
      <c r="G21" s="6">
        <v>983075.97</v>
      </c>
      <c r="H21" s="6">
        <v>29492.27</v>
      </c>
      <c r="I21" s="16">
        <f t="shared" si="0"/>
        <v>953583.7</v>
      </c>
      <c r="J21" s="6">
        <v>64211.65</v>
      </c>
    </row>
    <row r="22" spans="1:10" x14ac:dyDescent="0.25">
      <c r="A22" s="6" t="s">
        <v>915</v>
      </c>
      <c r="B22" s="6">
        <v>39531</v>
      </c>
      <c r="C22" s="6" t="s">
        <v>863</v>
      </c>
      <c r="D22" s="6" t="s">
        <v>851</v>
      </c>
      <c r="E22" s="6" t="s">
        <v>914</v>
      </c>
      <c r="F22" s="6">
        <v>1530542.09</v>
      </c>
      <c r="G22" s="6">
        <v>1581485.55</v>
      </c>
      <c r="H22" s="6">
        <v>30000</v>
      </c>
      <c r="I22" s="16">
        <f t="shared" si="0"/>
        <v>1551485.55</v>
      </c>
      <c r="J22" s="6">
        <v>0</v>
      </c>
    </row>
    <row r="23" spans="1:10" x14ac:dyDescent="0.25">
      <c r="A23" s="6" t="s">
        <v>913</v>
      </c>
      <c r="B23" s="6">
        <v>39625</v>
      </c>
      <c r="C23" s="6" t="s">
        <v>868</v>
      </c>
      <c r="D23" s="6" t="s">
        <v>880</v>
      </c>
      <c r="E23" s="6" t="s">
        <v>578</v>
      </c>
      <c r="F23" s="6">
        <v>4513218.3499999996</v>
      </c>
      <c r="G23" s="6">
        <v>4493049.51</v>
      </c>
      <c r="H23" s="6">
        <v>30000</v>
      </c>
      <c r="I23" s="16">
        <f t="shared" si="0"/>
        <v>4463049.51</v>
      </c>
      <c r="J23" s="6">
        <v>50168.84</v>
      </c>
    </row>
    <row r="24" spans="1:10" x14ac:dyDescent="0.25">
      <c r="A24" s="6" t="s">
        <v>912</v>
      </c>
      <c r="B24" s="6">
        <v>39814</v>
      </c>
      <c r="C24" s="6" t="s">
        <v>180</v>
      </c>
      <c r="D24" s="6" t="s">
        <v>845</v>
      </c>
      <c r="E24" s="6" t="s">
        <v>911</v>
      </c>
      <c r="F24" s="6">
        <v>966101.6</v>
      </c>
      <c r="G24" s="6">
        <v>942053.64</v>
      </c>
      <c r="H24" s="6">
        <v>28261.63</v>
      </c>
      <c r="I24" s="16">
        <f t="shared" si="0"/>
        <v>913792.01</v>
      </c>
      <c r="J24" s="6">
        <v>52309.59</v>
      </c>
    </row>
    <row r="25" spans="1:10" x14ac:dyDescent="0.25">
      <c r="A25" s="6" t="s">
        <v>904</v>
      </c>
      <c r="B25" s="6">
        <v>39464</v>
      </c>
      <c r="C25" s="6" t="s">
        <v>910</v>
      </c>
      <c r="D25" s="6" t="s">
        <v>880</v>
      </c>
      <c r="E25" s="6" t="s">
        <v>909</v>
      </c>
      <c r="F25" s="6">
        <v>2686132.74</v>
      </c>
      <c r="G25" s="6">
        <v>2572799.13</v>
      </c>
      <c r="H25" s="6">
        <v>1</v>
      </c>
      <c r="I25" s="16">
        <f t="shared" si="0"/>
        <v>2572798.13</v>
      </c>
      <c r="J25" s="6">
        <v>113334.61</v>
      </c>
    </row>
    <row r="26" spans="1:10" x14ac:dyDescent="0.25">
      <c r="A26" s="6" t="s">
        <v>904</v>
      </c>
      <c r="B26" s="6">
        <v>38214</v>
      </c>
      <c r="C26" s="6" t="s">
        <v>125</v>
      </c>
      <c r="D26" s="6" t="s">
        <v>845</v>
      </c>
      <c r="E26" s="6" t="s">
        <v>908</v>
      </c>
      <c r="F26" s="6">
        <v>1352519.41</v>
      </c>
      <c r="G26" s="6">
        <v>1305266.26</v>
      </c>
      <c r="H26" s="6">
        <v>30000</v>
      </c>
      <c r="I26" s="16">
        <f t="shared" si="0"/>
        <v>1275266.26</v>
      </c>
      <c r="J26" s="6">
        <v>77253.149999999994</v>
      </c>
    </row>
    <row r="27" spans="1:10" x14ac:dyDescent="0.25">
      <c r="A27" s="6" t="s">
        <v>904</v>
      </c>
      <c r="B27" s="6">
        <v>35511</v>
      </c>
      <c r="C27" s="6" t="s">
        <v>125</v>
      </c>
      <c r="D27" s="6" t="s">
        <v>845</v>
      </c>
      <c r="E27" s="6" t="s">
        <v>907</v>
      </c>
      <c r="F27" s="6">
        <v>644895.69999999995</v>
      </c>
      <c r="G27" s="6">
        <v>625344.46</v>
      </c>
      <c r="H27" s="6">
        <v>18760.349999999999</v>
      </c>
      <c r="I27" s="16">
        <f t="shared" si="0"/>
        <v>606584.11</v>
      </c>
      <c r="J27" s="6">
        <v>38311.589999999997</v>
      </c>
    </row>
    <row r="28" spans="1:10" x14ac:dyDescent="0.25">
      <c r="A28" s="6" t="s">
        <v>904</v>
      </c>
      <c r="B28" s="6">
        <v>35512</v>
      </c>
      <c r="C28" s="6" t="s">
        <v>125</v>
      </c>
      <c r="D28" s="6" t="s">
        <v>845</v>
      </c>
      <c r="E28" s="6" t="s">
        <v>906</v>
      </c>
      <c r="F28" s="6">
        <v>604611.19999999995</v>
      </c>
      <c r="G28" s="6">
        <v>584605.56000000006</v>
      </c>
      <c r="H28" s="6">
        <v>17538.16</v>
      </c>
      <c r="I28" s="16">
        <f t="shared" si="0"/>
        <v>567067.4</v>
      </c>
      <c r="J28" s="6">
        <v>37543.800000000003</v>
      </c>
    </row>
    <row r="29" spans="1:10" x14ac:dyDescent="0.25">
      <c r="A29" s="6" t="s">
        <v>904</v>
      </c>
      <c r="B29" s="6">
        <v>35751</v>
      </c>
      <c r="C29" s="6" t="s">
        <v>125</v>
      </c>
      <c r="D29" s="6" t="s">
        <v>845</v>
      </c>
      <c r="E29" s="6" t="s">
        <v>905</v>
      </c>
      <c r="F29" s="6">
        <v>1400572.64</v>
      </c>
      <c r="G29" s="6">
        <v>1394565.95</v>
      </c>
      <c r="H29" s="6">
        <v>30000</v>
      </c>
      <c r="I29" s="16">
        <f t="shared" si="0"/>
        <v>1364565.95</v>
      </c>
      <c r="J29" s="6">
        <v>36006.69</v>
      </c>
    </row>
    <row r="30" spans="1:10" x14ac:dyDescent="0.25">
      <c r="A30" s="6" t="s">
        <v>904</v>
      </c>
      <c r="B30" s="6">
        <v>36915</v>
      </c>
      <c r="C30" s="6" t="s">
        <v>863</v>
      </c>
      <c r="D30" s="6" t="s">
        <v>851</v>
      </c>
      <c r="E30" s="6" t="s">
        <v>903</v>
      </c>
      <c r="F30" s="6">
        <v>2927155.61</v>
      </c>
      <c r="G30" s="6">
        <v>2929362.74</v>
      </c>
      <c r="H30" s="6">
        <v>1</v>
      </c>
      <c r="I30" s="16">
        <f t="shared" si="0"/>
        <v>2929361.74</v>
      </c>
      <c r="J30" s="6">
        <v>0</v>
      </c>
    </row>
    <row r="31" spans="1:10" x14ac:dyDescent="0.25">
      <c r="A31" s="6" t="s">
        <v>902</v>
      </c>
      <c r="B31" s="6">
        <v>39325</v>
      </c>
      <c r="C31" s="6" t="s">
        <v>868</v>
      </c>
      <c r="D31" s="6" t="s">
        <v>880</v>
      </c>
      <c r="E31" s="6" t="s">
        <v>901</v>
      </c>
      <c r="F31" s="6">
        <v>3250743.85</v>
      </c>
      <c r="G31" s="6">
        <v>2960545.46</v>
      </c>
      <c r="H31" s="6">
        <v>30000</v>
      </c>
      <c r="I31" s="16">
        <f t="shared" si="0"/>
        <v>2930545.46</v>
      </c>
      <c r="J31" s="6">
        <v>320198.39</v>
      </c>
    </row>
    <row r="32" spans="1:10" x14ac:dyDescent="0.25">
      <c r="A32" s="6" t="s">
        <v>900</v>
      </c>
      <c r="B32" s="6">
        <v>39677</v>
      </c>
      <c r="C32" s="6" t="s">
        <v>899</v>
      </c>
      <c r="D32" s="6" t="s">
        <v>845</v>
      </c>
      <c r="E32" s="6" t="s">
        <v>898</v>
      </c>
      <c r="F32" s="6">
        <v>2878038.12</v>
      </c>
      <c r="G32" s="6">
        <v>2869296.06</v>
      </c>
      <c r="H32" s="6">
        <v>30000</v>
      </c>
      <c r="I32" s="16">
        <f t="shared" si="0"/>
        <v>2839296.06</v>
      </c>
      <c r="J32" s="6">
        <v>38742.06</v>
      </c>
    </row>
    <row r="33" spans="1:10" x14ac:dyDescent="0.25">
      <c r="A33" s="6" t="s">
        <v>897</v>
      </c>
      <c r="B33" s="6">
        <v>38061</v>
      </c>
      <c r="C33" s="6" t="s">
        <v>107</v>
      </c>
      <c r="D33" s="6" t="s">
        <v>845</v>
      </c>
      <c r="E33" s="6" t="s">
        <v>896</v>
      </c>
      <c r="F33" s="6">
        <v>721131.08</v>
      </c>
      <c r="G33" s="6">
        <v>715612.48</v>
      </c>
      <c r="H33" s="6">
        <v>1</v>
      </c>
      <c r="I33" s="16">
        <f t="shared" si="0"/>
        <v>715611.48</v>
      </c>
      <c r="J33" s="6">
        <v>5519.6</v>
      </c>
    </row>
    <row r="34" spans="1:10" x14ac:dyDescent="0.25">
      <c r="A34" s="6" t="s">
        <v>893</v>
      </c>
      <c r="B34" s="6">
        <v>39765</v>
      </c>
      <c r="C34" s="6" t="s">
        <v>895</v>
      </c>
      <c r="D34" s="6" t="s">
        <v>880</v>
      </c>
      <c r="E34" s="6" t="s">
        <v>894</v>
      </c>
      <c r="F34" s="6">
        <v>5868060.6699999999</v>
      </c>
      <c r="G34" s="6">
        <v>5839662.54</v>
      </c>
      <c r="H34" s="6">
        <v>30000</v>
      </c>
      <c r="I34" s="16">
        <f t="shared" si="0"/>
        <v>5809662.54</v>
      </c>
      <c r="J34" s="6">
        <v>58398.13</v>
      </c>
    </row>
    <row r="35" spans="1:10" x14ac:dyDescent="0.25">
      <c r="A35" s="6" t="s">
        <v>893</v>
      </c>
      <c r="B35" s="6">
        <v>39643</v>
      </c>
      <c r="C35" s="6" t="s">
        <v>125</v>
      </c>
      <c r="D35" s="6" t="s">
        <v>845</v>
      </c>
      <c r="E35" s="6" t="s">
        <v>892</v>
      </c>
      <c r="F35" s="6">
        <v>1197435.54</v>
      </c>
      <c r="G35" s="6">
        <v>1199141.1399999999</v>
      </c>
      <c r="H35" s="6">
        <v>30000</v>
      </c>
      <c r="I35" s="16">
        <f t="shared" si="0"/>
        <v>1169141.1399999999</v>
      </c>
      <c r="J35" s="6">
        <v>28294.400000000001</v>
      </c>
    </row>
    <row r="36" spans="1:10" x14ac:dyDescent="0.25">
      <c r="A36" s="6" t="s">
        <v>891</v>
      </c>
      <c r="B36" s="6">
        <v>38286</v>
      </c>
      <c r="C36" s="6" t="s">
        <v>890</v>
      </c>
      <c r="D36" s="6" t="s">
        <v>880</v>
      </c>
      <c r="E36" s="6" t="s">
        <v>889</v>
      </c>
      <c r="F36" s="6">
        <v>3397959.6800000002</v>
      </c>
      <c r="G36" s="6">
        <v>3252945.61</v>
      </c>
      <c r="H36" s="6">
        <v>598.36</v>
      </c>
      <c r="I36" s="16">
        <f t="shared" si="0"/>
        <v>3252347.25</v>
      </c>
      <c r="J36" s="6">
        <v>145612.43</v>
      </c>
    </row>
    <row r="37" spans="1:10" x14ac:dyDescent="0.25">
      <c r="A37" s="6" t="s">
        <v>888</v>
      </c>
      <c r="B37" s="6">
        <v>38242</v>
      </c>
      <c r="C37" s="6" t="s">
        <v>852</v>
      </c>
      <c r="D37" s="6" t="s">
        <v>885</v>
      </c>
      <c r="E37" s="6" t="s">
        <v>887</v>
      </c>
      <c r="F37" s="6">
        <v>3268031.74</v>
      </c>
      <c r="G37" s="6">
        <v>3110116.07</v>
      </c>
      <c r="H37" s="6">
        <v>30000</v>
      </c>
      <c r="I37" s="16">
        <f t="shared" si="0"/>
        <v>3080116.07</v>
      </c>
      <c r="J37" s="6">
        <v>187915.67</v>
      </c>
    </row>
    <row r="38" spans="1:10" x14ac:dyDescent="0.25">
      <c r="A38" s="6" t="s">
        <v>886</v>
      </c>
      <c r="B38" s="6">
        <v>38940</v>
      </c>
      <c r="C38" s="6" t="s">
        <v>852</v>
      </c>
      <c r="D38" s="6" t="s">
        <v>885</v>
      </c>
      <c r="E38" s="6" t="s">
        <v>884</v>
      </c>
      <c r="F38" s="6">
        <v>1519341.32</v>
      </c>
      <c r="G38" s="6">
        <v>1519341.32</v>
      </c>
      <c r="H38" s="6">
        <v>30000</v>
      </c>
      <c r="I38" s="16">
        <f t="shared" si="0"/>
        <v>1489341.32</v>
      </c>
      <c r="J38" s="6">
        <v>30000</v>
      </c>
    </row>
    <row r="39" spans="1:10" x14ac:dyDescent="0.25">
      <c r="A39" s="6" t="s">
        <v>881</v>
      </c>
      <c r="B39" s="6">
        <v>38216</v>
      </c>
      <c r="C39" s="6" t="s">
        <v>883</v>
      </c>
      <c r="D39" s="6" t="s">
        <v>845</v>
      </c>
      <c r="E39" s="6" t="s">
        <v>882</v>
      </c>
      <c r="F39" s="6">
        <v>682731.29</v>
      </c>
      <c r="G39" s="6">
        <v>688291.47</v>
      </c>
      <c r="H39" s="6">
        <v>20648.75</v>
      </c>
      <c r="I39" s="16">
        <f t="shared" si="0"/>
        <v>667642.72</v>
      </c>
      <c r="J39" s="6">
        <v>15088.57</v>
      </c>
    </row>
    <row r="40" spans="1:10" x14ac:dyDescent="0.25">
      <c r="A40" s="6" t="s">
        <v>881</v>
      </c>
      <c r="B40" s="6">
        <v>39767</v>
      </c>
      <c r="C40" s="6" t="s">
        <v>62</v>
      </c>
      <c r="D40" s="6" t="s">
        <v>880</v>
      </c>
      <c r="E40" s="6" t="s">
        <v>879</v>
      </c>
      <c r="F40" s="6">
        <v>2779428.86</v>
      </c>
      <c r="G40" s="6">
        <v>2779528.68</v>
      </c>
      <c r="H40" s="6">
        <v>1</v>
      </c>
      <c r="I40" s="16">
        <f t="shared" si="0"/>
        <v>2779527.68</v>
      </c>
      <c r="J40" s="6">
        <v>0</v>
      </c>
    </row>
    <row r="41" spans="1:10" x14ac:dyDescent="0.25">
      <c r="A41" s="6" t="s">
        <v>878</v>
      </c>
      <c r="B41" s="6">
        <v>38870</v>
      </c>
      <c r="C41" s="6" t="s">
        <v>877</v>
      </c>
      <c r="D41" s="6" t="s">
        <v>876</v>
      </c>
      <c r="E41" s="6" t="s">
        <v>580</v>
      </c>
      <c r="F41" s="6">
        <v>54769823.490000002</v>
      </c>
      <c r="G41" s="6">
        <v>36568340.729999997</v>
      </c>
      <c r="H41" s="6">
        <v>30000</v>
      </c>
      <c r="I41" s="16">
        <f t="shared" si="0"/>
        <v>36538340.729999997</v>
      </c>
      <c r="J41" s="6">
        <v>18231482.760000002</v>
      </c>
    </row>
    <row r="42" spans="1:10" x14ac:dyDescent="0.25">
      <c r="A42" s="6" t="s">
        <v>872</v>
      </c>
      <c r="B42" s="6">
        <v>39411</v>
      </c>
      <c r="C42" s="6" t="s">
        <v>875</v>
      </c>
      <c r="D42" s="6" t="s">
        <v>874</v>
      </c>
      <c r="E42" s="6" t="s">
        <v>873</v>
      </c>
      <c r="F42" s="6">
        <v>775355.07</v>
      </c>
      <c r="G42" s="6">
        <v>729648.03</v>
      </c>
      <c r="H42" s="6">
        <v>21889.45</v>
      </c>
      <c r="I42" s="16">
        <f t="shared" si="0"/>
        <v>707758.58000000007</v>
      </c>
      <c r="J42" s="6">
        <v>67596.490000000005</v>
      </c>
    </row>
    <row r="43" spans="1:10" x14ac:dyDescent="0.25">
      <c r="A43" s="6" t="s">
        <v>872</v>
      </c>
      <c r="B43" s="6">
        <v>39451</v>
      </c>
      <c r="C43" s="6" t="s">
        <v>871</v>
      </c>
      <c r="D43" s="6" t="s">
        <v>851</v>
      </c>
      <c r="E43" s="6" t="s">
        <v>870</v>
      </c>
      <c r="F43" s="6">
        <v>1151474.22</v>
      </c>
      <c r="G43" s="6">
        <v>1110946.02</v>
      </c>
      <c r="H43" s="6">
        <v>30000</v>
      </c>
      <c r="I43" s="16">
        <f t="shared" si="0"/>
        <v>1080946.02</v>
      </c>
      <c r="J43" s="6">
        <v>70528.2</v>
      </c>
    </row>
    <row r="44" spans="1:10" x14ac:dyDescent="0.25">
      <c r="A44" s="6" t="s">
        <v>869</v>
      </c>
      <c r="B44" s="6">
        <v>39108</v>
      </c>
      <c r="C44" s="6" t="s">
        <v>868</v>
      </c>
      <c r="D44" s="6" t="s">
        <v>851</v>
      </c>
      <c r="E44" s="6" t="s">
        <v>867</v>
      </c>
      <c r="F44" s="6">
        <v>4344463.18</v>
      </c>
      <c r="G44" s="6">
        <v>4492009.8099999996</v>
      </c>
      <c r="H44" s="6">
        <v>30000</v>
      </c>
      <c r="I44" s="16">
        <f t="shared" si="0"/>
        <v>4462009.8099999996</v>
      </c>
      <c r="J44" s="6">
        <v>0</v>
      </c>
    </row>
    <row r="45" spans="1:10" x14ac:dyDescent="0.25">
      <c r="A45" s="6" t="s">
        <v>864</v>
      </c>
      <c r="B45" s="6">
        <v>38809</v>
      </c>
      <c r="C45" s="6" t="s">
        <v>73</v>
      </c>
      <c r="D45" s="6" t="s">
        <v>845</v>
      </c>
      <c r="E45" s="6" t="s">
        <v>866</v>
      </c>
      <c r="F45" s="6">
        <v>5608469.1100000003</v>
      </c>
      <c r="G45" s="6">
        <v>5627002.3399999999</v>
      </c>
      <c r="H45" s="6">
        <v>30000</v>
      </c>
      <c r="I45" s="16">
        <f t="shared" si="0"/>
        <v>5597002.3399999999</v>
      </c>
      <c r="J45" s="6">
        <v>11466.77</v>
      </c>
    </row>
    <row r="46" spans="1:10" x14ac:dyDescent="0.25">
      <c r="A46" s="6" t="s">
        <v>864</v>
      </c>
      <c r="B46" s="6">
        <v>39212</v>
      </c>
      <c r="C46" s="6" t="s">
        <v>863</v>
      </c>
      <c r="D46" s="6" t="s">
        <v>851</v>
      </c>
      <c r="E46" s="6" t="s">
        <v>865</v>
      </c>
      <c r="F46" s="6">
        <v>1812815.28</v>
      </c>
      <c r="G46" s="6">
        <v>1796458.46</v>
      </c>
      <c r="H46" s="6">
        <v>1</v>
      </c>
      <c r="I46" s="16">
        <f t="shared" si="0"/>
        <v>1796457.46</v>
      </c>
      <c r="J46" s="6">
        <v>16357.82</v>
      </c>
    </row>
    <row r="47" spans="1:10" x14ac:dyDescent="0.25">
      <c r="A47" s="6" t="s">
        <v>864</v>
      </c>
      <c r="B47" s="6">
        <v>39213</v>
      </c>
      <c r="C47" s="6" t="s">
        <v>863</v>
      </c>
      <c r="D47" s="6" t="s">
        <v>851</v>
      </c>
      <c r="E47" s="6" t="s">
        <v>862</v>
      </c>
      <c r="F47" s="6">
        <v>3053728.52</v>
      </c>
      <c r="G47" s="6">
        <v>3064741.61</v>
      </c>
      <c r="H47" s="6">
        <v>1</v>
      </c>
      <c r="I47" s="16">
        <f t="shared" si="0"/>
        <v>3064740.61</v>
      </c>
      <c r="J47" s="6">
        <v>0</v>
      </c>
    </row>
    <row r="48" spans="1:10" x14ac:dyDescent="0.25">
      <c r="A48" s="6" t="s">
        <v>861</v>
      </c>
      <c r="B48" s="6">
        <v>39868</v>
      </c>
      <c r="C48" s="6" t="s">
        <v>330</v>
      </c>
      <c r="D48" s="6" t="s">
        <v>860</v>
      </c>
      <c r="E48" s="6" t="s">
        <v>859</v>
      </c>
      <c r="F48" s="6">
        <v>602039.74</v>
      </c>
      <c r="G48" s="6">
        <v>612192.35</v>
      </c>
      <c r="H48" s="6">
        <v>18365.78</v>
      </c>
      <c r="I48" s="16">
        <f t="shared" si="0"/>
        <v>593826.56999999995</v>
      </c>
      <c r="J48" s="6">
        <v>8213.17</v>
      </c>
    </row>
    <row r="49" spans="1:10" x14ac:dyDescent="0.25">
      <c r="A49" s="6" t="s">
        <v>858</v>
      </c>
      <c r="B49" s="6">
        <v>27851</v>
      </c>
      <c r="C49" s="6" t="s">
        <v>857</v>
      </c>
      <c r="D49" s="6" t="s">
        <v>856</v>
      </c>
      <c r="E49" s="6" t="s">
        <v>855</v>
      </c>
      <c r="F49" s="6">
        <v>193487.2</v>
      </c>
      <c r="G49" s="6">
        <v>228387</v>
      </c>
      <c r="H49" s="6">
        <v>6851.61</v>
      </c>
      <c r="I49" s="16">
        <f t="shared" si="0"/>
        <v>221535.39</v>
      </c>
      <c r="J49" s="6">
        <v>0</v>
      </c>
    </row>
    <row r="50" spans="1:10" x14ac:dyDescent="0.25">
      <c r="A50" s="6" t="s">
        <v>846</v>
      </c>
      <c r="B50" s="6">
        <v>38641</v>
      </c>
      <c r="C50" s="6" t="s">
        <v>107</v>
      </c>
      <c r="D50" s="6" t="s">
        <v>854</v>
      </c>
      <c r="E50" s="6" t="s">
        <v>853</v>
      </c>
      <c r="F50" s="6">
        <v>544182.30000000005</v>
      </c>
      <c r="G50" s="6">
        <v>543434.07999999996</v>
      </c>
      <c r="H50" s="6">
        <v>1</v>
      </c>
      <c r="I50" s="16">
        <f t="shared" si="0"/>
        <v>543433.07999999996</v>
      </c>
      <c r="J50" s="6">
        <v>749.22</v>
      </c>
    </row>
    <row r="51" spans="1:10" x14ac:dyDescent="0.25">
      <c r="A51" s="6" t="s">
        <v>846</v>
      </c>
      <c r="B51" s="6">
        <v>37993</v>
      </c>
      <c r="C51" s="6" t="s">
        <v>852</v>
      </c>
      <c r="D51" s="6" t="s">
        <v>851</v>
      </c>
      <c r="E51" s="6" t="s">
        <v>850</v>
      </c>
      <c r="F51" s="6">
        <v>3045555.07</v>
      </c>
      <c r="G51" s="6">
        <v>3052552.46</v>
      </c>
      <c r="H51" s="6">
        <v>30000</v>
      </c>
      <c r="I51" s="16">
        <f t="shared" si="0"/>
        <v>3022552.46</v>
      </c>
      <c r="J51" s="6">
        <v>23002.61</v>
      </c>
    </row>
    <row r="52" spans="1:10" x14ac:dyDescent="0.25">
      <c r="A52" s="6" t="s">
        <v>846</v>
      </c>
      <c r="B52" s="6">
        <v>38687</v>
      </c>
      <c r="C52" s="6" t="s">
        <v>849</v>
      </c>
      <c r="D52" s="6" t="s">
        <v>848</v>
      </c>
      <c r="E52" s="6" t="s">
        <v>847</v>
      </c>
      <c r="F52" s="6">
        <v>3286581.89</v>
      </c>
      <c r="G52" s="6">
        <v>3204740.28</v>
      </c>
      <c r="H52" s="6">
        <v>30000</v>
      </c>
      <c r="I52" s="16">
        <f t="shared" si="0"/>
        <v>3174740.28</v>
      </c>
      <c r="J52" s="6">
        <v>111841.61</v>
      </c>
    </row>
    <row r="53" spans="1:10" x14ac:dyDescent="0.25">
      <c r="A53" s="6" t="s">
        <v>846</v>
      </c>
      <c r="B53" s="6">
        <v>39297</v>
      </c>
      <c r="C53" s="6" t="s">
        <v>125</v>
      </c>
      <c r="D53" s="6" t="s">
        <v>845</v>
      </c>
      <c r="E53" s="6" t="s">
        <v>844</v>
      </c>
      <c r="F53" s="6">
        <v>1154840.49</v>
      </c>
      <c r="G53" s="6">
        <v>1166543.78</v>
      </c>
      <c r="H53" s="6">
        <v>30000</v>
      </c>
      <c r="I53" s="16">
        <f t="shared" si="0"/>
        <v>1136543.78</v>
      </c>
      <c r="J53" s="6">
        <v>18296.71</v>
      </c>
    </row>
  </sheetData>
  <autoFilter ref="A2:J53" xr:uid="{1FC5CB9F-9B5A-4CD0-9BC2-CFEE892B13A6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C389-9669-4DF9-8623-F121CFD2E444}">
  <dimension ref="A3:B35"/>
  <sheetViews>
    <sheetView workbookViewId="0">
      <selection activeCell="F26" sqref="F26"/>
    </sheetView>
  </sheetViews>
  <sheetFormatPr defaultRowHeight="12.75" x14ac:dyDescent="0.2"/>
  <cols>
    <col min="1" max="1" width="20.7109375" bestFit="1" customWidth="1"/>
    <col min="2" max="2" width="19.85546875" bestFit="1" customWidth="1"/>
  </cols>
  <sheetData>
    <row r="3" spans="1:2" x14ac:dyDescent="0.2">
      <c r="A3" s="26" t="s">
        <v>990</v>
      </c>
      <c r="B3" t="s">
        <v>992</v>
      </c>
    </row>
    <row r="4" spans="1:2" x14ac:dyDescent="0.2">
      <c r="A4" s="27" t="s">
        <v>950</v>
      </c>
      <c r="B4" s="28">
        <v>25652.67</v>
      </c>
    </row>
    <row r="5" spans="1:2" x14ac:dyDescent="0.2">
      <c r="A5" s="27" t="s">
        <v>947</v>
      </c>
      <c r="B5" s="28">
        <v>131675.85</v>
      </c>
    </row>
    <row r="6" spans="1:2" x14ac:dyDescent="0.2">
      <c r="A6" s="27" t="s">
        <v>945</v>
      </c>
      <c r="B6" s="28">
        <v>77627.19</v>
      </c>
    </row>
    <row r="7" spans="1:2" x14ac:dyDescent="0.2">
      <c r="A7" s="27" t="s">
        <v>943</v>
      </c>
      <c r="B7" s="28">
        <v>0</v>
      </c>
    </row>
    <row r="8" spans="1:2" x14ac:dyDescent="0.2">
      <c r="A8" s="27" t="s">
        <v>941</v>
      </c>
      <c r="B8" s="28">
        <v>75020.28</v>
      </c>
    </row>
    <row r="9" spans="1:2" x14ac:dyDescent="0.2">
      <c r="A9" s="27" t="s">
        <v>937</v>
      </c>
      <c r="B9" s="28">
        <v>39655.369999999995</v>
      </c>
    </row>
    <row r="10" spans="1:2" x14ac:dyDescent="0.2">
      <c r="A10" s="27" t="s">
        <v>932</v>
      </c>
      <c r="B10" s="28">
        <v>272320.35000000003</v>
      </c>
    </row>
    <row r="11" spans="1:2" x14ac:dyDescent="0.2">
      <c r="A11" s="27" t="s">
        <v>930</v>
      </c>
      <c r="B11" s="28">
        <v>17245.5</v>
      </c>
    </row>
    <row r="12" spans="1:2" x14ac:dyDescent="0.2">
      <c r="A12" s="27" t="s">
        <v>927</v>
      </c>
      <c r="B12" s="28">
        <v>140307.85</v>
      </c>
    </row>
    <row r="13" spans="1:2" x14ac:dyDescent="0.2">
      <c r="A13" s="27" t="s">
        <v>925</v>
      </c>
      <c r="B13" s="28">
        <v>0</v>
      </c>
    </row>
    <row r="14" spans="1:2" x14ac:dyDescent="0.2">
      <c r="A14" s="27" t="s">
        <v>921</v>
      </c>
      <c r="B14" s="28">
        <v>74640.34</v>
      </c>
    </row>
    <row r="15" spans="1:2" x14ac:dyDescent="0.2">
      <c r="A15" s="27" t="s">
        <v>918</v>
      </c>
      <c r="B15" s="28">
        <v>0</v>
      </c>
    </row>
    <row r="16" spans="1:2" x14ac:dyDescent="0.2">
      <c r="A16" s="27" t="s">
        <v>915</v>
      </c>
      <c r="B16" s="28">
        <v>64211.65</v>
      </c>
    </row>
    <row r="17" spans="1:2" x14ac:dyDescent="0.2">
      <c r="A17" s="27" t="s">
        <v>913</v>
      </c>
      <c r="B17" s="28">
        <v>50168.84</v>
      </c>
    </row>
    <row r="18" spans="1:2" x14ac:dyDescent="0.2">
      <c r="A18" s="27" t="s">
        <v>912</v>
      </c>
      <c r="B18" s="28">
        <v>52309.59</v>
      </c>
    </row>
    <row r="19" spans="1:2" x14ac:dyDescent="0.2">
      <c r="A19" s="27" t="s">
        <v>904</v>
      </c>
      <c r="B19" s="28">
        <v>302449.84000000003</v>
      </c>
    </row>
    <row r="20" spans="1:2" x14ac:dyDescent="0.2">
      <c r="A20" s="27" t="s">
        <v>902</v>
      </c>
      <c r="B20" s="28">
        <v>320198.39</v>
      </c>
    </row>
    <row r="21" spans="1:2" x14ac:dyDescent="0.2">
      <c r="A21" s="27" t="s">
        <v>900</v>
      </c>
      <c r="B21" s="28">
        <v>38742.06</v>
      </c>
    </row>
    <row r="22" spans="1:2" x14ac:dyDescent="0.2">
      <c r="A22" s="27" t="s">
        <v>897</v>
      </c>
      <c r="B22" s="28">
        <v>5519.6</v>
      </c>
    </row>
    <row r="23" spans="1:2" x14ac:dyDescent="0.2">
      <c r="A23" s="27" t="s">
        <v>893</v>
      </c>
      <c r="B23" s="28">
        <v>86692.53</v>
      </c>
    </row>
    <row r="24" spans="1:2" x14ac:dyDescent="0.2">
      <c r="A24" s="27" t="s">
        <v>891</v>
      </c>
      <c r="B24" s="28">
        <v>145612.43</v>
      </c>
    </row>
    <row r="25" spans="1:2" x14ac:dyDescent="0.2">
      <c r="A25" s="27" t="s">
        <v>888</v>
      </c>
      <c r="B25" s="28">
        <v>187915.67</v>
      </c>
    </row>
    <row r="26" spans="1:2" x14ac:dyDescent="0.2">
      <c r="A26" s="27" t="s">
        <v>886</v>
      </c>
      <c r="B26" s="28">
        <v>30000</v>
      </c>
    </row>
    <row r="27" spans="1:2" x14ac:dyDescent="0.2">
      <c r="A27" s="27" t="s">
        <v>881</v>
      </c>
      <c r="B27" s="28">
        <v>15088.57</v>
      </c>
    </row>
    <row r="28" spans="1:2" x14ac:dyDescent="0.2">
      <c r="A28" s="27" t="s">
        <v>878</v>
      </c>
      <c r="B28" s="28">
        <v>18231482.760000002</v>
      </c>
    </row>
    <row r="29" spans="1:2" x14ac:dyDescent="0.2">
      <c r="A29" s="27" t="s">
        <v>872</v>
      </c>
      <c r="B29" s="28">
        <v>138124.69</v>
      </c>
    </row>
    <row r="30" spans="1:2" x14ac:dyDescent="0.2">
      <c r="A30" s="27" t="s">
        <v>869</v>
      </c>
      <c r="B30" s="28">
        <v>0</v>
      </c>
    </row>
    <row r="31" spans="1:2" x14ac:dyDescent="0.2">
      <c r="A31" s="27" t="s">
        <v>864</v>
      </c>
      <c r="B31" s="28">
        <v>27824.59</v>
      </c>
    </row>
    <row r="32" spans="1:2" x14ac:dyDescent="0.2">
      <c r="A32" s="27" t="s">
        <v>861</v>
      </c>
      <c r="B32" s="28">
        <v>8213.17</v>
      </c>
    </row>
    <row r="33" spans="1:2" x14ac:dyDescent="0.2">
      <c r="A33" s="27" t="s">
        <v>858</v>
      </c>
      <c r="B33" s="28">
        <v>0</v>
      </c>
    </row>
    <row r="34" spans="1:2" x14ac:dyDescent="0.2">
      <c r="A34" s="27" t="s">
        <v>846</v>
      </c>
      <c r="B34" s="28">
        <v>153890.15</v>
      </c>
    </row>
    <row r="35" spans="1:2" x14ac:dyDescent="0.2">
      <c r="A35" s="27" t="s">
        <v>991</v>
      </c>
      <c r="B35" s="28">
        <v>20712589.930000003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4FF1D-2159-46F5-8500-F00432513110}">
  <dimension ref="A1:J143"/>
  <sheetViews>
    <sheetView workbookViewId="0">
      <pane xSplit="1" ySplit="2" topLeftCell="B131" activePane="bottomRight" state="frozen"/>
      <selection pane="topRight" activeCell="B1" sqref="B1"/>
      <selection pane="bottomLeft" activeCell="A3" sqref="A3"/>
      <selection pane="bottomRight" activeCell="J143" sqref="A2:J143"/>
    </sheetView>
  </sheetViews>
  <sheetFormatPr defaultRowHeight="12.75" x14ac:dyDescent="0.2"/>
  <cols>
    <col min="1" max="8" width="23" customWidth="1"/>
    <col min="9" max="10" width="14.28515625" customWidth="1"/>
  </cols>
  <sheetData>
    <row r="1" spans="1:10" ht="15" x14ac:dyDescent="0.25">
      <c r="A1" s="18" t="s">
        <v>843</v>
      </c>
      <c r="B1" s="18"/>
      <c r="C1" s="18"/>
      <c r="D1" s="18"/>
      <c r="E1" s="18"/>
      <c r="F1" s="18"/>
      <c r="G1" s="18"/>
      <c r="H1" s="18"/>
      <c r="I1" s="19" t="s">
        <v>979</v>
      </c>
      <c r="J1" s="19" t="s">
        <v>979</v>
      </c>
    </row>
    <row r="2" spans="1:10" ht="25.5" x14ac:dyDescent="0.2">
      <c r="A2" s="8" t="s">
        <v>1</v>
      </c>
      <c r="B2" s="8" t="s">
        <v>2</v>
      </c>
      <c r="C2" s="8" t="s">
        <v>3</v>
      </c>
      <c r="D2" s="8" t="s">
        <v>4</v>
      </c>
      <c r="E2" s="8" t="s">
        <v>842</v>
      </c>
      <c r="F2" s="8" t="s">
        <v>6</v>
      </c>
      <c r="G2" s="8" t="s">
        <v>981</v>
      </c>
      <c r="H2" s="8" t="s">
        <v>7</v>
      </c>
      <c r="I2" s="20" t="s">
        <v>962</v>
      </c>
      <c r="J2" s="20" t="s">
        <v>8</v>
      </c>
    </row>
    <row r="3" spans="1:10" ht="38.25" x14ac:dyDescent="0.2">
      <c r="A3" s="2" t="s">
        <v>246</v>
      </c>
      <c r="B3" s="2" t="s">
        <v>841</v>
      </c>
      <c r="C3" s="2" t="s">
        <v>617</v>
      </c>
      <c r="D3" s="2"/>
      <c r="E3" s="2" t="s">
        <v>840</v>
      </c>
      <c r="F3" s="5">
        <v>287162.15999999997</v>
      </c>
      <c r="G3" s="5">
        <v>287162.15999999997</v>
      </c>
      <c r="H3" s="5">
        <v>0</v>
      </c>
      <c r="I3" s="21">
        <f>G3-H3</f>
        <v>287162.15999999997</v>
      </c>
      <c r="J3" s="22">
        <f>IF(F3-I3&lt;0,0,F3-I3)</f>
        <v>0</v>
      </c>
    </row>
    <row r="4" spans="1:10" ht="38.25" x14ac:dyDescent="0.2">
      <c r="A4" s="2" t="s">
        <v>287</v>
      </c>
      <c r="B4" s="2" t="s">
        <v>839</v>
      </c>
      <c r="C4" s="2" t="s">
        <v>838</v>
      </c>
      <c r="D4" s="2"/>
      <c r="E4" s="2" t="s">
        <v>837</v>
      </c>
      <c r="F4" s="5">
        <v>104000</v>
      </c>
      <c r="G4" s="5">
        <v>103983.5</v>
      </c>
      <c r="H4" s="5">
        <v>0</v>
      </c>
      <c r="I4" s="21">
        <f t="shared" ref="I4:I67" si="0">G4-H4</f>
        <v>103983.5</v>
      </c>
      <c r="J4" s="22">
        <f t="shared" ref="J4:J67" si="1">IF(F4-I4&lt;0,0,F4-I4)</f>
        <v>16.5</v>
      </c>
    </row>
    <row r="5" spans="1:10" ht="38.25" x14ac:dyDescent="0.2">
      <c r="A5" s="2" t="s">
        <v>314</v>
      </c>
      <c r="B5" s="2" t="s">
        <v>836</v>
      </c>
      <c r="C5" s="2" t="s">
        <v>555</v>
      </c>
      <c r="D5" s="2"/>
      <c r="E5" s="2" t="s">
        <v>835</v>
      </c>
      <c r="F5" s="5">
        <v>57500</v>
      </c>
      <c r="G5" s="5">
        <v>56387.3</v>
      </c>
      <c r="H5" s="5">
        <v>0</v>
      </c>
      <c r="I5" s="21">
        <f t="shared" si="0"/>
        <v>56387.3</v>
      </c>
      <c r="J5" s="22">
        <f t="shared" si="1"/>
        <v>1112.6999999999971</v>
      </c>
    </row>
    <row r="6" spans="1:10" ht="25.5" x14ac:dyDescent="0.2">
      <c r="A6" s="2" t="s">
        <v>319</v>
      </c>
      <c r="B6" s="2" t="s">
        <v>834</v>
      </c>
      <c r="C6" s="2" t="s">
        <v>833</v>
      </c>
      <c r="D6" s="2"/>
      <c r="E6" s="2" t="s">
        <v>832</v>
      </c>
      <c r="F6" s="5">
        <v>1414338.05</v>
      </c>
      <c r="G6" s="5">
        <v>1409339.21</v>
      </c>
      <c r="H6" s="5">
        <v>0</v>
      </c>
      <c r="I6" s="21">
        <f t="shared" si="0"/>
        <v>1409339.21</v>
      </c>
      <c r="J6" s="22">
        <f t="shared" si="1"/>
        <v>4998.8400000000838</v>
      </c>
    </row>
    <row r="7" spans="1:10" ht="38.25" x14ac:dyDescent="0.2">
      <c r="A7" s="2" t="s">
        <v>348</v>
      </c>
      <c r="B7" s="2" t="s">
        <v>831</v>
      </c>
      <c r="C7" s="2" t="s">
        <v>830</v>
      </c>
      <c r="D7" s="2"/>
      <c r="E7" s="2" t="s">
        <v>829</v>
      </c>
      <c r="F7" s="5">
        <v>1044842.45</v>
      </c>
      <c r="G7" s="5">
        <v>901568.32</v>
      </c>
      <c r="H7" s="5">
        <v>0</v>
      </c>
      <c r="I7" s="21">
        <f t="shared" si="0"/>
        <v>901568.32</v>
      </c>
      <c r="J7" s="22">
        <f t="shared" si="1"/>
        <v>143274.13</v>
      </c>
    </row>
    <row r="8" spans="1:10" ht="38.25" x14ac:dyDescent="0.2">
      <c r="A8" s="2" t="s">
        <v>438</v>
      </c>
      <c r="B8" s="2" t="s">
        <v>828</v>
      </c>
      <c r="C8" s="2" t="s">
        <v>555</v>
      </c>
      <c r="D8" s="2"/>
      <c r="E8" s="2" t="s">
        <v>827</v>
      </c>
      <c r="F8" s="5">
        <v>100365</v>
      </c>
      <c r="G8" s="5">
        <v>98789.7</v>
      </c>
      <c r="H8" s="5">
        <v>0</v>
      </c>
      <c r="I8" s="21">
        <f t="shared" si="0"/>
        <v>98789.7</v>
      </c>
      <c r="J8" s="22">
        <f t="shared" si="1"/>
        <v>1575.3000000000029</v>
      </c>
    </row>
    <row r="9" spans="1:10" ht="38.25" x14ac:dyDescent="0.2">
      <c r="A9" s="2" t="s">
        <v>642</v>
      </c>
      <c r="B9" s="2" t="s">
        <v>826</v>
      </c>
      <c r="C9" s="2" t="s">
        <v>617</v>
      </c>
      <c r="D9" s="2"/>
      <c r="E9" s="2" t="s">
        <v>825</v>
      </c>
      <c r="F9" s="5">
        <v>715514.16</v>
      </c>
      <c r="G9" s="5">
        <v>302017.62</v>
      </c>
      <c r="H9" s="5">
        <v>0</v>
      </c>
      <c r="I9" s="21">
        <f t="shared" si="0"/>
        <v>302017.62</v>
      </c>
      <c r="J9" s="22">
        <f t="shared" si="1"/>
        <v>413496.54000000004</v>
      </c>
    </row>
    <row r="10" spans="1:10" ht="51" x14ac:dyDescent="0.2">
      <c r="A10" s="2" t="s">
        <v>573</v>
      </c>
      <c r="B10" s="2" t="s">
        <v>824</v>
      </c>
      <c r="C10" s="2" t="s">
        <v>823</v>
      </c>
      <c r="D10" s="2"/>
      <c r="E10" s="2" t="s">
        <v>822</v>
      </c>
      <c r="F10" s="5">
        <v>512195</v>
      </c>
      <c r="G10" s="5">
        <v>416889.99</v>
      </c>
      <c r="H10" s="5">
        <v>0</v>
      </c>
      <c r="I10" s="21">
        <f t="shared" si="0"/>
        <v>416889.99</v>
      </c>
      <c r="J10" s="22">
        <f t="shared" si="1"/>
        <v>95305.010000000009</v>
      </c>
    </row>
    <row r="11" spans="1:10" ht="63.75" x14ac:dyDescent="0.2">
      <c r="A11" s="2" t="s">
        <v>573</v>
      </c>
      <c r="B11" s="2" t="s">
        <v>821</v>
      </c>
      <c r="C11" s="2" t="s">
        <v>820</v>
      </c>
      <c r="D11" s="2"/>
      <c r="E11" s="2" t="s">
        <v>819</v>
      </c>
      <c r="F11" s="5">
        <v>20000</v>
      </c>
      <c r="G11" s="5">
        <v>19584.830000000002</v>
      </c>
      <c r="H11" s="5">
        <v>0</v>
      </c>
      <c r="I11" s="21">
        <f t="shared" si="0"/>
        <v>19584.830000000002</v>
      </c>
      <c r="J11" s="22">
        <f t="shared" si="1"/>
        <v>415.16999999999825</v>
      </c>
    </row>
    <row r="12" spans="1:10" ht="51" x14ac:dyDescent="0.2">
      <c r="A12" s="2" t="s">
        <v>573</v>
      </c>
      <c r="B12" s="2" t="s">
        <v>730</v>
      </c>
      <c r="C12" s="2" t="s">
        <v>724</v>
      </c>
      <c r="D12" s="2"/>
      <c r="E12" s="2" t="s">
        <v>818</v>
      </c>
      <c r="F12" s="5">
        <v>18694.21</v>
      </c>
      <c r="G12" s="5">
        <v>18694.21</v>
      </c>
      <c r="H12" s="5">
        <v>0</v>
      </c>
      <c r="I12" s="21">
        <f t="shared" si="0"/>
        <v>18694.21</v>
      </c>
      <c r="J12" s="22">
        <f t="shared" si="1"/>
        <v>0</v>
      </c>
    </row>
    <row r="13" spans="1:10" ht="38.25" x14ac:dyDescent="0.2">
      <c r="A13" s="2" t="s">
        <v>573</v>
      </c>
      <c r="B13" s="2" t="s">
        <v>817</v>
      </c>
      <c r="C13" s="2" t="s">
        <v>724</v>
      </c>
      <c r="D13" s="2"/>
      <c r="E13" s="2" t="s">
        <v>816</v>
      </c>
      <c r="F13" s="5">
        <v>174942.5</v>
      </c>
      <c r="G13" s="5">
        <v>115962.53</v>
      </c>
      <c r="H13" s="5">
        <v>0</v>
      </c>
      <c r="I13" s="21">
        <f t="shared" si="0"/>
        <v>115962.53</v>
      </c>
      <c r="J13" s="22">
        <f t="shared" si="1"/>
        <v>58979.97</v>
      </c>
    </row>
    <row r="14" spans="1:10" ht="63.75" x14ac:dyDescent="0.2">
      <c r="A14" s="2" t="s">
        <v>573</v>
      </c>
      <c r="B14" s="2" t="s">
        <v>815</v>
      </c>
      <c r="C14" s="2" t="s">
        <v>724</v>
      </c>
      <c r="D14" s="2"/>
      <c r="E14" s="2" t="s">
        <v>813</v>
      </c>
      <c r="F14" s="5">
        <v>57951</v>
      </c>
      <c r="G14" s="5">
        <v>57951</v>
      </c>
      <c r="H14" s="5">
        <v>0</v>
      </c>
      <c r="I14" s="21">
        <f t="shared" si="0"/>
        <v>57951</v>
      </c>
      <c r="J14" s="22">
        <f t="shared" si="1"/>
        <v>0</v>
      </c>
    </row>
    <row r="15" spans="1:10" ht="76.5" x14ac:dyDescent="0.2">
      <c r="A15" s="2" t="s">
        <v>573</v>
      </c>
      <c r="B15" s="2" t="s">
        <v>814</v>
      </c>
      <c r="C15" s="2" t="s">
        <v>727</v>
      </c>
      <c r="D15" s="2"/>
      <c r="E15" s="2" t="s">
        <v>813</v>
      </c>
      <c r="F15" s="5">
        <v>49470.76</v>
      </c>
      <c r="G15" s="5">
        <v>49470.76</v>
      </c>
      <c r="H15" s="5">
        <v>0</v>
      </c>
      <c r="I15" s="21">
        <f t="shared" si="0"/>
        <v>49470.76</v>
      </c>
      <c r="J15" s="22">
        <f t="shared" si="1"/>
        <v>0</v>
      </c>
    </row>
    <row r="16" spans="1:10" ht="51" x14ac:dyDescent="0.2">
      <c r="A16" s="2" t="s">
        <v>573</v>
      </c>
      <c r="B16" s="2" t="s">
        <v>812</v>
      </c>
      <c r="C16" s="2" t="s">
        <v>724</v>
      </c>
      <c r="D16" s="2"/>
      <c r="E16" s="2" t="s">
        <v>811</v>
      </c>
      <c r="F16" s="5">
        <v>319779</v>
      </c>
      <c r="G16" s="5">
        <v>152121.5</v>
      </c>
      <c r="H16" s="5">
        <v>0</v>
      </c>
      <c r="I16" s="21">
        <f t="shared" si="0"/>
        <v>152121.5</v>
      </c>
      <c r="J16" s="22">
        <f t="shared" si="1"/>
        <v>167657.5</v>
      </c>
    </row>
    <row r="17" spans="1:10" ht="51" x14ac:dyDescent="0.2">
      <c r="A17" s="2" t="s">
        <v>573</v>
      </c>
      <c r="B17" s="2" t="s">
        <v>810</v>
      </c>
      <c r="C17" s="2" t="s">
        <v>724</v>
      </c>
      <c r="D17" s="2"/>
      <c r="E17" s="2" t="s">
        <v>809</v>
      </c>
      <c r="F17" s="5">
        <v>40005</v>
      </c>
      <c r="G17" s="5">
        <v>30601.31</v>
      </c>
      <c r="H17" s="5">
        <v>0</v>
      </c>
      <c r="I17" s="21">
        <f t="shared" si="0"/>
        <v>30601.31</v>
      </c>
      <c r="J17" s="22">
        <f t="shared" si="1"/>
        <v>9403.6899999999987</v>
      </c>
    </row>
    <row r="18" spans="1:10" ht="51" x14ac:dyDescent="0.2">
      <c r="A18" s="2" t="s">
        <v>573</v>
      </c>
      <c r="B18" s="2" t="s">
        <v>808</v>
      </c>
      <c r="C18" s="2" t="s">
        <v>724</v>
      </c>
      <c r="D18" s="2"/>
      <c r="E18" s="2" t="s">
        <v>807</v>
      </c>
      <c r="F18" s="5">
        <v>114742</v>
      </c>
      <c r="G18" s="5">
        <v>22311.66</v>
      </c>
      <c r="H18" s="5">
        <v>0</v>
      </c>
      <c r="I18" s="21">
        <f t="shared" si="0"/>
        <v>22311.66</v>
      </c>
      <c r="J18" s="22">
        <f t="shared" si="1"/>
        <v>92430.34</v>
      </c>
    </row>
    <row r="19" spans="1:10" ht="63.75" x14ac:dyDescent="0.2">
      <c r="A19" s="2" t="s">
        <v>573</v>
      </c>
      <c r="B19" s="2" t="s">
        <v>806</v>
      </c>
      <c r="C19" s="2" t="s">
        <v>724</v>
      </c>
      <c r="D19" s="2"/>
      <c r="E19" s="2" t="s">
        <v>805</v>
      </c>
      <c r="F19" s="5">
        <v>165000</v>
      </c>
      <c r="G19" s="5">
        <v>0</v>
      </c>
      <c r="H19" s="5">
        <v>0</v>
      </c>
      <c r="I19" s="21">
        <f t="shared" si="0"/>
        <v>0</v>
      </c>
      <c r="J19" s="22">
        <f t="shared" si="1"/>
        <v>165000</v>
      </c>
    </row>
    <row r="20" spans="1:10" ht="76.5" x14ac:dyDescent="0.2">
      <c r="A20" s="2" t="s">
        <v>573</v>
      </c>
      <c r="B20" s="2" t="s">
        <v>804</v>
      </c>
      <c r="C20" s="2" t="s">
        <v>774</v>
      </c>
      <c r="D20" s="2"/>
      <c r="E20" s="2" t="s">
        <v>803</v>
      </c>
      <c r="F20" s="5">
        <v>174978</v>
      </c>
      <c r="G20" s="5">
        <v>0</v>
      </c>
      <c r="H20" s="5">
        <v>0</v>
      </c>
      <c r="I20" s="21">
        <f t="shared" si="0"/>
        <v>0</v>
      </c>
      <c r="J20" s="22">
        <f t="shared" si="1"/>
        <v>174978</v>
      </c>
    </row>
    <row r="21" spans="1:10" ht="63.75" x14ac:dyDescent="0.2">
      <c r="A21" s="2" t="s">
        <v>573</v>
      </c>
      <c r="B21" s="2" t="s">
        <v>802</v>
      </c>
      <c r="C21" s="2" t="s">
        <v>724</v>
      </c>
      <c r="D21" s="2"/>
      <c r="E21" s="2" t="s">
        <v>801</v>
      </c>
      <c r="F21" s="5">
        <v>150000</v>
      </c>
      <c r="G21" s="5">
        <v>0</v>
      </c>
      <c r="H21" s="5">
        <v>0</v>
      </c>
      <c r="I21" s="21">
        <f t="shared" si="0"/>
        <v>0</v>
      </c>
      <c r="J21" s="22">
        <f t="shared" si="1"/>
        <v>150000</v>
      </c>
    </row>
    <row r="22" spans="1:10" ht="89.25" x14ac:dyDescent="0.2">
      <c r="A22" s="2" t="s">
        <v>573</v>
      </c>
      <c r="B22" s="2" t="s">
        <v>800</v>
      </c>
      <c r="C22" s="2" t="s">
        <v>727</v>
      </c>
      <c r="D22" s="2"/>
      <c r="E22" s="2" t="s">
        <v>799</v>
      </c>
      <c r="F22" s="5">
        <v>30000</v>
      </c>
      <c r="G22" s="5">
        <v>30000</v>
      </c>
      <c r="H22" s="5">
        <v>0</v>
      </c>
      <c r="I22" s="21">
        <f t="shared" si="0"/>
        <v>30000</v>
      </c>
      <c r="J22" s="22">
        <f t="shared" si="1"/>
        <v>0</v>
      </c>
    </row>
    <row r="23" spans="1:10" ht="76.5" x14ac:dyDescent="0.2">
      <c r="A23" s="2" t="s">
        <v>573</v>
      </c>
      <c r="B23" s="2" t="s">
        <v>798</v>
      </c>
      <c r="C23" s="2" t="s">
        <v>795</v>
      </c>
      <c r="D23" s="2"/>
      <c r="E23" s="2" t="s">
        <v>797</v>
      </c>
      <c r="F23" s="5">
        <v>49741</v>
      </c>
      <c r="G23" s="5">
        <v>24329.67</v>
      </c>
      <c r="H23" s="5">
        <v>0</v>
      </c>
      <c r="I23" s="21">
        <f t="shared" si="0"/>
        <v>24329.67</v>
      </c>
      <c r="J23" s="22">
        <f t="shared" si="1"/>
        <v>25411.33</v>
      </c>
    </row>
    <row r="24" spans="1:10" ht="76.5" x14ac:dyDescent="0.2">
      <c r="A24" s="2" t="s">
        <v>573</v>
      </c>
      <c r="B24" s="2" t="s">
        <v>796</v>
      </c>
      <c r="C24" s="2" t="s">
        <v>795</v>
      </c>
      <c r="D24" s="2"/>
      <c r="E24" s="2" t="s">
        <v>794</v>
      </c>
      <c r="F24" s="5">
        <v>54848.5</v>
      </c>
      <c r="G24" s="5">
        <v>3728.03</v>
      </c>
      <c r="H24" s="5">
        <v>0</v>
      </c>
      <c r="I24" s="21">
        <f t="shared" si="0"/>
        <v>3728.03</v>
      </c>
      <c r="J24" s="22">
        <f t="shared" si="1"/>
        <v>51120.47</v>
      </c>
    </row>
    <row r="25" spans="1:10" ht="51" x14ac:dyDescent="0.2">
      <c r="A25" s="2" t="s">
        <v>573</v>
      </c>
      <c r="B25" s="2" t="s">
        <v>793</v>
      </c>
      <c r="C25" s="2" t="s">
        <v>724</v>
      </c>
      <c r="D25" s="2"/>
      <c r="E25" s="2" t="s">
        <v>792</v>
      </c>
      <c r="F25" s="5">
        <v>258087</v>
      </c>
      <c r="G25" s="5">
        <v>188101.46</v>
      </c>
      <c r="H25" s="5">
        <v>0</v>
      </c>
      <c r="I25" s="21">
        <f t="shared" si="0"/>
        <v>188101.46</v>
      </c>
      <c r="J25" s="22">
        <f t="shared" si="1"/>
        <v>69985.540000000008</v>
      </c>
    </row>
    <row r="26" spans="1:10" ht="51" x14ac:dyDescent="0.2">
      <c r="A26" s="2" t="s">
        <v>573</v>
      </c>
      <c r="B26" s="2" t="s">
        <v>791</v>
      </c>
      <c r="C26" s="2" t="s">
        <v>790</v>
      </c>
      <c r="D26" s="2"/>
      <c r="E26" s="2" t="s">
        <v>789</v>
      </c>
      <c r="F26" s="5">
        <v>584935.13</v>
      </c>
      <c r="G26" s="5">
        <v>157205.6</v>
      </c>
      <c r="H26" s="5">
        <v>0</v>
      </c>
      <c r="I26" s="21">
        <f t="shared" si="0"/>
        <v>157205.6</v>
      </c>
      <c r="J26" s="22">
        <f t="shared" si="1"/>
        <v>427729.53</v>
      </c>
    </row>
    <row r="27" spans="1:10" ht="76.5" x14ac:dyDescent="0.2">
      <c r="A27" s="2" t="s">
        <v>573</v>
      </c>
      <c r="B27" s="2" t="s">
        <v>788</v>
      </c>
      <c r="C27" s="2" t="s">
        <v>724</v>
      </c>
      <c r="D27" s="2"/>
      <c r="E27" s="2" t="s">
        <v>786</v>
      </c>
      <c r="F27" s="5">
        <v>67667.5</v>
      </c>
      <c r="G27" s="5">
        <v>34824.76</v>
      </c>
      <c r="H27" s="5">
        <v>0</v>
      </c>
      <c r="I27" s="21">
        <f t="shared" si="0"/>
        <v>34824.76</v>
      </c>
      <c r="J27" s="22">
        <f t="shared" si="1"/>
        <v>32842.74</v>
      </c>
    </row>
    <row r="28" spans="1:10" ht="76.5" x14ac:dyDescent="0.2">
      <c r="A28" s="2" t="s">
        <v>573</v>
      </c>
      <c r="B28" s="2" t="s">
        <v>787</v>
      </c>
      <c r="C28" s="2" t="s">
        <v>739</v>
      </c>
      <c r="D28" s="2"/>
      <c r="E28" s="2" t="s">
        <v>786</v>
      </c>
      <c r="F28" s="5">
        <v>102051</v>
      </c>
      <c r="G28" s="5">
        <v>22753.8</v>
      </c>
      <c r="H28" s="5">
        <v>0</v>
      </c>
      <c r="I28" s="21">
        <f t="shared" si="0"/>
        <v>22753.8</v>
      </c>
      <c r="J28" s="22">
        <f t="shared" si="1"/>
        <v>79297.2</v>
      </c>
    </row>
    <row r="29" spans="1:10" ht="63.75" x14ac:dyDescent="0.2">
      <c r="A29" s="2" t="s">
        <v>573</v>
      </c>
      <c r="B29" s="2" t="s">
        <v>785</v>
      </c>
      <c r="C29" s="2" t="s">
        <v>565</v>
      </c>
      <c r="D29" s="2"/>
      <c r="E29" s="2" t="s">
        <v>784</v>
      </c>
      <c r="F29" s="5">
        <v>491093.31</v>
      </c>
      <c r="G29" s="5">
        <v>479446.95</v>
      </c>
      <c r="H29" s="5">
        <v>0</v>
      </c>
      <c r="I29" s="21">
        <f t="shared" si="0"/>
        <v>479446.95</v>
      </c>
      <c r="J29" s="22">
        <f t="shared" si="1"/>
        <v>11646.359999999986</v>
      </c>
    </row>
    <row r="30" spans="1:10" ht="114.75" x14ac:dyDescent="0.2">
      <c r="A30" s="2" t="s">
        <v>573</v>
      </c>
      <c r="B30" s="2" t="s">
        <v>783</v>
      </c>
      <c r="C30" s="2" t="s">
        <v>724</v>
      </c>
      <c r="D30" s="2"/>
      <c r="E30" s="2" t="s">
        <v>782</v>
      </c>
      <c r="F30" s="5">
        <v>64994</v>
      </c>
      <c r="G30" s="5">
        <v>0</v>
      </c>
      <c r="H30" s="5">
        <v>0</v>
      </c>
      <c r="I30" s="21">
        <f t="shared" si="0"/>
        <v>0</v>
      </c>
      <c r="J30" s="22">
        <f t="shared" si="1"/>
        <v>64994</v>
      </c>
    </row>
    <row r="31" spans="1:10" ht="63.75" x14ac:dyDescent="0.2">
      <c r="A31" s="2" t="s">
        <v>573</v>
      </c>
      <c r="B31" s="2" t="s">
        <v>781</v>
      </c>
      <c r="C31" s="2" t="s">
        <v>724</v>
      </c>
      <c r="D31" s="2"/>
      <c r="E31" s="2" t="s">
        <v>780</v>
      </c>
      <c r="F31" s="5">
        <v>255547</v>
      </c>
      <c r="G31" s="5">
        <v>171724.83</v>
      </c>
      <c r="H31" s="5">
        <v>0</v>
      </c>
      <c r="I31" s="21">
        <f t="shared" si="0"/>
        <v>171724.83</v>
      </c>
      <c r="J31" s="22">
        <f t="shared" si="1"/>
        <v>83822.170000000013</v>
      </c>
    </row>
    <row r="32" spans="1:10" ht="76.5" x14ac:dyDescent="0.2">
      <c r="A32" s="2" t="s">
        <v>573</v>
      </c>
      <c r="B32" s="2" t="s">
        <v>779</v>
      </c>
      <c r="C32" s="2" t="s">
        <v>724</v>
      </c>
      <c r="D32" s="2"/>
      <c r="E32" s="2" t="s">
        <v>778</v>
      </c>
      <c r="F32" s="5">
        <v>162341</v>
      </c>
      <c r="G32" s="5">
        <v>0</v>
      </c>
      <c r="H32" s="5">
        <v>0</v>
      </c>
      <c r="I32" s="21">
        <f t="shared" si="0"/>
        <v>0</v>
      </c>
      <c r="J32" s="22">
        <f t="shared" si="1"/>
        <v>162341</v>
      </c>
    </row>
    <row r="33" spans="1:10" ht="51" x14ac:dyDescent="0.2">
      <c r="A33" s="2" t="s">
        <v>598</v>
      </c>
      <c r="B33" s="2" t="s">
        <v>777</v>
      </c>
      <c r="C33" s="2" t="s">
        <v>724</v>
      </c>
      <c r="D33" s="2"/>
      <c r="E33" s="2" t="s">
        <v>776</v>
      </c>
      <c r="F33" s="5">
        <v>61268</v>
      </c>
      <c r="G33" s="5">
        <v>61268</v>
      </c>
      <c r="H33" s="5">
        <v>0</v>
      </c>
      <c r="I33" s="21">
        <f t="shared" si="0"/>
        <v>61268</v>
      </c>
      <c r="J33" s="22">
        <f t="shared" si="1"/>
        <v>0</v>
      </c>
    </row>
    <row r="34" spans="1:10" ht="102" x14ac:dyDescent="0.2">
      <c r="A34" s="2" t="s">
        <v>573</v>
      </c>
      <c r="B34" s="2" t="s">
        <v>775</v>
      </c>
      <c r="C34" s="2" t="s">
        <v>774</v>
      </c>
      <c r="D34" s="2"/>
      <c r="E34" s="2" t="s">
        <v>773</v>
      </c>
      <c r="F34" s="5">
        <v>144421</v>
      </c>
      <c r="G34" s="5">
        <v>32356.75</v>
      </c>
      <c r="H34" s="5">
        <v>0</v>
      </c>
      <c r="I34" s="21">
        <f t="shared" si="0"/>
        <v>32356.75</v>
      </c>
      <c r="J34" s="22">
        <f t="shared" si="1"/>
        <v>112064.25</v>
      </c>
    </row>
    <row r="35" spans="1:10" ht="38.25" x14ac:dyDescent="0.2">
      <c r="A35" s="2" t="s">
        <v>573</v>
      </c>
      <c r="B35" s="2" t="s">
        <v>772</v>
      </c>
      <c r="C35" s="2" t="s">
        <v>724</v>
      </c>
      <c r="D35" s="2"/>
      <c r="E35" s="2" t="s">
        <v>771</v>
      </c>
      <c r="F35" s="5">
        <v>136032</v>
      </c>
      <c r="G35" s="5">
        <v>0</v>
      </c>
      <c r="H35" s="5">
        <v>0</v>
      </c>
      <c r="I35" s="21">
        <f t="shared" si="0"/>
        <v>0</v>
      </c>
      <c r="J35" s="22">
        <f t="shared" si="1"/>
        <v>136032</v>
      </c>
    </row>
    <row r="36" spans="1:10" ht="51" x14ac:dyDescent="0.2">
      <c r="A36" s="2" t="s">
        <v>573</v>
      </c>
      <c r="B36" s="2" t="s">
        <v>770</v>
      </c>
      <c r="C36" s="2" t="s">
        <v>724</v>
      </c>
      <c r="D36" s="2"/>
      <c r="E36" s="2" t="s">
        <v>769</v>
      </c>
      <c r="F36" s="5">
        <v>95886</v>
      </c>
      <c r="G36" s="5">
        <v>0</v>
      </c>
      <c r="H36" s="5">
        <v>0</v>
      </c>
      <c r="I36" s="21">
        <f t="shared" si="0"/>
        <v>0</v>
      </c>
      <c r="J36" s="22">
        <f t="shared" si="1"/>
        <v>95886</v>
      </c>
    </row>
    <row r="37" spans="1:10" ht="51" x14ac:dyDescent="0.2">
      <c r="A37" s="2" t="s">
        <v>573</v>
      </c>
      <c r="B37" s="2" t="s">
        <v>768</v>
      </c>
      <c r="C37" s="2" t="s">
        <v>724</v>
      </c>
      <c r="D37" s="2"/>
      <c r="E37" s="2" t="s">
        <v>767</v>
      </c>
      <c r="F37" s="5">
        <v>248548.5</v>
      </c>
      <c r="G37" s="5">
        <v>0</v>
      </c>
      <c r="H37" s="5">
        <v>0</v>
      </c>
      <c r="I37" s="21">
        <f t="shared" si="0"/>
        <v>0</v>
      </c>
      <c r="J37" s="22">
        <f t="shared" si="1"/>
        <v>248548.5</v>
      </c>
    </row>
    <row r="38" spans="1:10" ht="38.25" x14ac:dyDescent="0.2">
      <c r="A38" s="2" t="s">
        <v>573</v>
      </c>
      <c r="B38" s="2" t="s">
        <v>766</v>
      </c>
      <c r="C38" s="2" t="s">
        <v>724</v>
      </c>
      <c r="D38" s="2"/>
      <c r="E38" s="2" t="s">
        <v>765</v>
      </c>
      <c r="F38" s="5">
        <v>87283</v>
      </c>
      <c r="G38" s="5">
        <v>0</v>
      </c>
      <c r="H38" s="5">
        <v>0</v>
      </c>
      <c r="I38" s="21">
        <f t="shared" si="0"/>
        <v>0</v>
      </c>
      <c r="J38" s="22">
        <f t="shared" si="1"/>
        <v>87283</v>
      </c>
    </row>
    <row r="39" spans="1:10" ht="76.5" x14ac:dyDescent="0.2">
      <c r="A39" s="2" t="s">
        <v>573</v>
      </c>
      <c r="B39" s="2" t="s">
        <v>764</v>
      </c>
      <c r="C39" s="2" t="s">
        <v>724</v>
      </c>
      <c r="D39" s="2"/>
      <c r="E39" s="2" t="s">
        <v>763</v>
      </c>
      <c r="F39" s="5">
        <v>280600</v>
      </c>
      <c r="G39" s="5">
        <v>0</v>
      </c>
      <c r="H39" s="5">
        <v>0</v>
      </c>
      <c r="I39" s="21">
        <f t="shared" si="0"/>
        <v>0</v>
      </c>
      <c r="J39" s="22">
        <f t="shared" si="1"/>
        <v>280600</v>
      </c>
    </row>
    <row r="40" spans="1:10" ht="38.25" x14ac:dyDescent="0.2">
      <c r="A40" s="2" t="s">
        <v>573</v>
      </c>
      <c r="B40" s="2" t="s">
        <v>762</v>
      </c>
      <c r="C40" s="2" t="s">
        <v>553</v>
      </c>
      <c r="D40" s="2"/>
      <c r="E40" s="2" t="s">
        <v>759</v>
      </c>
      <c r="F40" s="5">
        <v>582430.85</v>
      </c>
      <c r="G40" s="5">
        <v>169616.29</v>
      </c>
      <c r="H40" s="5">
        <v>0</v>
      </c>
      <c r="I40" s="21">
        <f t="shared" si="0"/>
        <v>169616.29</v>
      </c>
      <c r="J40" s="22">
        <f t="shared" si="1"/>
        <v>412814.55999999994</v>
      </c>
    </row>
    <row r="41" spans="1:10" ht="76.5" x14ac:dyDescent="0.2">
      <c r="A41" s="2" t="s">
        <v>573</v>
      </c>
      <c r="B41" s="2" t="s">
        <v>761</v>
      </c>
      <c r="C41" s="2" t="s">
        <v>760</v>
      </c>
      <c r="D41" s="2"/>
      <c r="E41" s="2" t="s">
        <v>759</v>
      </c>
      <c r="F41" s="5">
        <v>805081.94</v>
      </c>
      <c r="G41" s="5">
        <v>0</v>
      </c>
      <c r="H41" s="5">
        <v>0</v>
      </c>
      <c r="I41" s="21">
        <f t="shared" si="0"/>
        <v>0</v>
      </c>
      <c r="J41" s="22">
        <f t="shared" si="1"/>
        <v>805081.94</v>
      </c>
    </row>
    <row r="42" spans="1:10" ht="63.75" x14ac:dyDescent="0.2">
      <c r="A42" s="2" t="s">
        <v>573</v>
      </c>
      <c r="B42" s="2" t="s">
        <v>758</v>
      </c>
      <c r="C42" s="2" t="s">
        <v>724</v>
      </c>
      <c r="D42" s="2"/>
      <c r="E42" s="2" t="s">
        <v>756</v>
      </c>
      <c r="F42" s="5">
        <v>63247</v>
      </c>
      <c r="G42" s="5">
        <v>0</v>
      </c>
      <c r="H42" s="5">
        <v>0</v>
      </c>
      <c r="I42" s="21">
        <f t="shared" si="0"/>
        <v>0</v>
      </c>
      <c r="J42" s="22">
        <f t="shared" si="1"/>
        <v>63247</v>
      </c>
    </row>
    <row r="43" spans="1:10" ht="63.75" x14ac:dyDescent="0.2">
      <c r="A43" s="2" t="s">
        <v>573</v>
      </c>
      <c r="B43" s="2" t="s">
        <v>757</v>
      </c>
      <c r="C43" s="2" t="s">
        <v>727</v>
      </c>
      <c r="D43" s="2"/>
      <c r="E43" s="2" t="s">
        <v>756</v>
      </c>
      <c r="F43" s="5">
        <v>15750</v>
      </c>
      <c r="G43" s="5">
        <v>0</v>
      </c>
      <c r="H43" s="5">
        <v>0</v>
      </c>
      <c r="I43" s="21">
        <f t="shared" si="0"/>
        <v>0</v>
      </c>
      <c r="J43" s="22">
        <f t="shared" si="1"/>
        <v>15750</v>
      </c>
    </row>
    <row r="44" spans="1:10" ht="51" x14ac:dyDescent="0.2">
      <c r="A44" s="2" t="s">
        <v>573</v>
      </c>
      <c r="B44" s="2" t="s">
        <v>755</v>
      </c>
      <c r="C44" s="2" t="s">
        <v>739</v>
      </c>
      <c r="D44" s="2"/>
      <c r="E44" s="2" t="s">
        <v>754</v>
      </c>
      <c r="F44" s="5">
        <v>192750</v>
      </c>
      <c r="G44" s="5">
        <v>0</v>
      </c>
      <c r="H44" s="5">
        <v>0</v>
      </c>
      <c r="I44" s="21">
        <f t="shared" si="0"/>
        <v>0</v>
      </c>
      <c r="J44" s="22">
        <f t="shared" si="1"/>
        <v>192750</v>
      </c>
    </row>
    <row r="45" spans="1:10" ht="51" x14ac:dyDescent="0.2">
      <c r="A45" s="2" t="s">
        <v>573</v>
      </c>
      <c r="B45" s="2" t="s">
        <v>753</v>
      </c>
      <c r="C45" s="2" t="s">
        <v>724</v>
      </c>
      <c r="D45" s="2"/>
      <c r="E45" s="2" t="s">
        <v>752</v>
      </c>
      <c r="F45" s="5">
        <v>43258</v>
      </c>
      <c r="G45" s="5">
        <v>0</v>
      </c>
      <c r="H45" s="5">
        <v>0</v>
      </c>
      <c r="I45" s="21">
        <f t="shared" si="0"/>
        <v>0</v>
      </c>
      <c r="J45" s="22">
        <f t="shared" si="1"/>
        <v>43258</v>
      </c>
    </row>
    <row r="46" spans="1:10" ht="89.25" x14ac:dyDescent="0.2">
      <c r="A46" s="2" t="s">
        <v>573</v>
      </c>
      <c r="B46" s="2" t="s">
        <v>751</v>
      </c>
      <c r="C46" s="2" t="s">
        <v>750</v>
      </c>
      <c r="D46" s="2"/>
      <c r="E46" s="2" t="s">
        <v>749</v>
      </c>
      <c r="F46" s="5">
        <v>88219.5</v>
      </c>
      <c r="G46" s="5">
        <v>0</v>
      </c>
      <c r="H46" s="5">
        <v>0</v>
      </c>
      <c r="I46" s="21">
        <f t="shared" si="0"/>
        <v>0</v>
      </c>
      <c r="J46" s="22">
        <f t="shared" si="1"/>
        <v>88219.5</v>
      </c>
    </row>
    <row r="47" spans="1:10" ht="63.75" x14ac:dyDescent="0.2">
      <c r="A47" s="2" t="s">
        <v>573</v>
      </c>
      <c r="B47" s="2" t="s">
        <v>748</v>
      </c>
      <c r="C47" s="2" t="s">
        <v>724</v>
      </c>
      <c r="D47" s="2"/>
      <c r="E47" s="2" t="s">
        <v>747</v>
      </c>
      <c r="F47" s="5">
        <v>142792</v>
      </c>
      <c r="G47" s="5">
        <v>0</v>
      </c>
      <c r="H47" s="5">
        <v>0</v>
      </c>
      <c r="I47" s="21">
        <f t="shared" si="0"/>
        <v>0</v>
      </c>
      <c r="J47" s="22">
        <f t="shared" si="1"/>
        <v>142792</v>
      </c>
    </row>
    <row r="48" spans="1:10" ht="63.75" x14ac:dyDescent="0.2">
      <c r="A48" s="2" t="s">
        <v>573</v>
      </c>
      <c r="B48" s="2" t="s">
        <v>746</v>
      </c>
      <c r="C48" s="2" t="s">
        <v>736</v>
      </c>
      <c r="D48" s="2"/>
      <c r="E48" s="2" t="s">
        <v>744</v>
      </c>
      <c r="F48" s="5">
        <v>186300</v>
      </c>
      <c r="G48" s="5">
        <v>168457.09</v>
      </c>
      <c r="H48" s="5">
        <v>0</v>
      </c>
      <c r="I48" s="21">
        <f t="shared" si="0"/>
        <v>168457.09</v>
      </c>
      <c r="J48" s="22">
        <f t="shared" si="1"/>
        <v>17842.910000000003</v>
      </c>
    </row>
    <row r="49" spans="1:10" ht="51" x14ac:dyDescent="0.2">
      <c r="A49" s="2" t="s">
        <v>573</v>
      </c>
      <c r="B49" s="2" t="s">
        <v>745</v>
      </c>
      <c r="C49" s="2" t="s">
        <v>736</v>
      </c>
      <c r="D49" s="2"/>
      <c r="E49" s="2" t="s">
        <v>744</v>
      </c>
      <c r="F49" s="5">
        <v>198421</v>
      </c>
      <c r="G49" s="5">
        <v>0</v>
      </c>
      <c r="H49" s="5">
        <v>0</v>
      </c>
      <c r="I49" s="21">
        <f t="shared" si="0"/>
        <v>0</v>
      </c>
      <c r="J49" s="22">
        <f t="shared" si="1"/>
        <v>198421</v>
      </c>
    </row>
    <row r="50" spans="1:10" ht="38.25" x14ac:dyDescent="0.2">
      <c r="A50" s="2" t="s">
        <v>573</v>
      </c>
      <c r="B50" s="2" t="s">
        <v>743</v>
      </c>
      <c r="C50" s="2" t="s">
        <v>742</v>
      </c>
      <c r="D50" s="2"/>
      <c r="E50" s="2" t="s">
        <v>741</v>
      </c>
      <c r="F50" s="5">
        <v>500000</v>
      </c>
      <c r="G50" s="5">
        <v>342066.35</v>
      </c>
      <c r="H50" s="5">
        <v>0</v>
      </c>
      <c r="I50" s="21">
        <f t="shared" si="0"/>
        <v>342066.35</v>
      </c>
      <c r="J50" s="22">
        <f t="shared" si="1"/>
        <v>157933.65000000002</v>
      </c>
    </row>
    <row r="51" spans="1:10" ht="51" x14ac:dyDescent="0.2">
      <c r="A51" s="2" t="s">
        <v>573</v>
      </c>
      <c r="B51" s="2" t="s">
        <v>740</v>
      </c>
      <c r="C51" s="2" t="s">
        <v>739</v>
      </c>
      <c r="D51" s="2"/>
      <c r="E51" s="2" t="s">
        <v>738</v>
      </c>
      <c r="F51" s="5">
        <v>124910</v>
      </c>
      <c r="G51" s="5">
        <v>121807</v>
      </c>
      <c r="H51" s="5">
        <v>0</v>
      </c>
      <c r="I51" s="21">
        <f t="shared" si="0"/>
        <v>121807</v>
      </c>
      <c r="J51" s="22">
        <f t="shared" si="1"/>
        <v>3103</v>
      </c>
    </row>
    <row r="52" spans="1:10" ht="51" x14ac:dyDescent="0.2">
      <c r="A52" s="2" t="s">
        <v>573</v>
      </c>
      <c r="B52" s="2" t="s">
        <v>737</v>
      </c>
      <c r="C52" s="2" t="s">
        <v>736</v>
      </c>
      <c r="D52" s="2"/>
      <c r="E52" s="2" t="s">
        <v>735</v>
      </c>
      <c r="F52" s="5">
        <v>144000</v>
      </c>
      <c r="G52" s="5">
        <v>142125.29999999999</v>
      </c>
      <c r="H52" s="5">
        <v>0</v>
      </c>
      <c r="I52" s="21">
        <f t="shared" si="0"/>
        <v>142125.29999999999</v>
      </c>
      <c r="J52" s="22">
        <f t="shared" si="1"/>
        <v>1874.7000000000116</v>
      </c>
    </row>
    <row r="53" spans="1:10" ht="38.25" x14ac:dyDescent="0.2">
      <c r="A53" s="2" t="s">
        <v>573</v>
      </c>
      <c r="B53" s="2" t="s">
        <v>734</v>
      </c>
      <c r="C53" s="2" t="s">
        <v>724</v>
      </c>
      <c r="D53" s="2"/>
      <c r="E53" s="2" t="s">
        <v>733</v>
      </c>
      <c r="F53" s="5">
        <v>123891</v>
      </c>
      <c r="G53" s="5">
        <v>113738.33</v>
      </c>
      <c r="H53" s="5">
        <v>0</v>
      </c>
      <c r="I53" s="21">
        <f t="shared" si="0"/>
        <v>113738.33</v>
      </c>
      <c r="J53" s="22">
        <f t="shared" si="1"/>
        <v>10152.669999999998</v>
      </c>
    </row>
    <row r="54" spans="1:10" ht="38.25" x14ac:dyDescent="0.2">
      <c r="A54" s="2" t="s">
        <v>573</v>
      </c>
      <c r="B54" s="2" t="s">
        <v>732</v>
      </c>
      <c r="C54" s="2" t="s">
        <v>724</v>
      </c>
      <c r="D54" s="2"/>
      <c r="E54" s="2" t="s">
        <v>731</v>
      </c>
      <c r="F54" s="5">
        <v>240000</v>
      </c>
      <c r="G54" s="5">
        <v>134749.01</v>
      </c>
      <c r="H54" s="5">
        <v>0</v>
      </c>
      <c r="I54" s="21">
        <f t="shared" si="0"/>
        <v>134749.01</v>
      </c>
      <c r="J54" s="22">
        <f t="shared" si="1"/>
        <v>105250.98999999999</v>
      </c>
    </row>
    <row r="55" spans="1:10" ht="51" x14ac:dyDescent="0.2">
      <c r="A55" s="2" t="s">
        <v>573</v>
      </c>
      <c r="B55" s="2" t="s">
        <v>730</v>
      </c>
      <c r="C55" s="2" t="s">
        <v>724</v>
      </c>
      <c r="D55" s="2"/>
      <c r="E55" s="2" t="s">
        <v>729</v>
      </c>
      <c r="F55" s="5">
        <v>37914.79</v>
      </c>
      <c r="G55" s="5">
        <v>30700.58</v>
      </c>
      <c r="H55" s="5">
        <v>0</v>
      </c>
      <c r="I55" s="21">
        <f t="shared" si="0"/>
        <v>30700.58</v>
      </c>
      <c r="J55" s="22">
        <f t="shared" si="1"/>
        <v>7214.2099999999991</v>
      </c>
    </row>
    <row r="56" spans="1:10" ht="51" x14ac:dyDescent="0.2">
      <c r="A56" s="2" t="s">
        <v>573</v>
      </c>
      <c r="B56" s="2" t="s">
        <v>728</v>
      </c>
      <c r="C56" s="2" t="s">
        <v>727</v>
      </c>
      <c r="D56" s="2"/>
      <c r="E56" s="2" t="s">
        <v>726</v>
      </c>
      <c r="F56" s="5">
        <v>206115</v>
      </c>
      <c r="G56" s="5">
        <v>206115</v>
      </c>
      <c r="H56" s="5">
        <v>0</v>
      </c>
      <c r="I56" s="21">
        <f t="shared" si="0"/>
        <v>206115</v>
      </c>
      <c r="J56" s="22">
        <f t="shared" si="1"/>
        <v>0</v>
      </c>
    </row>
    <row r="57" spans="1:10" ht="51" x14ac:dyDescent="0.2">
      <c r="A57" s="2" t="s">
        <v>573</v>
      </c>
      <c r="B57" s="2" t="s">
        <v>725</v>
      </c>
      <c r="C57" s="2" t="s">
        <v>724</v>
      </c>
      <c r="D57" s="2"/>
      <c r="E57" s="2" t="s">
        <v>723</v>
      </c>
      <c r="F57" s="5">
        <v>113526</v>
      </c>
      <c r="G57" s="5">
        <v>57554</v>
      </c>
      <c r="H57" s="5">
        <v>0</v>
      </c>
      <c r="I57" s="21">
        <f t="shared" si="0"/>
        <v>57554</v>
      </c>
      <c r="J57" s="22">
        <f t="shared" si="1"/>
        <v>55972</v>
      </c>
    </row>
    <row r="58" spans="1:10" ht="38.25" x14ac:dyDescent="0.2">
      <c r="A58" s="2" t="s">
        <v>184</v>
      </c>
      <c r="B58" s="2" t="s">
        <v>722</v>
      </c>
      <c r="C58" s="2" t="s">
        <v>555</v>
      </c>
      <c r="D58" s="2"/>
      <c r="E58" s="2" t="s">
        <v>721</v>
      </c>
      <c r="F58" s="5">
        <v>87794</v>
      </c>
      <c r="G58" s="5">
        <v>84005.85</v>
      </c>
      <c r="H58" s="5">
        <v>0</v>
      </c>
      <c r="I58" s="21">
        <f t="shared" si="0"/>
        <v>84005.85</v>
      </c>
      <c r="J58" s="22">
        <f t="shared" si="1"/>
        <v>3788.1499999999942</v>
      </c>
    </row>
    <row r="59" spans="1:10" ht="38.25" x14ac:dyDescent="0.2">
      <c r="A59" s="2" t="s">
        <v>184</v>
      </c>
      <c r="B59" s="2" t="s">
        <v>720</v>
      </c>
      <c r="C59" s="2" t="s">
        <v>555</v>
      </c>
      <c r="D59" s="2"/>
      <c r="E59" s="2" t="s">
        <v>719</v>
      </c>
      <c r="F59" s="5">
        <v>61715</v>
      </c>
      <c r="G59" s="5">
        <v>60695.9</v>
      </c>
      <c r="H59" s="5">
        <v>0</v>
      </c>
      <c r="I59" s="21">
        <f t="shared" si="0"/>
        <v>60695.9</v>
      </c>
      <c r="J59" s="22">
        <f t="shared" si="1"/>
        <v>1019.0999999999985</v>
      </c>
    </row>
    <row r="60" spans="1:10" ht="38.25" x14ac:dyDescent="0.2">
      <c r="A60" s="2" t="s">
        <v>252</v>
      </c>
      <c r="B60" s="2" t="s">
        <v>718</v>
      </c>
      <c r="C60" s="2" t="s">
        <v>555</v>
      </c>
      <c r="D60" s="2"/>
      <c r="E60" s="2" t="s">
        <v>717</v>
      </c>
      <c r="F60" s="5">
        <v>43700</v>
      </c>
      <c r="G60" s="5">
        <v>42953.13</v>
      </c>
      <c r="H60" s="5">
        <v>0</v>
      </c>
      <c r="I60" s="21">
        <f t="shared" si="0"/>
        <v>42953.13</v>
      </c>
      <c r="J60" s="22">
        <f t="shared" si="1"/>
        <v>746.87000000000262</v>
      </c>
    </row>
    <row r="61" spans="1:10" ht="38.25" x14ac:dyDescent="0.2">
      <c r="A61" s="2" t="s">
        <v>184</v>
      </c>
      <c r="B61" s="2" t="s">
        <v>716</v>
      </c>
      <c r="C61" s="2" t="s">
        <v>555</v>
      </c>
      <c r="D61" s="2"/>
      <c r="E61" s="2" t="s">
        <v>715</v>
      </c>
      <c r="F61" s="5">
        <v>66400</v>
      </c>
      <c r="G61" s="5">
        <v>61055.9</v>
      </c>
      <c r="H61" s="5">
        <v>0</v>
      </c>
      <c r="I61" s="21">
        <f t="shared" si="0"/>
        <v>61055.9</v>
      </c>
      <c r="J61" s="22">
        <f t="shared" si="1"/>
        <v>5344.0999999999985</v>
      </c>
    </row>
    <row r="62" spans="1:10" ht="25.5" x14ac:dyDescent="0.2">
      <c r="A62" s="2" t="s">
        <v>389</v>
      </c>
      <c r="B62" s="2" t="s">
        <v>714</v>
      </c>
      <c r="C62" s="2" t="s">
        <v>713</v>
      </c>
      <c r="D62" s="2"/>
      <c r="E62" s="2" t="s">
        <v>712</v>
      </c>
      <c r="F62" s="5">
        <v>75757</v>
      </c>
      <c r="G62" s="5">
        <v>68277.59</v>
      </c>
      <c r="H62" s="5">
        <v>0</v>
      </c>
      <c r="I62" s="21">
        <f t="shared" si="0"/>
        <v>68277.59</v>
      </c>
      <c r="J62" s="22">
        <f t="shared" si="1"/>
        <v>7479.4100000000035</v>
      </c>
    </row>
    <row r="63" spans="1:10" ht="63.75" x14ac:dyDescent="0.2">
      <c r="A63" s="2" t="s">
        <v>237</v>
      </c>
      <c r="B63" s="2" t="s">
        <v>711</v>
      </c>
      <c r="C63" s="2" t="s">
        <v>565</v>
      </c>
      <c r="D63" s="2"/>
      <c r="E63" s="2" t="s">
        <v>239</v>
      </c>
      <c r="F63" s="5">
        <v>381840</v>
      </c>
      <c r="G63" s="5">
        <v>306060.31</v>
      </c>
      <c r="H63" s="5">
        <v>0</v>
      </c>
      <c r="I63" s="21">
        <f t="shared" si="0"/>
        <v>306060.31</v>
      </c>
      <c r="J63" s="22">
        <f t="shared" si="1"/>
        <v>75779.69</v>
      </c>
    </row>
    <row r="64" spans="1:10" ht="38.25" x14ac:dyDescent="0.2">
      <c r="A64" s="2" t="s">
        <v>118</v>
      </c>
      <c r="B64" s="2" t="s">
        <v>710</v>
      </c>
      <c r="C64" s="2" t="s">
        <v>555</v>
      </c>
      <c r="D64" s="2"/>
      <c r="E64" s="2" t="s">
        <v>123</v>
      </c>
      <c r="F64" s="5">
        <v>48290</v>
      </c>
      <c r="G64" s="5">
        <v>45407.1</v>
      </c>
      <c r="H64" s="5">
        <v>0</v>
      </c>
      <c r="I64" s="21">
        <f t="shared" si="0"/>
        <v>45407.1</v>
      </c>
      <c r="J64" s="22">
        <f t="shared" si="1"/>
        <v>2882.9000000000015</v>
      </c>
    </row>
    <row r="65" spans="1:10" ht="38.25" x14ac:dyDescent="0.2">
      <c r="A65" s="2" t="s">
        <v>49</v>
      </c>
      <c r="B65" s="2" t="s">
        <v>708</v>
      </c>
      <c r="C65" s="2" t="s">
        <v>555</v>
      </c>
      <c r="D65" s="2"/>
      <c r="E65" s="2" t="s">
        <v>709</v>
      </c>
      <c r="F65" s="5">
        <v>2412.8000000000002</v>
      </c>
      <c r="G65" s="5">
        <v>2412.8000000000002</v>
      </c>
      <c r="H65" s="5">
        <v>0</v>
      </c>
      <c r="I65" s="21">
        <f t="shared" si="0"/>
        <v>2412.8000000000002</v>
      </c>
      <c r="J65" s="22">
        <f t="shared" si="1"/>
        <v>0</v>
      </c>
    </row>
    <row r="66" spans="1:10" ht="38.25" x14ac:dyDescent="0.2">
      <c r="A66" s="2" t="s">
        <v>109</v>
      </c>
      <c r="B66" s="2" t="s">
        <v>708</v>
      </c>
      <c r="C66" s="2" t="s">
        <v>555</v>
      </c>
      <c r="D66" s="2"/>
      <c r="E66" s="2" t="s">
        <v>114</v>
      </c>
      <c r="F66" s="5">
        <v>69150</v>
      </c>
      <c r="G66" s="5">
        <v>66753.679999999993</v>
      </c>
      <c r="H66" s="5">
        <v>0</v>
      </c>
      <c r="I66" s="21">
        <f t="shared" si="0"/>
        <v>66753.679999999993</v>
      </c>
      <c r="J66" s="22">
        <f t="shared" si="1"/>
        <v>2396.320000000007</v>
      </c>
    </row>
    <row r="67" spans="1:10" ht="51" x14ac:dyDescent="0.2">
      <c r="A67" s="2" t="s">
        <v>118</v>
      </c>
      <c r="B67" s="2" t="s">
        <v>707</v>
      </c>
      <c r="C67" s="2" t="s">
        <v>555</v>
      </c>
      <c r="D67" s="2"/>
      <c r="E67" s="2" t="s">
        <v>126</v>
      </c>
      <c r="F67" s="5">
        <v>65700</v>
      </c>
      <c r="G67" s="5">
        <v>46310.95</v>
      </c>
      <c r="H67" s="5">
        <v>0</v>
      </c>
      <c r="I67" s="21">
        <f t="shared" si="0"/>
        <v>46310.95</v>
      </c>
      <c r="J67" s="22">
        <f t="shared" si="1"/>
        <v>19389.050000000003</v>
      </c>
    </row>
    <row r="68" spans="1:10" ht="51" x14ac:dyDescent="0.2">
      <c r="A68" s="2" t="s">
        <v>118</v>
      </c>
      <c r="B68" s="2" t="s">
        <v>706</v>
      </c>
      <c r="C68" s="2" t="s">
        <v>584</v>
      </c>
      <c r="D68" s="2"/>
      <c r="E68" s="2" t="s">
        <v>126</v>
      </c>
      <c r="F68" s="5">
        <v>19389.05</v>
      </c>
      <c r="G68" s="5">
        <v>1407.5</v>
      </c>
      <c r="H68" s="5">
        <v>0</v>
      </c>
      <c r="I68" s="21">
        <f t="shared" ref="I68:I131" si="2">G68-H68</f>
        <v>1407.5</v>
      </c>
      <c r="J68" s="22">
        <f t="shared" ref="J68:J131" si="3">IF(F68-I68&lt;0,0,F68-I68)</f>
        <v>17981.55</v>
      </c>
    </row>
    <row r="69" spans="1:10" ht="38.25" x14ac:dyDescent="0.2">
      <c r="A69" s="2" t="s">
        <v>135</v>
      </c>
      <c r="B69" s="2" t="s">
        <v>705</v>
      </c>
      <c r="C69" s="2" t="s">
        <v>555</v>
      </c>
      <c r="D69" s="2"/>
      <c r="E69" s="2" t="s">
        <v>144</v>
      </c>
      <c r="F69" s="5">
        <v>182910</v>
      </c>
      <c r="G69" s="5">
        <v>164175.4</v>
      </c>
      <c r="H69" s="5">
        <v>0</v>
      </c>
      <c r="I69" s="21">
        <f t="shared" si="2"/>
        <v>164175.4</v>
      </c>
      <c r="J69" s="22">
        <f t="shared" si="3"/>
        <v>18734.600000000006</v>
      </c>
    </row>
    <row r="70" spans="1:10" ht="38.25" x14ac:dyDescent="0.2">
      <c r="A70" s="2" t="s">
        <v>168</v>
      </c>
      <c r="B70" s="2" t="s">
        <v>704</v>
      </c>
      <c r="C70" s="2" t="s">
        <v>555</v>
      </c>
      <c r="D70" s="2"/>
      <c r="E70" s="2" t="s">
        <v>702</v>
      </c>
      <c r="F70" s="5">
        <v>83700</v>
      </c>
      <c r="G70" s="5">
        <v>45356.5</v>
      </c>
      <c r="H70" s="5">
        <v>0</v>
      </c>
      <c r="I70" s="21">
        <f t="shared" si="2"/>
        <v>45356.5</v>
      </c>
      <c r="J70" s="22">
        <f t="shared" si="3"/>
        <v>38343.5</v>
      </c>
    </row>
    <row r="71" spans="1:10" ht="38.25" x14ac:dyDescent="0.2">
      <c r="A71" s="2" t="s">
        <v>168</v>
      </c>
      <c r="B71" s="2" t="s">
        <v>703</v>
      </c>
      <c r="C71" s="2" t="s">
        <v>584</v>
      </c>
      <c r="D71" s="2"/>
      <c r="E71" s="2" t="s">
        <v>702</v>
      </c>
      <c r="F71" s="5">
        <v>38343.5</v>
      </c>
      <c r="G71" s="5">
        <v>13501</v>
      </c>
      <c r="H71" s="5">
        <v>0</v>
      </c>
      <c r="I71" s="21">
        <f t="shared" si="2"/>
        <v>13501</v>
      </c>
      <c r="J71" s="22">
        <f t="shared" si="3"/>
        <v>24842.5</v>
      </c>
    </row>
    <row r="72" spans="1:10" ht="38.25" x14ac:dyDescent="0.2">
      <c r="A72" s="2" t="s">
        <v>237</v>
      </c>
      <c r="B72" s="2" t="s">
        <v>701</v>
      </c>
      <c r="C72" s="2" t="s">
        <v>565</v>
      </c>
      <c r="D72" s="2"/>
      <c r="E72" s="2" t="s">
        <v>700</v>
      </c>
      <c r="F72" s="5">
        <v>165000</v>
      </c>
      <c r="G72" s="5">
        <v>17459.47</v>
      </c>
      <c r="H72" s="5">
        <v>0</v>
      </c>
      <c r="I72" s="21">
        <f t="shared" si="2"/>
        <v>17459.47</v>
      </c>
      <c r="J72" s="22">
        <f t="shared" si="3"/>
        <v>147540.53</v>
      </c>
    </row>
    <row r="73" spans="1:10" ht="25.5" x14ac:dyDescent="0.2">
      <c r="A73" s="2" t="s">
        <v>292</v>
      </c>
      <c r="B73" s="2" t="s">
        <v>699</v>
      </c>
      <c r="C73" s="2" t="s">
        <v>698</v>
      </c>
      <c r="D73" s="2"/>
      <c r="E73" s="2" t="s">
        <v>697</v>
      </c>
      <c r="F73" s="5">
        <v>193170</v>
      </c>
      <c r="G73" s="5">
        <v>37633</v>
      </c>
      <c r="H73" s="5">
        <v>0</v>
      </c>
      <c r="I73" s="21">
        <f t="shared" si="2"/>
        <v>37633</v>
      </c>
      <c r="J73" s="22">
        <f t="shared" si="3"/>
        <v>155537</v>
      </c>
    </row>
    <row r="74" spans="1:10" ht="51" x14ac:dyDescent="0.2">
      <c r="A74" s="2" t="s">
        <v>386</v>
      </c>
      <c r="B74" s="2" t="s">
        <v>696</v>
      </c>
      <c r="C74" s="2" t="s">
        <v>555</v>
      </c>
      <c r="D74" s="2"/>
      <c r="E74" s="2" t="s">
        <v>694</v>
      </c>
      <c r="F74" s="5">
        <v>60950</v>
      </c>
      <c r="G74" s="5">
        <v>41162</v>
      </c>
      <c r="H74" s="5">
        <v>0</v>
      </c>
      <c r="I74" s="21">
        <f t="shared" si="2"/>
        <v>41162</v>
      </c>
      <c r="J74" s="22">
        <f t="shared" si="3"/>
        <v>19788</v>
      </c>
    </row>
    <row r="75" spans="1:10" ht="51" x14ac:dyDescent="0.2">
      <c r="A75" s="2" t="s">
        <v>386</v>
      </c>
      <c r="B75" s="2" t="s">
        <v>695</v>
      </c>
      <c r="C75" s="2" t="s">
        <v>584</v>
      </c>
      <c r="D75" s="2"/>
      <c r="E75" s="2" t="s">
        <v>694</v>
      </c>
      <c r="F75" s="5">
        <v>19788</v>
      </c>
      <c r="G75" s="5">
        <v>9176.5</v>
      </c>
      <c r="H75" s="5">
        <v>0</v>
      </c>
      <c r="I75" s="21">
        <f t="shared" si="2"/>
        <v>9176.5</v>
      </c>
      <c r="J75" s="22">
        <f t="shared" si="3"/>
        <v>10611.5</v>
      </c>
    </row>
    <row r="76" spans="1:10" ht="38.25" x14ac:dyDescent="0.2">
      <c r="A76" s="2" t="s">
        <v>487</v>
      </c>
      <c r="B76" s="2" t="s">
        <v>693</v>
      </c>
      <c r="C76" s="2" t="s">
        <v>555</v>
      </c>
      <c r="D76" s="2"/>
      <c r="E76" s="2" t="s">
        <v>494</v>
      </c>
      <c r="F76" s="5">
        <v>50230</v>
      </c>
      <c r="G76" s="5">
        <v>28935</v>
      </c>
      <c r="H76" s="5">
        <v>0</v>
      </c>
      <c r="I76" s="21">
        <f t="shared" si="2"/>
        <v>28935</v>
      </c>
      <c r="J76" s="22">
        <f t="shared" si="3"/>
        <v>21295</v>
      </c>
    </row>
    <row r="77" spans="1:10" ht="25.5" x14ac:dyDescent="0.2">
      <c r="A77" s="2" t="s">
        <v>371</v>
      </c>
      <c r="B77" s="2" t="s">
        <v>692</v>
      </c>
      <c r="C77" s="2" t="s">
        <v>553</v>
      </c>
      <c r="D77" s="2"/>
      <c r="E77" s="2" t="s">
        <v>691</v>
      </c>
      <c r="F77" s="5">
        <v>64400</v>
      </c>
      <c r="G77" s="5">
        <v>54357.49</v>
      </c>
      <c r="H77" s="5">
        <v>0</v>
      </c>
      <c r="I77" s="21">
        <f t="shared" si="2"/>
        <v>54357.49</v>
      </c>
      <c r="J77" s="22">
        <f t="shared" si="3"/>
        <v>10042.510000000002</v>
      </c>
    </row>
    <row r="78" spans="1:10" ht="38.25" x14ac:dyDescent="0.2">
      <c r="A78" s="2" t="s">
        <v>231</v>
      </c>
      <c r="B78" s="2" t="s">
        <v>690</v>
      </c>
      <c r="C78" s="2" t="s">
        <v>553</v>
      </c>
      <c r="D78" s="2"/>
      <c r="E78" s="2" t="s">
        <v>689</v>
      </c>
      <c r="F78" s="5">
        <v>30850.01</v>
      </c>
      <c r="G78" s="5">
        <v>24909.01</v>
      </c>
      <c r="H78" s="5">
        <v>0</v>
      </c>
      <c r="I78" s="21">
        <f t="shared" si="2"/>
        <v>24909.01</v>
      </c>
      <c r="J78" s="22">
        <f t="shared" si="3"/>
        <v>5941</v>
      </c>
    </row>
    <row r="79" spans="1:10" ht="25.5" x14ac:dyDescent="0.2">
      <c r="A79" s="2" t="s">
        <v>109</v>
      </c>
      <c r="B79" s="2" t="s">
        <v>688</v>
      </c>
      <c r="C79" s="2" t="s">
        <v>687</v>
      </c>
      <c r="D79" s="2"/>
      <c r="E79" s="2" t="s">
        <v>117</v>
      </c>
      <c r="F79" s="5">
        <v>3500</v>
      </c>
      <c r="G79" s="5">
        <v>3500</v>
      </c>
      <c r="H79" s="5">
        <v>0</v>
      </c>
      <c r="I79" s="21">
        <f t="shared" si="2"/>
        <v>3500</v>
      </c>
      <c r="J79" s="22">
        <f t="shared" si="3"/>
        <v>0</v>
      </c>
    </row>
    <row r="80" spans="1:10" ht="38.25" x14ac:dyDescent="0.2">
      <c r="A80" s="2" t="s">
        <v>172</v>
      </c>
      <c r="B80" s="2" t="s">
        <v>686</v>
      </c>
      <c r="C80" s="2" t="s">
        <v>555</v>
      </c>
      <c r="D80" s="2"/>
      <c r="E80" s="2" t="s">
        <v>175</v>
      </c>
      <c r="F80" s="5">
        <v>76204</v>
      </c>
      <c r="G80" s="5">
        <v>53746</v>
      </c>
      <c r="H80" s="5">
        <v>0</v>
      </c>
      <c r="I80" s="21">
        <f t="shared" si="2"/>
        <v>53746</v>
      </c>
      <c r="J80" s="22">
        <f t="shared" si="3"/>
        <v>22458</v>
      </c>
    </row>
    <row r="81" spans="1:10" ht="51" x14ac:dyDescent="0.2">
      <c r="A81" s="2" t="s">
        <v>172</v>
      </c>
      <c r="B81" s="2" t="s">
        <v>685</v>
      </c>
      <c r="C81" s="2" t="s">
        <v>584</v>
      </c>
      <c r="D81" s="2"/>
      <c r="E81" s="2" t="s">
        <v>175</v>
      </c>
      <c r="F81" s="5">
        <v>22458</v>
      </c>
      <c r="G81" s="5">
        <v>1370</v>
      </c>
      <c r="H81" s="5">
        <v>0</v>
      </c>
      <c r="I81" s="21">
        <f t="shared" si="2"/>
        <v>1370</v>
      </c>
      <c r="J81" s="22">
        <f t="shared" si="3"/>
        <v>21088</v>
      </c>
    </row>
    <row r="82" spans="1:10" ht="38.25" x14ac:dyDescent="0.2">
      <c r="A82" s="2" t="s">
        <v>184</v>
      </c>
      <c r="B82" s="2" t="s">
        <v>684</v>
      </c>
      <c r="C82" s="2" t="s">
        <v>555</v>
      </c>
      <c r="D82" s="2"/>
      <c r="E82" s="2" t="s">
        <v>683</v>
      </c>
      <c r="F82" s="5">
        <v>27670</v>
      </c>
      <c r="G82" s="5">
        <v>0</v>
      </c>
      <c r="H82" s="5">
        <v>0</v>
      </c>
      <c r="I82" s="21">
        <f t="shared" si="2"/>
        <v>0</v>
      </c>
      <c r="J82" s="22">
        <f t="shared" si="3"/>
        <v>27670</v>
      </c>
    </row>
    <row r="83" spans="1:10" ht="51" x14ac:dyDescent="0.2">
      <c r="A83" s="2" t="s">
        <v>231</v>
      </c>
      <c r="B83" s="2" t="s">
        <v>682</v>
      </c>
      <c r="C83" s="2" t="s">
        <v>679</v>
      </c>
      <c r="D83" s="2"/>
      <c r="E83" s="2" t="s">
        <v>681</v>
      </c>
      <c r="F83" s="5">
        <v>57450</v>
      </c>
      <c r="G83" s="5">
        <v>56370</v>
      </c>
      <c r="H83" s="5">
        <v>0</v>
      </c>
      <c r="I83" s="21">
        <f t="shared" si="2"/>
        <v>56370</v>
      </c>
      <c r="J83" s="22">
        <f t="shared" si="3"/>
        <v>1080</v>
      </c>
    </row>
    <row r="84" spans="1:10" ht="51" x14ac:dyDescent="0.2">
      <c r="A84" s="2" t="s">
        <v>231</v>
      </c>
      <c r="B84" s="2" t="s">
        <v>680</v>
      </c>
      <c r="C84" s="2" t="s">
        <v>679</v>
      </c>
      <c r="D84" s="2"/>
      <c r="E84" s="2" t="s">
        <v>678</v>
      </c>
      <c r="F84" s="5">
        <v>58800</v>
      </c>
      <c r="G84" s="5">
        <v>58500</v>
      </c>
      <c r="H84" s="5">
        <v>0</v>
      </c>
      <c r="I84" s="21">
        <f t="shared" si="2"/>
        <v>58500</v>
      </c>
      <c r="J84" s="22">
        <f t="shared" si="3"/>
        <v>300</v>
      </c>
    </row>
    <row r="85" spans="1:10" ht="25.5" x14ac:dyDescent="0.2">
      <c r="A85" s="2" t="s">
        <v>231</v>
      </c>
      <c r="B85" s="2" t="s">
        <v>677</v>
      </c>
      <c r="C85" s="2" t="s">
        <v>553</v>
      </c>
      <c r="D85" s="2"/>
      <c r="E85" s="2" t="s">
        <v>233</v>
      </c>
      <c r="F85" s="5">
        <v>348050</v>
      </c>
      <c r="G85" s="5">
        <v>295752.7</v>
      </c>
      <c r="H85" s="5">
        <v>0</v>
      </c>
      <c r="I85" s="21">
        <f t="shared" si="2"/>
        <v>295752.7</v>
      </c>
      <c r="J85" s="22">
        <f t="shared" si="3"/>
        <v>52297.299999999988</v>
      </c>
    </row>
    <row r="86" spans="1:10" ht="38.25" x14ac:dyDescent="0.2">
      <c r="A86" s="2" t="s">
        <v>237</v>
      </c>
      <c r="B86" s="2" t="s">
        <v>676</v>
      </c>
      <c r="C86" s="2" t="s">
        <v>565</v>
      </c>
      <c r="D86" s="2"/>
      <c r="E86" s="2" t="s">
        <v>241</v>
      </c>
      <c r="F86" s="5">
        <v>84725</v>
      </c>
      <c r="G86" s="5">
        <v>80377.09</v>
      </c>
      <c r="H86" s="5">
        <v>0</v>
      </c>
      <c r="I86" s="21">
        <f t="shared" si="2"/>
        <v>80377.09</v>
      </c>
      <c r="J86" s="22">
        <f t="shared" si="3"/>
        <v>4347.9100000000035</v>
      </c>
    </row>
    <row r="87" spans="1:10" ht="38.25" x14ac:dyDescent="0.2">
      <c r="A87" s="2" t="s">
        <v>276</v>
      </c>
      <c r="B87" s="2" t="s">
        <v>675</v>
      </c>
      <c r="C87" s="2" t="s">
        <v>555</v>
      </c>
      <c r="D87" s="2"/>
      <c r="E87" s="2" t="s">
        <v>674</v>
      </c>
      <c r="F87" s="5">
        <v>135565</v>
      </c>
      <c r="G87" s="5">
        <v>122506.5</v>
      </c>
      <c r="H87" s="5">
        <v>0</v>
      </c>
      <c r="I87" s="21">
        <f t="shared" si="2"/>
        <v>122506.5</v>
      </c>
      <c r="J87" s="22">
        <f t="shared" si="3"/>
        <v>13058.5</v>
      </c>
    </row>
    <row r="88" spans="1:10" ht="38.25" x14ac:dyDescent="0.2">
      <c r="A88" s="2" t="s">
        <v>314</v>
      </c>
      <c r="B88" s="2" t="s">
        <v>673</v>
      </c>
      <c r="C88" s="2" t="s">
        <v>555</v>
      </c>
      <c r="D88" s="2"/>
      <c r="E88" s="2" t="s">
        <v>672</v>
      </c>
      <c r="F88" s="5">
        <v>38166.879999999997</v>
      </c>
      <c r="G88" s="5">
        <v>13713.58</v>
      </c>
      <c r="H88" s="5">
        <v>0</v>
      </c>
      <c r="I88" s="21">
        <f t="shared" si="2"/>
        <v>13713.58</v>
      </c>
      <c r="J88" s="22">
        <f t="shared" si="3"/>
        <v>24453.299999999996</v>
      </c>
    </row>
    <row r="89" spans="1:10" ht="38.25" x14ac:dyDescent="0.2">
      <c r="A89" s="2" t="s">
        <v>355</v>
      </c>
      <c r="B89" s="2" t="s">
        <v>671</v>
      </c>
      <c r="C89" s="2" t="s">
        <v>555</v>
      </c>
      <c r="D89" s="2"/>
      <c r="E89" s="2" t="s">
        <v>670</v>
      </c>
      <c r="F89" s="5">
        <v>111000</v>
      </c>
      <c r="G89" s="5">
        <v>55959.55</v>
      </c>
      <c r="H89" s="5">
        <v>0</v>
      </c>
      <c r="I89" s="21">
        <f t="shared" si="2"/>
        <v>55959.55</v>
      </c>
      <c r="J89" s="22">
        <f t="shared" si="3"/>
        <v>55040.45</v>
      </c>
    </row>
    <row r="90" spans="1:10" ht="38.25" x14ac:dyDescent="0.2">
      <c r="A90" s="2" t="s">
        <v>355</v>
      </c>
      <c r="B90" s="2" t="s">
        <v>669</v>
      </c>
      <c r="C90" s="2" t="s">
        <v>555</v>
      </c>
      <c r="D90" s="2"/>
      <c r="E90" s="2" t="s">
        <v>667</v>
      </c>
      <c r="F90" s="5">
        <v>100050</v>
      </c>
      <c r="G90" s="5">
        <v>66312.14</v>
      </c>
      <c r="H90" s="5">
        <v>0</v>
      </c>
      <c r="I90" s="21">
        <f t="shared" si="2"/>
        <v>66312.14</v>
      </c>
      <c r="J90" s="22">
        <f t="shared" si="3"/>
        <v>33737.86</v>
      </c>
    </row>
    <row r="91" spans="1:10" ht="51" x14ac:dyDescent="0.2">
      <c r="A91" s="2" t="s">
        <v>355</v>
      </c>
      <c r="B91" s="2" t="s">
        <v>668</v>
      </c>
      <c r="C91" s="2" t="s">
        <v>584</v>
      </c>
      <c r="D91" s="2"/>
      <c r="E91" s="2" t="s">
        <v>667</v>
      </c>
      <c r="F91" s="5">
        <v>33737.86</v>
      </c>
      <c r="G91" s="5">
        <v>19125</v>
      </c>
      <c r="H91" s="5">
        <v>0</v>
      </c>
      <c r="I91" s="21">
        <f t="shared" si="2"/>
        <v>19125</v>
      </c>
      <c r="J91" s="22">
        <f t="shared" si="3"/>
        <v>14612.86</v>
      </c>
    </row>
    <row r="92" spans="1:10" ht="38.25" x14ac:dyDescent="0.2">
      <c r="A92" s="2" t="s">
        <v>487</v>
      </c>
      <c r="B92" s="2" t="s">
        <v>666</v>
      </c>
      <c r="C92" s="2" t="s">
        <v>555</v>
      </c>
      <c r="D92" s="2"/>
      <c r="E92" s="2" t="s">
        <v>492</v>
      </c>
      <c r="F92" s="5">
        <v>45130</v>
      </c>
      <c r="G92" s="5">
        <v>20380.5</v>
      </c>
      <c r="H92" s="5">
        <v>0</v>
      </c>
      <c r="I92" s="21">
        <f t="shared" si="2"/>
        <v>20380.5</v>
      </c>
      <c r="J92" s="22">
        <f t="shared" si="3"/>
        <v>24749.5</v>
      </c>
    </row>
    <row r="93" spans="1:10" ht="38.25" x14ac:dyDescent="0.2">
      <c r="A93" s="2" t="s">
        <v>665</v>
      </c>
      <c r="B93" s="2" t="s">
        <v>664</v>
      </c>
      <c r="C93" s="2" t="s">
        <v>663</v>
      </c>
      <c r="D93" s="2"/>
      <c r="E93" s="2" t="s">
        <v>662</v>
      </c>
      <c r="F93" s="5">
        <v>42774.5</v>
      </c>
      <c r="G93" s="5">
        <v>42774.5</v>
      </c>
      <c r="H93" s="5">
        <v>0</v>
      </c>
      <c r="I93" s="21">
        <f t="shared" si="2"/>
        <v>42774.5</v>
      </c>
      <c r="J93" s="22">
        <f t="shared" si="3"/>
        <v>0</v>
      </c>
    </row>
    <row r="94" spans="1:10" ht="38.25" x14ac:dyDescent="0.2">
      <c r="A94" s="2" t="s">
        <v>231</v>
      </c>
      <c r="B94" s="2" t="s">
        <v>638</v>
      </c>
      <c r="C94" s="2" t="s">
        <v>553</v>
      </c>
      <c r="D94" s="2"/>
      <c r="E94" s="2" t="s">
        <v>661</v>
      </c>
      <c r="F94" s="5">
        <v>178900.2</v>
      </c>
      <c r="G94" s="5">
        <v>178900.2</v>
      </c>
      <c r="H94" s="5">
        <v>0</v>
      </c>
      <c r="I94" s="21">
        <f t="shared" si="2"/>
        <v>178900.2</v>
      </c>
      <c r="J94" s="22">
        <f t="shared" si="3"/>
        <v>0</v>
      </c>
    </row>
    <row r="95" spans="1:10" ht="25.5" x14ac:dyDescent="0.2">
      <c r="A95" s="2" t="s">
        <v>231</v>
      </c>
      <c r="B95" s="2" t="s">
        <v>660</v>
      </c>
      <c r="C95" s="2" t="s">
        <v>553</v>
      </c>
      <c r="D95" s="2"/>
      <c r="E95" s="2" t="s">
        <v>659</v>
      </c>
      <c r="F95" s="5">
        <v>37402.300000000003</v>
      </c>
      <c r="G95" s="5">
        <v>11771.29</v>
      </c>
      <c r="H95" s="5">
        <v>0</v>
      </c>
      <c r="I95" s="21">
        <f t="shared" si="2"/>
        <v>11771.29</v>
      </c>
      <c r="J95" s="22">
        <f t="shared" si="3"/>
        <v>25631.010000000002</v>
      </c>
    </row>
    <row r="96" spans="1:10" ht="25.5" x14ac:dyDescent="0.2">
      <c r="A96" s="2" t="s">
        <v>269</v>
      </c>
      <c r="B96" s="2" t="s">
        <v>658</v>
      </c>
      <c r="C96" s="2" t="s">
        <v>657</v>
      </c>
      <c r="D96" s="2"/>
      <c r="E96" s="2" t="s">
        <v>656</v>
      </c>
      <c r="F96" s="5">
        <v>70584.789999999994</v>
      </c>
      <c r="G96" s="5">
        <v>57615.62</v>
      </c>
      <c r="H96" s="5">
        <v>0</v>
      </c>
      <c r="I96" s="21">
        <f t="shared" si="2"/>
        <v>57615.62</v>
      </c>
      <c r="J96" s="22">
        <f t="shared" si="3"/>
        <v>12969.169999999991</v>
      </c>
    </row>
    <row r="97" spans="1:10" ht="25.5" x14ac:dyDescent="0.2">
      <c r="A97" s="2" t="s">
        <v>351</v>
      </c>
      <c r="B97" s="2" t="s">
        <v>655</v>
      </c>
      <c r="C97" s="2" t="s">
        <v>654</v>
      </c>
      <c r="D97" s="2"/>
      <c r="E97" s="2" t="s">
        <v>653</v>
      </c>
      <c r="F97" s="5">
        <v>517585</v>
      </c>
      <c r="G97" s="5">
        <v>517584.55</v>
      </c>
      <c r="H97" s="5">
        <v>0</v>
      </c>
      <c r="I97" s="21">
        <f t="shared" si="2"/>
        <v>517584.55</v>
      </c>
      <c r="J97" s="22">
        <f t="shared" si="3"/>
        <v>0.45000000001164153</v>
      </c>
    </row>
    <row r="98" spans="1:10" ht="51" x14ac:dyDescent="0.2">
      <c r="A98" s="2" t="s">
        <v>515</v>
      </c>
      <c r="B98" s="2" t="s">
        <v>652</v>
      </c>
      <c r="C98" s="2" t="s">
        <v>651</v>
      </c>
      <c r="D98" s="2"/>
      <c r="E98" s="2" t="s">
        <v>650</v>
      </c>
      <c r="F98" s="5">
        <v>55167.72</v>
      </c>
      <c r="G98" s="5">
        <v>54186.84</v>
      </c>
      <c r="H98" s="5">
        <v>0</v>
      </c>
      <c r="I98" s="21">
        <f t="shared" si="2"/>
        <v>54186.84</v>
      </c>
      <c r="J98" s="22">
        <f t="shared" si="3"/>
        <v>980.88000000000466</v>
      </c>
    </row>
    <row r="99" spans="1:10" ht="25.5" x14ac:dyDescent="0.2">
      <c r="A99" s="2" t="s">
        <v>528</v>
      </c>
      <c r="B99" s="2" t="s">
        <v>649</v>
      </c>
      <c r="C99" s="2" t="s">
        <v>648</v>
      </c>
      <c r="D99" s="2"/>
      <c r="E99" s="2" t="s">
        <v>647</v>
      </c>
      <c r="F99" s="5">
        <v>310000</v>
      </c>
      <c r="G99" s="5">
        <v>284510.68</v>
      </c>
      <c r="H99" s="5">
        <v>0</v>
      </c>
      <c r="I99" s="21">
        <f t="shared" si="2"/>
        <v>284510.68</v>
      </c>
      <c r="J99" s="22">
        <f t="shared" si="3"/>
        <v>25489.320000000007</v>
      </c>
    </row>
    <row r="100" spans="1:10" ht="25.5" x14ac:dyDescent="0.2">
      <c r="A100" s="2" t="s">
        <v>573</v>
      </c>
      <c r="B100" s="2" t="s">
        <v>646</v>
      </c>
      <c r="C100" s="2" t="s">
        <v>645</v>
      </c>
      <c r="D100" s="2"/>
      <c r="E100" s="2" t="s">
        <v>644</v>
      </c>
      <c r="F100" s="5">
        <v>101300</v>
      </c>
      <c r="G100" s="5">
        <v>100298.28</v>
      </c>
      <c r="H100" s="5">
        <v>0</v>
      </c>
      <c r="I100" s="21">
        <f t="shared" si="2"/>
        <v>100298.28</v>
      </c>
      <c r="J100" s="22">
        <f t="shared" si="3"/>
        <v>1001.7200000000012</v>
      </c>
    </row>
    <row r="101" spans="1:10" ht="38.25" x14ac:dyDescent="0.2">
      <c r="A101" s="2" t="s">
        <v>299</v>
      </c>
      <c r="B101" s="2" t="s">
        <v>643</v>
      </c>
      <c r="C101" s="2" t="s">
        <v>558</v>
      </c>
      <c r="D101" s="2"/>
      <c r="E101" s="2" t="s">
        <v>312</v>
      </c>
      <c r="F101" s="5">
        <v>135900</v>
      </c>
      <c r="G101" s="5">
        <v>128318.5</v>
      </c>
      <c r="H101" s="5">
        <v>0</v>
      </c>
      <c r="I101" s="21">
        <f t="shared" si="2"/>
        <v>128318.5</v>
      </c>
      <c r="J101" s="22">
        <f t="shared" si="3"/>
        <v>7581.5</v>
      </c>
    </row>
    <row r="102" spans="1:10" ht="38.25" x14ac:dyDescent="0.2">
      <c r="A102" s="2" t="s">
        <v>642</v>
      </c>
      <c r="B102" s="2" t="s">
        <v>641</v>
      </c>
      <c r="C102" s="2" t="s">
        <v>617</v>
      </c>
      <c r="D102" s="2"/>
      <c r="E102" s="2" t="s">
        <v>640</v>
      </c>
      <c r="F102" s="5">
        <v>279707</v>
      </c>
      <c r="G102" s="5">
        <v>279706.36</v>
      </c>
      <c r="H102" s="5">
        <v>0</v>
      </c>
      <c r="I102" s="21">
        <f t="shared" si="2"/>
        <v>279706.36</v>
      </c>
      <c r="J102" s="22">
        <f t="shared" si="3"/>
        <v>0.64000000001396984</v>
      </c>
    </row>
    <row r="103" spans="1:10" ht="25.5" x14ac:dyDescent="0.2">
      <c r="A103" s="2" t="s">
        <v>231</v>
      </c>
      <c r="B103" s="2" t="s">
        <v>639</v>
      </c>
      <c r="C103" s="2" t="s">
        <v>553</v>
      </c>
      <c r="D103" s="2"/>
      <c r="E103" s="2" t="s">
        <v>236</v>
      </c>
      <c r="F103" s="5">
        <v>247215.35999999999</v>
      </c>
      <c r="G103" s="5">
        <v>242915.36</v>
      </c>
      <c r="H103" s="5">
        <v>0</v>
      </c>
      <c r="I103" s="21">
        <f t="shared" si="2"/>
        <v>242915.36</v>
      </c>
      <c r="J103" s="22">
        <f t="shared" si="3"/>
        <v>4300</v>
      </c>
    </row>
    <row r="104" spans="1:10" ht="38.25" x14ac:dyDescent="0.2">
      <c r="A104" s="2" t="s">
        <v>231</v>
      </c>
      <c r="B104" s="2" t="s">
        <v>638</v>
      </c>
      <c r="C104" s="2" t="s">
        <v>553</v>
      </c>
      <c r="D104" s="2"/>
      <c r="E104" s="2" t="s">
        <v>637</v>
      </c>
      <c r="F104" s="5">
        <v>23325</v>
      </c>
      <c r="G104" s="5">
        <v>17638.13</v>
      </c>
      <c r="H104" s="5">
        <v>0</v>
      </c>
      <c r="I104" s="21">
        <f t="shared" si="2"/>
        <v>17638.13</v>
      </c>
      <c r="J104" s="22">
        <f t="shared" si="3"/>
        <v>5686.869999999999</v>
      </c>
    </row>
    <row r="105" spans="1:10" ht="38.25" x14ac:dyDescent="0.2">
      <c r="A105" s="2" t="s">
        <v>237</v>
      </c>
      <c r="B105" s="2" t="s">
        <v>636</v>
      </c>
      <c r="C105" s="2" t="s">
        <v>565</v>
      </c>
      <c r="D105" s="2"/>
      <c r="E105" s="2" t="s">
        <v>635</v>
      </c>
      <c r="F105" s="5">
        <v>162600</v>
      </c>
      <c r="G105" s="5">
        <v>131075.39000000001</v>
      </c>
      <c r="H105" s="5">
        <v>0</v>
      </c>
      <c r="I105" s="21">
        <f t="shared" si="2"/>
        <v>131075.39000000001</v>
      </c>
      <c r="J105" s="22">
        <f t="shared" si="3"/>
        <v>31524.609999999986</v>
      </c>
    </row>
    <row r="106" spans="1:10" ht="38.25" x14ac:dyDescent="0.2">
      <c r="A106" s="2" t="s">
        <v>237</v>
      </c>
      <c r="B106" s="2" t="s">
        <v>634</v>
      </c>
      <c r="C106" s="2" t="s">
        <v>565</v>
      </c>
      <c r="D106" s="2"/>
      <c r="E106" s="2" t="s">
        <v>633</v>
      </c>
      <c r="F106" s="5">
        <v>68000</v>
      </c>
      <c r="G106" s="5">
        <v>54158.71</v>
      </c>
      <c r="H106" s="5">
        <v>0</v>
      </c>
      <c r="I106" s="21">
        <f t="shared" si="2"/>
        <v>54158.71</v>
      </c>
      <c r="J106" s="22">
        <f t="shared" si="3"/>
        <v>13841.29</v>
      </c>
    </row>
    <row r="107" spans="1:10" ht="25.5" x14ac:dyDescent="0.2">
      <c r="A107" s="2" t="s">
        <v>237</v>
      </c>
      <c r="B107" s="2" t="s">
        <v>632</v>
      </c>
      <c r="C107" s="2" t="s">
        <v>565</v>
      </c>
      <c r="D107" s="2"/>
      <c r="E107" s="2" t="s">
        <v>631</v>
      </c>
      <c r="F107" s="5">
        <v>22000</v>
      </c>
      <c r="G107" s="5">
        <v>21454.9</v>
      </c>
      <c r="H107" s="5">
        <v>0</v>
      </c>
      <c r="I107" s="21">
        <f t="shared" si="2"/>
        <v>21454.9</v>
      </c>
      <c r="J107" s="22">
        <f t="shared" si="3"/>
        <v>545.09999999999854</v>
      </c>
    </row>
    <row r="108" spans="1:10" ht="38.25" x14ac:dyDescent="0.2">
      <c r="A108" s="2" t="s">
        <v>237</v>
      </c>
      <c r="B108" s="2" t="s">
        <v>630</v>
      </c>
      <c r="C108" s="2" t="s">
        <v>565</v>
      </c>
      <c r="D108" s="2"/>
      <c r="E108" s="2" t="s">
        <v>629</v>
      </c>
      <c r="F108" s="5">
        <v>85000</v>
      </c>
      <c r="G108" s="5">
        <v>41328.51</v>
      </c>
      <c r="H108" s="5">
        <v>0</v>
      </c>
      <c r="I108" s="21">
        <f t="shared" si="2"/>
        <v>41328.51</v>
      </c>
      <c r="J108" s="22">
        <f t="shared" si="3"/>
        <v>43671.49</v>
      </c>
    </row>
    <row r="109" spans="1:10" ht="25.5" x14ac:dyDescent="0.2">
      <c r="A109" s="2" t="s">
        <v>242</v>
      </c>
      <c r="B109" s="2" t="s">
        <v>628</v>
      </c>
      <c r="C109" s="2" t="s">
        <v>625</v>
      </c>
      <c r="D109" s="2"/>
      <c r="E109" s="2" t="s">
        <v>627</v>
      </c>
      <c r="F109" s="5">
        <v>128785.41</v>
      </c>
      <c r="G109" s="5">
        <v>112597.35</v>
      </c>
      <c r="H109" s="5">
        <v>0</v>
      </c>
      <c r="I109" s="21">
        <f t="shared" si="2"/>
        <v>112597.35</v>
      </c>
      <c r="J109" s="22">
        <f t="shared" si="3"/>
        <v>16188.059999999998</v>
      </c>
    </row>
    <row r="110" spans="1:10" ht="51" x14ac:dyDescent="0.2">
      <c r="A110" s="2" t="s">
        <v>598</v>
      </c>
      <c r="B110" s="2" t="s">
        <v>626</v>
      </c>
      <c r="C110" s="2" t="s">
        <v>625</v>
      </c>
      <c r="D110" s="2"/>
      <c r="E110" s="2" t="s">
        <v>624</v>
      </c>
      <c r="F110" s="5">
        <v>564000</v>
      </c>
      <c r="G110" s="5">
        <v>542479.23</v>
      </c>
      <c r="H110" s="5">
        <v>0</v>
      </c>
      <c r="I110" s="21">
        <f t="shared" si="2"/>
        <v>542479.23</v>
      </c>
      <c r="J110" s="22">
        <f t="shared" si="3"/>
        <v>21520.770000000019</v>
      </c>
    </row>
    <row r="111" spans="1:10" ht="51" x14ac:dyDescent="0.2">
      <c r="A111" s="2" t="s">
        <v>598</v>
      </c>
      <c r="B111" s="2" t="s">
        <v>623</v>
      </c>
      <c r="C111" s="2" t="s">
        <v>622</v>
      </c>
      <c r="D111" s="2"/>
      <c r="E111" s="2" t="s">
        <v>621</v>
      </c>
      <c r="F111" s="5">
        <v>676000</v>
      </c>
      <c r="G111" s="5">
        <v>373871.35</v>
      </c>
      <c r="H111" s="5">
        <v>0</v>
      </c>
      <c r="I111" s="21">
        <f t="shared" si="2"/>
        <v>373871.35</v>
      </c>
      <c r="J111" s="22">
        <f t="shared" si="3"/>
        <v>302128.65000000002</v>
      </c>
    </row>
    <row r="112" spans="1:10" ht="25.5" x14ac:dyDescent="0.2">
      <c r="A112" s="2" t="s">
        <v>484</v>
      </c>
      <c r="B112" s="2" t="s">
        <v>620</v>
      </c>
      <c r="C112" s="2" t="s">
        <v>617</v>
      </c>
      <c r="D112" s="2"/>
      <c r="E112" s="2" t="s">
        <v>619</v>
      </c>
      <c r="F112" s="5">
        <v>724530</v>
      </c>
      <c r="G112" s="5">
        <v>672170.18</v>
      </c>
      <c r="H112" s="5">
        <v>0</v>
      </c>
      <c r="I112" s="21">
        <f t="shared" si="2"/>
        <v>672170.18</v>
      </c>
      <c r="J112" s="22">
        <f t="shared" si="3"/>
        <v>52359.819999999949</v>
      </c>
    </row>
    <row r="113" spans="1:10" ht="38.25" x14ac:dyDescent="0.2">
      <c r="A113" s="2" t="s">
        <v>484</v>
      </c>
      <c r="B113" s="2" t="s">
        <v>618</v>
      </c>
      <c r="C113" s="2" t="s">
        <v>617</v>
      </c>
      <c r="D113" s="2"/>
      <c r="E113" s="2" t="s">
        <v>616</v>
      </c>
      <c r="F113" s="5">
        <v>395011</v>
      </c>
      <c r="G113" s="5">
        <v>395010.34</v>
      </c>
      <c r="H113" s="5">
        <v>0</v>
      </c>
      <c r="I113" s="21">
        <f t="shared" si="2"/>
        <v>395010.34</v>
      </c>
      <c r="J113" s="22">
        <f t="shared" si="3"/>
        <v>0.65999999997438863</v>
      </c>
    </row>
    <row r="114" spans="1:10" ht="38.25" x14ac:dyDescent="0.2">
      <c r="A114" s="2" t="s">
        <v>118</v>
      </c>
      <c r="B114" s="2" t="s">
        <v>615</v>
      </c>
      <c r="C114" s="2" t="s">
        <v>555</v>
      </c>
      <c r="D114" s="2"/>
      <c r="E114" s="2" t="s">
        <v>614</v>
      </c>
      <c r="F114" s="5">
        <v>52850</v>
      </c>
      <c r="G114" s="5">
        <v>52336.3</v>
      </c>
      <c r="H114" s="5">
        <v>0</v>
      </c>
      <c r="I114" s="21">
        <f t="shared" si="2"/>
        <v>52336.3</v>
      </c>
      <c r="J114" s="22">
        <f t="shared" si="3"/>
        <v>513.69999999999709</v>
      </c>
    </row>
    <row r="115" spans="1:10" ht="38.25" x14ac:dyDescent="0.2">
      <c r="A115" s="2" t="s">
        <v>168</v>
      </c>
      <c r="B115" s="2" t="s">
        <v>613</v>
      </c>
      <c r="C115" s="2" t="s">
        <v>555</v>
      </c>
      <c r="D115" s="2"/>
      <c r="E115" s="2" t="s">
        <v>612</v>
      </c>
      <c r="F115" s="5">
        <v>55280</v>
      </c>
      <c r="G115" s="5">
        <v>55054.42</v>
      </c>
      <c r="H115" s="5">
        <v>0</v>
      </c>
      <c r="I115" s="21">
        <f t="shared" si="2"/>
        <v>55054.42</v>
      </c>
      <c r="J115" s="22">
        <f t="shared" si="3"/>
        <v>225.58000000000175</v>
      </c>
    </row>
    <row r="116" spans="1:10" ht="38.25" x14ac:dyDescent="0.2">
      <c r="A116" s="2" t="s">
        <v>172</v>
      </c>
      <c r="B116" s="2" t="s">
        <v>611</v>
      </c>
      <c r="C116" s="2" t="s">
        <v>555</v>
      </c>
      <c r="D116" s="2"/>
      <c r="E116" s="2" t="s">
        <v>610</v>
      </c>
      <c r="F116" s="5">
        <v>90670</v>
      </c>
      <c r="G116" s="5">
        <v>47924.6</v>
      </c>
      <c r="H116" s="5">
        <v>0</v>
      </c>
      <c r="I116" s="21">
        <f t="shared" si="2"/>
        <v>47924.6</v>
      </c>
      <c r="J116" s="22">
        <f t="shared" si="3"/>
        <v>42745.4</v>
      </c>
    </row>
    <row r="117" spans="1:10" ht="38.25" x14ac:dyDescent="0.2">
      <c r="A117" s="2" t="s">
        <v>184</v>
      </c>
      <c r="B117" s="2" t="s">
        <v>609</v>
      </c>
      <c r="C117" s="2" t="s">
        <v>555</v>
      </c>
      <c r="D117" s="2"/>
      <c r="E117" s="2" t="s">
        <v>605</v>
      </c>
      <c r="F117" s="5">
        <v>51700</v>
      </c>
      <c r="G117" s="5">
        <v>51699.86</v>
      </c>
      <c r="H117" s="5">
        <v>0</v>
      </c>
      <c r="I117" s="21">
        <f t="shared" si="2"/>
        <v>51699.86</v>
      </c>
      <c r="J117" s="22">
        <f t="shared" si="3"/>
        <v>0.13999999999941792</v>
      </c>
    </row>
    <row r="118" spans="1:10" ht="38.25" x14ac:dyDescent="0.2">
      <c r="A118" s="2" t="s">
        <v>184</v>
      </c>
      <c r="B118" s="2" t="s">
        <v>608</v>
      </c>
      <c r="C118" s="2" t="s">
        <v>555</v>
      </c>
      <c r="D118" s="2"/>
      <c r="E118" s="2" t="s">
        <v>605</v>
      </c>
      <c r="F118" s="5">
        <v>306595</v>
      </c>
      <c r="G118" s="5">
        <v>299483.15000000002</v>
      </c>
      <c r="H118" s="5">
        <v>0</v>
      </c>
      <c r="I118" s="21">
        <f t="shared" si="2"/>
        <v>299483.15000000002</v>
      </c>
      <c r="J118" s="22">
        <f t="shared" si="3"/>
        <v>7111.8499999999767</v>
      </c>
    </row>
    <row r="119" spans="1:10" ht="38.25" x14ac:dyDescent="0.2">
      <c r="A119" s="2" t="s">
        <v>184</v>
      </c>
      <c r="B119" s="2" t="s">
        <v>607</v>
      </c>
      <c r="C119" s="2" t="s">
        <v>555</v>
      </c>
      <c r="D119" s="2"/>
      <c r="E119" s="2" t="s">
        <v>605</v>
      </c>
      <c r="F119" s="5">
        <v>64175</v>
      </c>
      <c r="G119" s="5">
        <v>64171.43</v>
      </c>
      <c r="H119" s="5">
        <v>0</v>
      </c>
      <c r="I119" s="21">
        <f t="shared" si="2"/>
        <v>64171.43</v>
      </c>
      <c r="J119" s="22">
        <f t="shared" si="3"/>
        <v>3.569999999999709</v>
      </c>
    </row>
    <row r="120" spans="1:10" ht="38.25" x14ac:dyDescent="0.2">
      <c r="A120" s="2" t="s">
        <v>184</v>
      </c>
      <c r="B120" s="2" t="s">
        <v>606</v>
      </c>
      <c r="C120" s="2" t="s">
        <v>555</v>
      </c>
      <c r="D120" s="2"/>
      <c r="E120" s="2" t="s">
        <v>605</v>
      </c>
      <c r="F120" s="5">
        <v>66350</v>
      </c>
      <c r="G120" s="5">
        <v>55064.05</v>
      </c>
      <c r="H120" s="5">
        <v>0</v>
      </c>
      <c r="I120" s="21">
        <f t="shared" si="2"/>
        <v>55064.05</v>
      </c>
      <c r="J120" s="22">
        <f t="shared" si="3"/>
        <v>11285.949999999997</v>
      </c>
    </row>
    <row r="121" spans="1:10" ht="63.75" x14ac:dyDescent="0.2">
      <c r="A121" s="2" t="s">
        <v>237</v>
      </c>
      <c r="B121" s="2" t="s">
        <v>604</v>
      </c>
      <c r="C121" s="2" t="s">
        <v>565</v>
      </c>
      <c r="D121" s="2"/>
      <c r="E121" s="2" t="s">
        <v>601</v>
      </c>
      <c r="F121" s="5">
        <v>150000</v>
      </c>
      <c r="G121" s="5">
        <v>114248.06</v>
      </c>
      <c r="H121" s="5">
        <v>0</v>
      </c>
      <c r="I121" s="21">
        <f t="shared" si="2"/>
        <v>114248.06</v>
      </c>
      <c r="J121" s="22">
        <f t="shared" si="3"/>
        <v>35751.94</v>
      </c>
    </row>
    <row r="122" spans="1:10" ht="38.25" x14ac:dyDescent="0.2">
      <c r="A122" s="2" t="s">
        <v>237</v>
      </c>
      <c r="B122" s="2" t="s">
        <v>603</v>
      </c>
      <c r="C122" s="2" t="s">
        <v>565</v>
      </c>
      <c r="D122" s="2"/>
      <c r="E122" s="2" t="s">
        <v>601</v>
      </c>
      <c r="F122" s="5">
        <v>45500</v>
      </c>
      <c r="G122" s="5">
        <v>29125.22</v>
      </c>
      <c r="H122" s="5">
        <v>0</v>
      </c>
      <c r="I122" s="21">
        <f t="shared" si="2"/>
        <v>29125.22</v>
      </c>
      <c r="J122" s="22">
        <f t="shared" si="3"/>
        <v>16374.779999999999</v>
      </c>
    </row>
    <row r="123" spans="1:10" ht="38.25" x14ac:dyDescent="0.2">
      <c r="A123" s="2" t="s">
        <v>237</v>
      </c>
      <c r="B123" s="2" t="s">
        <v>602</v>
      </c>
      <c r="C123" s="2" t="s">
        <v>565</v>
      </c>
      <c r="D123" s="2"/>
      <c r="E123" s="2" t="s">
        <v>601</v>
      </c>
      <c r="F123" s="5">
        <v>67500</v>
      </c>
      <c r="G123" s="5">
        <v>34086.68</v>
      </c>
      <c r="H123" s="5">
        <v>0</v>
      </c>
      <c r="I123" s="21">
        <f t="shared" si="2"/>
        <v>34086.68</v>
      </c>
      <c r="J123" s="22">
        <f t="shared" si="3"/>
        <v>33413.32</v>
      </c>
    </row>
    <row r="124" spans="1:10" ht="51" x14ac:dyDescent="0.2">
      <c r="A124" s="2" t="s">
        <v>252</v>
      </c>
      <c r="B124" s="2" t="s">
        <v>600</v>
      </c>
      <c r="C124" s="2" t="s">
        <v>555</v>
      </c>
      <c r="D124" s="2"/>
      <c r="E124" s="2" t="s">
        <v>599</v>
      </c>
      <c r="F124" s="5">
        <v>219075</v>
      </c>
      <c r="G124" s="5">
        <v>193836.9</v>
      </c>
      <c r="H124" s="5">
        <v>0</v>
      </c>
      <c r="I124" s="21">
        <f t="shared" si="2"/>
        <v>193836.9</v>
      </c>
      <c r="J124" s="22">
        <f t="shared" si="3"/>
        <v>25238.100000000006</v>
      </c>
    </row>
    <row r="125" spans="1:10" ht="38.25" x14ac:dyDescent="0.2">
      <c r="A125" s="2" t="s">
        <v>598</v>
      </c>
      <c r="B125" s="2" t="s">
        <v>597</v>
      </c>
      <c r="C125" s="2" t="s">
        <v>596</v>
      </c>
      <c r="D125" s="2"/>
      <c r="E125" s="2" t="s">
        <v>595</v>
      </c>
      <c r="F125" s="5">
        <v>70000</v>
      </c>
      <c r="G125" s="5">
        <v>62899.11</v>
      </c>
      <c r="H125" s="5">
        <v>0</v>
      </c>
      <c r="I125" s="21">
        <f t="shared" si="2"/>
        <v>62899.11</v>
      </c>
      <c r="J125" s="22">
        <f t="shared" si="3"/>
        <v>7100.8899999999994</v>
      </c>
    </row>
    <row r="126" spans="1:10" ht="38.25" x14ac:dyDescent="0.2">
      <c r="A126" s="2" t="s">
        <v>386</v>
      </c>
      <c r="B126" s="2" t="s">
        <v>594</v>
      </c>
      <c r="C126" s="2" t="s">
        <v>555</v>
      </c>
      <c r="D126" s="2"/>
      <c r="E126" s="2" t="s">
        <v>593</v>
      </c>
      <c r="F126" s="5">
        <v>146340</v>
      </c>
      <c r="G126" s="5">
        <v>146031.4</v>
      </c>
      <c r="H126" s="5">
        <v>0</v>
      </c>
      <c r="I126" s="21">
        <f t="shared" si="2"/>
        <v>146031.4</v>
      </c>
      <c r="J126" s="22">
        <f t="shared" si="3"/>
        <v>308.60000000000582</v>
      </c>
    </row>
    <row r="127" spans="1:10" ht="51" x14ac:dyDescent="0.2">
      <c r="A127" s="2" t="s">
        <v>424</v>
      </c>
      <c r="B127" s="2" t="s">
        <v>592</v>
      </c>
      <c r="C127" s="2" t="s">
        <v>558</v>
      </c>
      <c r="D127" s="2"/>
      <c r="E127" s="2" t="s">
        <v>591</v>
      </c>
      <c r="F127" s="5">
        <v>4697420</v>
      </c>
      <c r="G127" s="5">
        <v>4697419.75</v>
      </c>
      <c r="H127" s="5">
        <v>0</v>
      </c>
      <c r="I127" s="21">
        <f t="shared" si="2"/>
        <v>4697419.75</v>
      </c>
      <c r="J127" s="22">
        <f t="shared" si="3"/>
        <v>0.25</v>
      </c>
    </row>
    <row r="128" spans="1:10" ht="51" x14ac:dyDescent="0.2">
      <c r="A128" s="2" t="s">
        <v>252</v>
      </c>
      <c r="B128" s="2" t="s">
        <v>590</v>
      </c>
      <c r="C128" s="2" t="s">
        <v>584</v>
      </c>
      <c r="D128" s="2"/>
      <c r="E128" s="2" t="s">
        <v>589</v>
      </c>
      <c r="F128" s="5">
        <v>67888.100000000006</v>
      </c>
      <c r="G128" s="5">
        <v>0</v>
      </c>
      <c r="H128" s="5">
        <v>0</v>
      </c>
      <c r="I128" s="21">
        <f t="shared" si="2"/>
        <v>0</v>
      </c>
      <c r="J128" s="22">
        <f t="shared" si="3"/>
        <v>67888.100000000006</v>
      </c>
    </row>
    <row r="129" spans="1:10" ht="38.25" x14ac:dyDescent="0.2">
      <c r="A129" s="2" t="s">
        <v>127</v>
      </c>
      <c r="B129" s="2" t="s">
        <v>588</v>
      </c>
      <c r="C129" s="2" t="s">
        <v>587</v>
      </c>
      <c r="D129" s="2"/>
      <c r="E129" s="2" t="s">
        <v>586</v>
      </c>
      <c r="F129" s="5">
        <v>179744.54</v>
      </c>
      <c r="G129" s="5">
        <v>179744.53</v>
      </c>
      <c r="H129" s="5">
        <v>0</v>
      </c>
      <c r="I129" s="21">
        <f t="shared" si="2"/>
        <v>179744.53</v>
      </c>
      <c r="J129" s="22">
        <f t="shared" si="3"/>
        <v>1.0000000009313226E-2</v>
      </c>
    </row>
    <row r="130" spans="1:10" ht="76.5" x14ac:dyDescent="0.2">
      <c r="A130" s="2" t="s">
        <v>355</v>
      </c>
      <c r="B130" s="2" t="s">
        <v>585</v>
      </c>
      <c r="C130" s="2" t="s">
        <v>584</v>
      </c>
      <c r="D130" s="2"/>
      <c r="E130" s="2" t="s">
        <v>583</v>
      </c>
      <c r="F130" s="5">
        <v>47040.45</v>
      </c>
      <c r="G130" s="5">
        <v>17910</v>
      </c>
      <c r="H130" s="5">
        <v>0</v>
      </c>
      <c r="I130" s="21">
        <f t="shared" si="2"/>
        <v>17910</v>
      </c>
      <c r="J130" s="22">
        <f t="shared" si="3"/>
        <v>29130.449999999997</v>
      </c>
    </row>
    <row r="131" spans="1:10" ht="51" x14ac:dyDescent="0.2">
      <c r="A131" s="2" t="s">
        <v>424</v>
      </c>
      <c r="B131" s="2" t="s">
        <v>582</v>
      </c>
      <c r="C131" s="2" t="s">
        <v>581</v>
      </c>
      <c r="D131" s="2"/>
      <c r="E131" s="2" t="s">
        <v>580</v>
      </c>
      <c r="F131" s="5">
        <v>450000</v>
      </c>
      <c r="G131" s="5">
        <v>157355.54999999999</v>
      </c>
      <c r="H131" s="5">
        <v>0</v>
      </c>
      <c r="I131" s="21">
        <f t="shared" si="2"/>
        <v>157355.54999999999</v>
      </c>
      <c r="J131" s="22">
        <f t="shared" si="3"/>
        <v>292644.45</v>
      </c>
    </row>
    <row r="132" spans="1:10" ht="38.25" x14ac:dyDescent="0.2">
      <c r="A132" s="2" t="s">
        <v>299</v>
      </c>
      <c r="B132" s="2" t="s">
        <v>579</v>
      </c>
      <c r="C132" s="2" t="s">
        <v>558</v>
      </c>
      <c r="D132" s="2"/>
      <c r="E132" s="2" t="s">
        <v>578</v>
      </c>
      <c r="F132" s="5">
        <v>86429</v>
      </c>
      <c r="G132" s="5">
        <v>81541.5</v>
      </c>
      <c r="H132" s="5">
        <v>0</v>
      </c>
      <c r="I132" s="21">
        <f t="shared" ref="I132:I143" si="4">G132-H132</f>
        <v>81541.5</v>
      </c>
      <c r="J132" s="22">
        <f t="shared" ref="J132:J143" si="5">IF(F132-I132&lt;0,0,F132-I132)</f>
        <v>4887.5</v>
      </c>
    </row>
    <row r="133" spans="1:10" ht="25.5" x14ac:dyDescent="0.2">
      <c r="A133" s="2" t="s">
        <v>109</v>
      </c>
      <c r="B133" s="2" t="s">
        <v>577</v>
      </c>
      <c r="C133" s="2" t="s">
        <v>576</v>
      </c>
      <c r="D133" s="2"/>
      <c r="E133" s="2" t="s">
        <v>575</v>
      </c>
      <c r="F133" s="5">
        <v>60600</v>
      </c>
      <c r="G133" s="5">
        <v>10368</v>
      </c>
      <c r="H133" s="5">
        <v>0</v>
      </c>
      <c r="I133" s="21">
        <f t="shared" si="4"/>
        <v>10368</v>
      </c>
      <c r="J133" s="22">
        <f t="shared" si="5"/>
        <v>50232</v>
      </c>
    </row>
    <row r="134" spans="1:10" ht="25.5" x14ac:dyDescent="0.2">
      <c r="A134" s="2" t="s">
        <v>573</v>
      </c>
      <c r="B134" s="2" t="s">
        <v>574</v>
      </c>
      <c r="C134" s="2" t="s">
        <v>571</v>
      </c>
      <c r="D134" s="2"/>
      <c r="E134" s="2" t="s">
        <v>570</v>
      </c>
      <c r="F134" s="5">
        <v>95000</v>
      </c>
      <c r="G134" s="5">
        <v>95000</v>
      </c>
      <c r="H134" s="5">
        <v>0</v>
      </c>
      <c r="I134" s="21">
        <f t="shared" si="4"/>
        <v>95000</v>
      </c>
      <c r="J134" s="22">
        <f t="shared" si="5"/>
        <v>0</v>
      </c>
    </row>
    <row r="135" spans="1:10" ht="25.5" x14ac:dyDescent="0.2">
      <c r="A135" s="2" t="s">
        <v>573</v>
      </c>
      <c r="B135" s="2" t="s">
        <v>572</v>
      </c>
      <c r="C135" s="2" t="s">
        <v>571</v>
      </c>
      <c r="D135" s="2"/>
      <c r="E135" s="2" t="s">
        <v>570</v>
      </c>
      <c r="F135" s="5">
        <v>95000</v>
      </c>
      <c r="G135" s="5">
        <v>48767.26</v>
      </c>
      <c r="H135" s="5">
        <v>0</v>
      </c>
      <c r="I135" s="21">
        <f t="shared" si="4"/>
        <v>48767.26</v>
      </c>
      <c r="J135" s="22">
        <f t="shared" si="5"/>
        <v>46232.74</v>
      </c>
    </row>
    <row r="136" spans="1:10" ht="38.25" x14ac:dyDescent="0.2">
      <c r="A136" s="2" t="s">
        <v>237</v>
      </c>
      <c r="B136" s="2" t="s">
        <v>569</v>
      </c>
      <c r="C136" s="2" t="s">
        <v>565</v>
      </c>
      <c r="D136" s="2"/>
      <c r="E136" s="2" t="s">
        <v>568</v>
      </c>
      <c r="F136" s="5">
        <v>265000</v>
      </c>
      <c r="G136" s="5">
        <v>67414.820000000007</v>
      </c>
      <c r="H136" s="5">
        <v>0</v>
      </c>
      <c r="I136" s="21">
        <f t="shared" si="4"/>
        <v>67414.820000000007</v>
      </c>
      <c r="J136" s="22">
        <f t="shared" si="5"/>
        <v>197585.18</v>
      </c>
    </row>
    <row r="137" spans="1:10" ht="38.25" x14ac:dyDescent="0.2">
      <c r="A137" s="2" t="s">
        <v>237</v>
      </c>
      <c r="B137" s="2" t="s">
        <v>566</v>
      </c>
      <c r="C137" s="2" t="s">
        <v>565</v>
      </c>
      <c r="D137" s="2"/>
      <c r="E137" s="2" t="s">
        <v>567</v>
      </c>
      <c r="F137" s="5">
        <v>465000</v>
      </c>
      <c r="G137" s="5">
        <v>139602.1</v>
      </c>
      <c r="H137" s="5">
        <v>0</v>
      </c>
      <c r="I137" s="21">
        <f t="shared" si="4"/>
        <v>139602.1</v>
      </c>
      <c r="J137" s="22">
        <f t="shared" si="5"/>
        <v>325397.90000000002</v>
      </c>
    </row>
    <row r="138" spans="1:10" ht="38.25" x14ac:dyDescent="0.2">
      <c r="A138" s="2" t="s">
        <v>237</v>
      </c>
      <c r="B138" s="2" t="s">
        <v>566</v>
      </c>
      <c r="C138" s="2" t="s">
        <v>565</v>
      </c>
      <c r="D138" s="2"/>
      <c r="E138" s="2" t="s">
        <v>564</v>
      </c>
      <c r="F138" s="5">
        <v>310000</v>
      </c>
      <c r="G138" s="5">
        <v>145855.54</v>
      </c>
      <c r="H138" s="5">
        <v>0</v>
      </c>
      <c r="I138" s="21">
        <f t="shared" si="4"/>
        <v>145855.54</v>
      </c>
      <c r="J138" s="22">
        <f t="shared" si="5"/>
        <v>164144.46</v>
      </c>
    </row>
    <row r="139" spans="1:10" ht="25.5" x14ac:dyDescent="0.2">
      <c r="A139" s="2" t="s">
        <v>195</v>
      </c>
      <c r="B139" s="2" t="s">
        <v>563</v>
      </c>
      <c r="C139" s="2" t="s">
        <v>562</v>
      </c>
      <c r="D139" s="2"/>
      <c r="E139" s="2" t="s">
        <v>561</v>
      </c>
      <c r="F139" s="5">
        <v>46441.19</v>
      </c>
      <c r="G139" s="5">
        <v>46441.19</v>
      </c>
      <c r="H139" s="5">
        <v>0</v>
      </c>
      <c r="I139" s="21">
        <f t="shared" si="4"/>
        <v>46441.19</v>
      </c>
      <c r="J139" s="22">
        <f t="shared" si="5"/>
        <v>0</v>
      </c>
    </row>
    <row r="140" spans="1:10" ht="38.25" x14ac:dyDescent="0.2">
      <c r="A140" s="2" t="s">
        <v>299</v>
      </c>
      <c r="B140" s="2" t="s">
        <v>560</v>
      </c>
      <c r="C140" s="2" t="s">
        <v>558</v>
      </c>
      <c r="D140" s="2"/>
      <c r="E140" s="2" t="s">
        <v>304</v>
      </c>
      <c r="F140" s="5">
        <v>101400</v>
      </c>
      <c r="G140" s="5">
        <v>93271.49</v>
      </c>
      <c r="H140" s="5">
        <v>0</v>
      </c>
      <c r="I140" s="21">
        <f t="shared" si="4"/>
        <v>93271.49</v>
      </c>
      <c r="J140" s="22">
        <f t="shared" si="5"/>
        <v>8128.5099999999948</v>
      </c>
    </row>
    <row r="141" spans="1:10" ht="38.25" x14ac:dyDescent="0.2">
      <c r="A141" s="2" t="s">
        <v>299</v>
      </c>
      <c r="B141" s="2" t="s">
        <v>559</v>
      </c>
      <c r="C141" s="2" t="s">
        <v>558</v>
      </c>
      <c r="D141" s="2"/>
      <c r="E141" s="2" t="s">
        <v>557</v>
      </c>
      <c r="F141" s="5">
        <v>209000</v>
      </c>
      <c r="G141" s="5">
        <v>111890</v>
      </c>
      <c r="H141" s="5">
        <v>0</v>
      </c>
      <c r="I141" s="21">
        <f t="shared" si="4"/>
        <v>111890</v>
      </c>
      <c r="J141" s="22">
        <f t="shared" si="5"/>
        <v>97110</v>
      </c>
    </row>
    <row r="142" spans="1:10" ht="38.25" x14ac:dyDescent="0.2">
      <c r="A142" s="2" t="s">
        <v>484</v>
      </c>
      <c r="B142" s="2" t="s">
        <v>556</v>
      </c>
      <c r="C142" s="2" t="s">
        <v>555</v>
      </c>
      <c r="D142" s="2"/>
      <c r="E142" s="2" t="s">
        <v>486</v>
      </c>
      <c r="F142" s="5">
        <v>19580</v>
      </c>
      <c r="G142" s="5">
        <v>641.6</v>
      </c>
      <c r="H142" s="5">
        <v>0</v>
      </c>
      <c r="I142" s="21">
        <f t="shared" si="4"/>
        <v>641.6</v>
      </c>
      <c r="J142" s="22">
        <f t="shared" si="5"/>
        <v>18938.400000000001</v>
      </c>
    </row>
    <row r="143" spans="1:10" ht="25.5" x14ac:dyDescent="0.2">
      <c r="A143" s="2" t="s">
        <v>231</v>
      </c>
      <c r="B143" s="2" t="s">
        <v>554</v>
      </c>
      <c r="C143" s="2" t="s">
        <v>553</v>
      </c>
      <c r="D143" s="2"/>
      <c r="E143" s="2" t="s">
        <v>552</v>
      </c>
      <c r="F143" s="5">
        <v>136455</v>
      </c>
      <c r="G143" s="5">
        <v>105623.45</v>
      </c>
      <c r="H143" s="5">
        <v>0</v>
      </c>
      <c r="I143" s="21">
        <f t="shared" si="4"/>
        <v>105623.45</v>
      </c>
      <c r="J143" s="22">
        <f t="shared" si="5"/>
        <v>30831.550000000003</v>
      </c>
    </row>
  </sheetData>
  <autoFilter ref="A2:J143" xr:uid="{2CA4FF1D-2159-46F5-8500-F0043251311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FC371-1F3D-49FC-8BB1-5785C287E1C2}">
  <dimension ref="A3:B41"/>
  <sheetViews>
    <sheetView workbookViewId="0">
      <selection activeCell="K12" sqref="K12"/>
    </sheetView>
  </sheetViews>
  <sheetFormatPr defaultRowHeight="12.75" x14ac:dyDescent="0.2"/>
  <cols>
    <col min="1" max="1" width="14" bestFit="1" customWidth="1"/>
    <col min="2" max="2" width="17.7109375" bestFit="1" customWidth="1"/>
  </cols>
  <sheetData>
    <row r="3" spans="1:2" x14ac:dyDescent="0.2">
      <c r="A3" s="26" t="s">
        <v>990</v>
      </c>
      <c r="B3" t="s">
        <v>993</v>
      </c>
    </row>
    <row r="4" spans="1:2" x14ac:dyDescent="0.2">
      <c r="A4" s="27" t="s">
        <v>573</v>
      </c>
      <c r="B4" s="28">
        <v>5252686.3600000003</v>
      </c>
    </row>
    <row r="5" spans="1:2" x14ac:dyDescent="0.2">
      <c r="A5" s="27" t="s">
        <v>642</v>
      </c>
      <c r="B5" s="28">
        <v>413497.18000000005</v>
      </c>
    </row>
    <row r="6" spans="1:2" x14ac:dyDescent="0.2">
      <c r="A6" s="27" t="s">
        <v>49</v>
      </c>
      <c r="B6" s="28">
        <v>0</v>
      </c>
    </row>
    <row r="7" spans="1:2" x14ac:dyDescent="0.2">
      <c r="A7" s="27" t="s">
        <v>109</v>
      </c>
      <c r="B7" s="28">
        <v>52628.320000000007</v>
      </c>
    </row>
    <row r="8" spans="1:2" x14ac:dyDescent="0.2">
      <c r="A8" s="27" t="s">
        <v>118</v>
      </c>
      <c r="B8" s="28">
        <v>40767.199999999997</v>
      </c>
    </row>
    <row r="9" spans="1:2" x14ac:dyDescent="0.2">
      <c r="A9" s="27" t="s">
        <v>127</v>
      </c>
      <c r="B9" s="28">
        <v>1.0000000009313226E-2</v>
      </c>
    </row>
    <row r="10" spans="1:2" x14ac:dyDescent="0.2">
      <c r="A10" s="27" t="s">
        <v>135</v>
      </c>
      <c r="B10" s="28">
        <v>18734.600000000006</v>
      </c>
    </row>
    <row r="11" spans="1:2" x14ac:dyDescent="0.2">
      <c r="A11" s="27" t="s">
        <v>168</v>
      </c>
      <c r="B11" s="28">
        <v>63411.58</v>
      </c>
    </row>
    <row r="12" spans="1:2" x14ac:dyDescent="0.2">
      <c r="A12" s="27" t="s">
        <v>172</v>
      </c>
      <c r="B12" s="28">
        <v>86291.4</v>
      </c>
    </row>
    <row r="13" spans="1:2" x14ac:dyDescent="0.2">
      <c r="A13" s="27" t="s">
        <v>184</v>
      </c>
      <c r="B13" s="28">
        <v>56222.859999999964</v>
      </c>
    </row>
    <row r="14" spans="1:2" x14ac:dyDescent="0.2">
      <c r="A14" s="27" t="s">
        <v>195</v>
      </c>
      <c r="B14" s="28">
        <v>0</v>
      </c>
    </row>
    <row r="15" spans="1:2" x14ac:dyDescent="0.2">
      <c r="A15" s="27" t="s">
        <v>231</v>
      </c>
      <c r="B15" s="28">
        <v>126067.73</v>
      </c>
    </row>
    <row r="16" spans="1:2" x14ac:dyDescent="0.2">
      <c r="A16" s="27" t="s">
        <v>237</v>
      </c>
      <c r="B16" s="28">
        <v>1089918.2</v>
      </c>
    </row>
    <row r="17" spans="1:2" x14ac:dyDescent="0.2">
      <c r="A17" s="27" t="s">
        <v>242</v>
      </c>
      <c r="B17" s="28">
        <v>16188.059999999998</v>
      </c>
    </row>
    <row r="18" spans="1:2" x14ac:dyDescent="0.2">
      <c r="A18" s="27" t="s">
        <v>246</v>
      </c>
      <c r="B18" s="28">
        <v>0</v>
      </c>
    </row>
    <row r="19" spans="1:2" x14ac:dyDescent="0.2">
      <c r="A19" s="27" t="s">
        <v>252</v>
      </c>
      <c r="B19" s="28">
        <v>93873.07</v>
      </c>
    </row>
    <row r="20" spans="1:2" x14ac:dyDescent="0.2">
      <c r="A20" s="27" t="s">
        <v>665</v>
      </c>
      <c r="B20" s="28">
        <v>0</v>
      </c>
    </row>
    <row r="21" spans="1:2" x14ac:dyDescent="0.2">
      <c r="A21" s="27" t="s">
        <v>269</v>
      </c>
      <c r="B21" s="28">
        <v>12969.169999999991</v>
      </c>
    </row>
    <row r="22" spans="1:2" x14ac:dyDescent="0.2">
      <c r="A22" s="27" t="s">
        <v>276</v>
      </c>
      <c r="B22" s="28">
        <v>13058.5</v>
      </c>
    </row>
    <row r="23" spans="1:2" x14ac:dyDescent="0.2">
      <c r="A23" s="27" t="s">
        <v>287</v>
      </c>
      <c r="B23" s="28">
        <v>16.5</v>
      </c>
    </row>
    <row r="24" spans="1:2" x14ac:dyDescent="0.2">
      <c r="A24" s="27" t="s">
        <v>292</v>
      </c>
      <c r="B24" s="28">
        <v>155537</v>
      </c>
    </row>
    <row r="25" spans="1:2" x14ac:dyDescent="0.2">
      <c r="A25" s="27" t="s">
        <v>299</v>
      </c>
      <c r="B25" s="28">
        <v>117707.51</v>
      </c>
    </row>
    <row r="26" spans="1:2" x14ac:dyDescent="0.2">
      <c r="A26" s="27" t="s">
        <v>314</v>
      </c>
      <c r="B26" s="28">
        <v>25565.999999999993</v>
      </c>
    </row>
    <row r="27" spans="1:2" x14ac:dyDescent="0.2">
      <c r="A27" s="27" t="s">
        <v>319</v>
      </c>
      <c r="B27" s="28">
        <v>4998.8400000000838</v>
      </c>
    </row>
    <row r="28" spans="1:2" x14ac:dyDescent="0.2">
      <c r="A28" s="27" t="s">
        <v>348</v>
      </c>
      <c r="B28" s="28">
        <v>143274.13</v>
      </c>
    </row>
    <row r="29" spans="1:2" x14ac:dyDescent="0.2">
      <c r="A29" s="27" t="s">
        <v>598</v>
      </c>
      <c r="B29" s="28">
        <v>330750.31000000006</v>
      </c>
    </row>
    <row r="30" spans="1:2" x14ac:dyDescent="0.2">
      <c r="A30" s="27" t="s">
        <v>351</v>
      </c>
      <c r="B30" s="28">
        <v>0.45000000001164153</v>
      </c>
    </row>
    <row r="31" spans="1:2" x14ac:dyDescent="0.2">
      <c r="A31" s="27" t="s">
        <v>355</v>
      </c>
      <c r="B31" s="28">
        <v>132521.62</v>
      </c>
    </row>
    <row r="32" spans="1:2" x14ac:dyDescent="0.2">
      <c r="A32" s="27" t="s">
        <v>371</v>
      </c>
      <c r="B32" s="28">
        <v>10042.510000000002</v>
      </c>
    </row>
    <row r="33" spans="1:2" x14ac:dyDescent="0.2">
      <c r="A33" s="27" t="s">
        <v>386</v>
      </c>
      <c r="B33" s="28">
        <v>30708.100000000006</v>
      </c>
    </row>
    <row r="34" spans="1:2" x14ac:dyDescent="0.2">
      <c r="A34" s="27" t="s">
        <v>389</v>
      </c>
      <c r="B34" s="28">
        <v>7479.4100000000035</v>
      </c>
    </row>
    <row r="35" spans="1:2" x14ac:dyDescent="0.2">
      <c r="A35" s="27" t="s">
        <v>424</v>
      </c>
      <c r="B35" s="28">
        <v>292644.7</v>
      </c>
    </row>
    <row r="36" spans="1:2" x14ac:dyDescent="0.2">
      <c r="A36" s="27" t="s">
        <v>438</v>
      </c>
      <c r="B36" s="28">
        <v>1575.3000000000029</v>
      </c>
    </row>
    <row r="37" spans="1:2" x14ac:dyDescent="0.2">
      <c r="A37" s="27" t="s">
        <v>484</v>
      </c>
      <c r="B37" s="28">
        <v>71298.879999999917</v>
      </c>
    </row>
    <row r="38" spans="1:2" x14ac:dyDescent="0.2">
      <c r="A38" s="27" t="s">
        <v>487</v>
      </c>
      <c r="B38" s="28">
        <v>46044.5</v>
      </c>
    </row>
    <row r="39" spans="1:2" x14ac:dyDescent="0.2">
      <c r="A39" s="27" t="s">
        <v>515</v>
      </c>
      <c r="B39" s="28">
        <v>980.88000000000466</v>
      </c>
    </row>
    <row r="40" spans="1:2" x14ac:dyDescent="0.2">
      <c r="A40" s="27" t="s">
        <v>528</v>
      </c>
      <c r="B40" s="28">
        <v>25489.320000000007</v>
      </c>
    </row>
    <row r="41" spans="1:2" x14ac:dyDescent="0.2">
      <c r="A41" s="27" t="s">
        <v>991</v>
      </c>
      <c r="B41" s="28">
        <v>8732950.200000003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Combined</vt:lpstr>
      <vt:lpstr>Totals</vt:lpstr>
      <vt:lpstr>Appia Automated</vt:lpstr>
      <vt:lpstr>Appia Automated Totals</vt:lpstr>
      <vt:lpstr>SCPS</vt:lpstr>
      <vt:lpstr>SCPS Totals</vt:lpstr>
      <vt:lpstr>Non-CPS Workday</vt:lpstr>
      <vt:lpstr>Non-Workday 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Workday</dc:creator>
  <cp:lastModifiedBy>Stinn, Niki</cp:lastModifiedBy>
  <dcterms:created xsi:type="dcterms:W3CDTF">2025-10-01T00:11:56Z</dcterms:created>
  <dcterms:modified xsi:type="dcterms:W3CDTF">2025-10-16T18:37:10Z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 Request ID">
    <vt:lpwstr>F5S|B39681F0|68DC71CA</vt:lpwstr>
  </property>
  <property fmtid="{D5CDD505-2E9C-101B-9397-08002B2CF9AE}" pid="3" name="MSIP_Label_0faac733-ded1-41e0-8ea6-961193f81247_Enabled">
    <vt:lpwstr>true</vt:lpwstr>
  </property>
  <property fmtid="{D5CDD505-2E9C-101B-9397-08002B2CF9AE}" pid="4" name="MSIP_Label_0faac733-ded1-41e0-8ea6-961193f81247_SetDate">
    <vt:lpwstr>2025-10-15T19:39:31Z</vt:lpwstr>
  </property>
  <property fmtid="{D5CDD505-2E9C-101B-9397-08002B2CF9AE}" pid="5" name="MSIP_Label_0faac733-ded1-41e0-8ea6-961193f81247_Method">
    <vt:lpwstr>Standard</vt:lpwstr>
  </property>
  <property fmtid="{D5CDD505-2E9C-101B-9397-08002B2CF9AE}" pid="6" name="MSIP_Label_0faac733-ded1-41e0-8ea6-961193f81247_Name">
    <vt:lpwstr>defa4170-0d19-0005-0004-bc88714345d2</vt:lpwstr>
  </property>
  <property fmtid="{D5CDD505-2E9C-101B-9397-08002B2CF9AE}" pid="7" name="MSIP_Label_0faac733-ded1-41e0-8ea6-961193f81247_SiteId">
    <vt:lpwstr>a1e65fcc-32fa-4fdd-8692-0cc2eb06676e</vt:lpwstr>
  </property>
  <property fmtid="{D5CDD505-2E9C-101B-9397-08002B2CF9AE}" pid="8" name="MSIP_Label_0faac733-ded1-41e0-8ea6-961193f81247_ActionId">
    <vt:lpwstr>93463f4d-e072-4e8c-9857-a05886d77097</vt:lpwstr>
  </property>
  <property fmtid="{D5CDD505-2E9C-101B-9397-08002B2CF9AE}" pid="9" name="MSIP_Label_0faac733-ded1-41e0-8ea6-961193f81247_ContentBits">
    <vt:lpwstr>0</vt:lpwstr>
  </property>
  <property fmtid="{D5CDD505-2E9C-101B-9397-08002B2CF9AE}" pid="10" name="MSIP_Label_0faac733-ded1-41e0-8ea6-961193f81247_Tag">
    <vt:lpwstr>10, 3, 0, 1</vt:lpwstr>
  </property>
</Properties>
</file>