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Quarterly Statements\"/>
    </mc:Choice>
  </mc:AlternateContent>
  <xr:revisionPtr revIDLastSave="0" documentId="13_ncr:1_{B56AAF65-C13A-4A1D-8AE9-675874675B82}" xr6:coauthVersionLast="47" xr6:coauthVersionMax="47" xr10:uidLastSave="{00000000-0000-0000-0000-000000000000}"/>
  <bookViews>
    <workbookView xWindow="315" yWindow="540" windowWidth="28050" windowHeight="14880" xr2:uid="{00000000-000D-0000-FFFF-FFFF00000000}"/>
  </bookViews>
  <sheets>
    <sheet name="Combined" sheetId="4" r:id="rId1"/>
    <sheet name="Totals" sheetId="6" r:id="rId2"/>
    <sheet name="Appia Automated" sheetId="1" r:id="rId3"/>
    <sheet name="Appia Automated Totals" sheetId="7" r:id="rId4"/>
    <sheet name="SCPS" sheetId="2" r:id="rId5"/>
    <sheet name="SCPS Totals" sheetId="8" r:id="rId6"/>
    <sheet name="Non-CPS Workday" sheetId="3" r:id="rId7"/>
    <sheet name="Non-CPS Workday Totals" sheetId="9" r:id="rId8"/>
  </sheets>
  <definedNames>
    <definedName name="_xlnm._FilterDatabase" localSheetId="0" hidden="1">Combined!$A$4:$J$425</definedName>
    <definedName name="_xlnm._FilterDatabase" localSheetId="6" hidden="1">'Non-CPS Workday'!$A$2:$J$136</definedName>
    <definedName name="_xlnm._FilterDatabase" localSheetId="4" hidden="1">SCPS!$A$2:$J$33</definedName>
  </definedNames>
  <calcPr calcId="191029"/>
  <pivotCaches>
    <pivotCache cacheId="48" r:id="rId9"/>
    <pivotCache cacheId="52" r:id="rId10"/>
    <pivotCache cacheId="60" r:id="rId11"/>
    <pivotCache cacheId="6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0" i="4" l="1"/>
  <c r="M330" i="4" s="1"/>
  <c r="I420" i="4" l="1"/>
  <c r="J420" i="4" s="1"/>
  <c r="I404" i="4"/>
  <c r="J404" i="4" s="1"/>
  <c r="J388" i="4"/>
  <c r="I388" i="4"/>
  <c r="I387" i="4"/>
  <c r="J387" i="4" s="1"/>
  <c r="I386" i="4"/>
  <c r="J386" i="4" s="1"/>
  <c r="J385" i="4"/>
  <c r="I385" i="4"/>
  <c r="I382" i="4"/>
  <c r="J382" i="4" s="1"/>
  <c r="I381" i="4"/>
  <c r="J381" i="4" s="1"/>
  <c r="I380" i="4"/>
  <c r="J380" i="4" s="1"/>
  <c r="I356" i="4"/>
  <c r="J356" i="4" s="1"/>
  <c r="I348" i="4"/>
  <c r="J348" i="4" s="1"/>
  <c r="I347" i="4"/>
  <c r="J347" i="4" s="1"/>
  <c r="I327" i="4"/>
  <c r="J327" i="4" s="1"/>
  <c r="I326" i="4"/>
  <c r="J326" i="4" s="1"/>
  <c r="I325" i="4"/>
  <c r="J325" i="4" s="1"/>
  <c r="I324" i="4"/>
  <c r="J324" i="4" s="1"/>
  <c r="I318" i="4"/>
  <c r="J318" i="4" s="1"/>
  <c r="I313" i="4"/>
  <c r="J313" i="4" s="1"/>
  <c r="J306" i="4"/>
  <c r="I306" i="4"/>
  <c r="I305" i="4"/>
  <c r="J305" i="4" s="1"/>
  <c r="I301" i="4"/>
  <c r="J301" i="4" s="1"/>
  <c r="I290" i="4"/>
  <c r="J290" i="4" s="1"/>
  <c r="I289" i="4"/>
  <c r="J289" i="4" s="1"/>
  <c r="I288" i="4"/>
  <c r="J288" i="4" s="1"/>
  <c r="I271" i="4"/>
  <c r="J271" i="4" s="1"/>
  <c r="J267" i="4"/>
  <c r="I267" i="4"/>
  <c r="I266" i="4"/>
  <c r="J266" i="4" s="1"/>
  <c r="I262" i="4"/>
  <c r="J262" i="4" s="1"/>
  <c r="I261" i="4"/>
  <c r="J261" i="4" s="1"/>
  <c r="I260" i="4"/>
  <c r="J260" i="4" s="1"/>
  <c r="I259" i="4"/>
  <c r="J259" i="4" s="1"/>
  <c r="I251" i="4"/>
  <c r="J251" i="4" s="1"/>
  <c r="I244" i="4"/>
  <c r="J244" i="4" s="1"/>
  <c r="J235" i="4"/>
  <c r="I235" i="4"/>
  <c r="I231" i="4"/>
  <c r="J231" i="4" s="1"/>
  <c r="I219" i="4"/>
  <c r="J219" i="4" s="1"/>
  <c r="I215" i="4"/>
  <c r="J215" i="4" s="1"/>
  <c r="J212" i="4"/>
  <c r="I212" i="4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199" i="4"/>
  <c r="J199" i="4" s="1"/>
  <c r="I198" i="4"/>
  <c r="J198" i="4" s="1"/>
  <c r="I197" i="4"/>
  <c r="J197" i="4" s="1"/>
  <c r="I196" i="4"/>
  <c r="J196" i="4" s="1"/>
  <c r="J195" i="4"/>
  <c r="I195" i="4"/>
  <c r="I194" i="4"/>
  <c r="J194" i="4" s="1"/>
  <c r="I179" i="4"/>
  <c r="J179" i="4" s="1"/>
  <c r="I167" i="4"/>
  <c r="J167" i="4" s="1"/>
  <c r="I166" i="4"/>
  <c r="J166" i="4" s="1"/>
  <c r="I165" i="4"/>
  <c r="J165" i="4" s="1"/>
  <c r="I164" i="4"/>
  <c r="J164" i="4" s="1"/>
  <c r="J163" i="4"/>
  <c r="I163" i="4"/>
  <c r="I162" i="4"/>
  <c r="J162" i="4" s="1"/>
  <c r="I161" i="4"/>
  <c r="J161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5" i="4"/>
  <c r="J145" i="4" s="1"/>
  <c r="I144" i="4"/>
  <c r="J144" i="4" s="1"/>
  <c r="J132" i="4"/>
  <c r="I132" i="4"/>
  <c r="I118" i="4"/>
  <c r="J118" i="4" s="1"/>
  <c r="I114" i="4"/>
  <c r="J114" i="4" s="1"/>
  <c r="I113" i="4"/>
  <c r="J113" i="4" s="1"/>
  <c r="I112" i="4"/>
  <c r="J112" i="4" s="1"/>
  <c r="I108" i="4"/>
  <c r="J108" i="4" s="1"/>
  <c r="I65" i="4"/>
  <c r="J65" i="4" s="1"/>
  <c r="I64" i="4"/>
  <c r="J64" i="4" s="1"/>
  <c r="I61" i="4"/>
  <c r="J61" i="4" s="1"/>
  <c r="J60" i="4"/>
  <c r="I60" i="4"/>
  <c r="I59" i="4"/>
  <c r="J59" i="4" s="1"/>
  <c r="I58" i="4"/>
  <c r="J58" i="4" s="1"/>
  <c r="I57" i="4"/>
  <c r="J57" i="4" s="1"/>
  <c r="I56" i="4"/>
  <c r="J56" i="4" s="1"/>
  <c r="I55" i="4"/>
  <c r="J55" i="4" s="1"/>
  <c r="I54" i="4"/>
  <c r="J54" i="4" s="1"/>
  <c r="I53" i="4"/>
  <c r="J53" i="4" s="1"/>
  <c r="I52" i="4"/>
  <c r="J52" i="4" s="1"/>
  <c r="I51" i="4"/>
  <c r="J51" i="4" s="1"/>
  <c r="I50" i="4"/>
  <c r="J50" i="4" s="1"/>
  <c r="I49" i="4"/>
  <c r="J49" i="4" s="1"/>
  <c r="I48" i="4"/>
  <c r="J48" i="4" s="1"/>
  <c r="I47" i="4"/>
  <c r="J47" i="4" s="1"/>
  <c r="J46" i="4"/>
  <c r="I46" i="4"/>
  <c r="I45" i="4"/>
  <c r="J45" i="4" s="1"/>
  <c r="I44" i="4"/>
  <c r="J44" i="4" s="1"/>
  <c r="I43" i="4"/>
  <c r="J43" i="4" s="1"/>
  <c r="I42" i="4"/>
  <c r="J42" i="4" s="1"/>
  <c r="I41" i="4"/>
  <c r="J41" i="4" s="1"/>
  <c r="J40" i="4"/>
  <c r="I40" i="4"/>
  <c r="I39" i="4"/>
  <c r="J39" i="4" s="1"/>
  <c r="I38" i="4"/>
  <c r="J38" i="4" s="1"/>
  <c r="I37" i="4"/>
  <c r="J37" i="4" s="1"/>
  <c r="I36" i="4"/>
  <c r="J36" i="4" s="1"/>
  <c r="I35" i="4"/>
  <c r="J35" i="4" s="1"/>
  <c r="J34" i="4"/>
  <c r="I34" i="4"/>
  <c r="I33" i="4"/>
  <c r="J33" i="4" s="1"/>
  <c r="I32" i="4"/>
  <c r="J32" i="4" s="1"/>
  <c r="I31" i="4"/>
  <c r="J31" i="4" s="1"/>
  <c r="I30" i="4"/>
  <c r="J30" i="4" s="1"/>
  <c r="I29" i="4"/>
  <c r="J29" i="4" s="1"/>
  <c r="J28" i="4"/>
  <c r="I28" i="4"/>
  <c r="I27" i="4"/>
  <c r="J27" i="4" s="1"/>
  <c r="J26" i="4"/>
  <c r="I26" i="4"/>
  <c r="I25" i="4"/>
  <c r="J25" i="4" s="1"/>
  <c r="J24" i="4"/>
  <c r="I24" i="4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14" i="4"/>
  <c r="I413" i="4"/>
  <c r="I401" i="4"/>
  <c r="I394" i="4"/>
  <c r="I364" i="4"/>
  <c r="I349" i="4"/>
  <c r="I343" i="4"/>
  <c r="I336" i="4"/>
  <c r="I335" i="4"/>
  <c r="I331" i="4"/>
  <c r="I329" i="4"/>
  <c r="I307" i="4"/>
  <c r="I302" i="4"/>
  <c r="I296" i="4"/>
  <c r="I295" i="4"/>
  <c r="I294" i="4"/>
  <c r="I293" i="4"/>
  <c r="I292" i="4"/>
  <c r="I291" i="4"/>
  <c r="I252" i="4"/>
  <c r="I241" i="4"/>
  <c r="I240" i="4"/>
  <c r="I225" i="4"/>
  <c r="I180" i="4"/>
  <c r="I138" i="4"/>
  <c r="I137" i="4"/>
  <c r="I100" i="4"/>
  <c r="I88" i="4"/>
  <c r="I85" i="4"/>
  <c r="I83" i="4"/>
  <c r="I82" i="4"/>
  <c r="I104" i="3"/>
  <c r="J104" i="3" s="1"/>
  <c r="I110" i="3"/>
  <c r="J110" i="3"/>
  <c r="I112" i="3"/>
  <c r="J112" i="3" s="1"/>
  <c r="I127" i="3"/>
  <c r="J127" i="3" s="1"/>
  <c r="I60" i="3"/>
  <c r="J60" i="3" s="1"/>
  <c r="I3" i="3"/>
  <c r="J3" i="3"/>
  <c r="I4" i="3"/>
  <c r="J4" i="3" s="1"/>
  <c r="I5" i="3"/>
  <c r="J5" i="3" s="1"/>
  <c r="I6" i="3"/>
  <c r="J6" i="3"/>
  <c r="I7" i="3"/>
  <c r="J7" i="3"/>
  <c r="I8" i="3"/>
  <c r="J8" i="3" s="1"/>
  <c r="I9" i="3"/>
  <c r="J9" i="3" s="1"/>
  <c r="I10" i="3"/>
  <c r="J10" i="3" s="1"/>
  <c r="I11" i="3"/>
  <c r="J11" i="3" s="1"/>
  <c r="I12" i="3"/>
  <c r="J12" i="3" s="1"/>
  <c r="I13" i="3"/>
  <c r="J13" i="3"/>
  <c r="I14" i="3"/>
  <c r="J14" i="3" s="1"/>
  <c r="I15" i="3"/>
  <c r="J15" i="3"/>
  <c r="I16" i="3"/>
  <c r="J16" i="3" s="1"/>
  <c r="I17" i="3"/>
  <c r="J17" i="3"/>
  <c r="I18" i="3"/>
  <c r="J18" i="3" s="1"/>
  <c r="I19" i="3"/>
  <c r="J19" i="3" s="1"/>
  <c r="I20" i="3"/>
  <c r="J20" i="3" s="1"/>
  <c r="I21" i="3"/>
  <c r="J21" i="3"/>
  <c r="I22" i="3"/>
  <c r="J22" i="3"/>
  <c r="I23" i="3"/>
  <c r="J23" i="3" s="1"/>
  <c r="I24" i="3"/>
  <c r="J24" i="3" s="1"/>
  <c r="I25" i="3"/>
  <c r="J25" i="3" s="1"/>
  <c r="I26" i="3"/>
  <c r="J26" i="3"/>
  <c r="I27" i="3"/>
  <c r="J27" i="3" s="1"/>
  <c r="I28" i="3"/>
  <c r="J28" i="3" s="1"/>
  <c r="I29" i="3"/>
  <c r="J29" i="3"/>
  <c r="I30" i="3"/>
  <c r="J30" i="3"/>
  <c r="I31" i="3"/>
  <c r="J31" i="3"/>
  <c r="I32" i="3"/>
  <c r="J32" i="3" s="1"/>
  <c r="I33" i="3"/>
  <c r="J33" i="3" s="1"/>
  <c r="I34" i="3"/>
  <c r="J34" i="3" s="1"/>
  <c r="I35" i="3"/>
  <c r="J35" i="3"/>
  <c r="I36" i="3"/>
  <c r="J36" i="3" s="1"/>
  <c r="I37" i="3"/>
  <c r="J37" i="3" s="1"/>
  <c r="I38" i="3"/>
  <c r="J38" i="3"/>
  <c r="I39" i="3"/>
  <c r="J39" i="3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/>
  <c r="I46" i="3"/>
  <c r="J46" i="3" s="1"/>
  <c r="I47" i="3"/>
  <c r="J47" i="3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/>
  <c r="I54" i="3"/>
  <c r="J54" i="3"/>
  <c r="I55" i="3"/>
  <c r="J55" i="3" s="1"/>
  <c r="I77" i="3"/>
  <c r="J77" i="3" s="1"/>
  <c r="I78" i="3"/>
  <c r="J78" i="3" s="1"/>
  <c r="I79" i="3"/>
  <c r="J79" i="3"/>
  <c r="I124" i="3"/>
  <c r="J124" i="3" s="1"/>
  <c r="I91" i="3"/>
  <c r="J91" i="3" s="1"/>
  <c r="I63" i="3"/>
  <c r="J63" i="3"/>
  <c r="I64" i="3"/>
  <c r="J64" i="3"/>
  <c r="I67" i="3"/>
  <c r="J67" i="3"/>
  <c r="I68" i="3"/>
  <c r="J68" i="3" s="1"/>
  <c r="I70" i="3"/>
  <c r="J70" i="3" s="1"/>
  <c r="I71" i="3"/>
  <c r="J71" i="3" s="1"/>
  <c r="I72" i="3"/>
  <c r="J72" i="3"/>
  <c r="I85" i="3"/>
  <c r="J85" i="3" s="1"/>
  <c r="I105" i="3"/>
  <c r="J105" i="3" s="1"/>
  <c r="I121" i="3"/>
  <c r="J121" i="3"/>
  <c r="I131" i="3"/>
  <c r="J131" i="3"/>
  <c r="I132" i="3"/>
  <c r="J132" i="3" s="1"/>
  <c r="I120" i="3"/>
  <c r="J120" i="3" s="1"/>
  <c r="I73" i="3"/>
  <c r="J73" i="3" s="1"/>
  <c r="I74" i="3"/>
  <c r="J74" i="3" s="1"/>
  <c r="I86" i="3"/>
  <c r="J86" i="3" s="1"/>
  <c r="I111" i="3"/>
  <c r="J111" i="3"/>
  <c r="I117" i="3"/>
  <c r="J117" i="3" s="1"/>
  <c r="I133" i="3"/>
  <c r="J133" i="3"/>
  <c r="I134" i="3"/>
  <c r="J134" i="3" s="1"/>
  <c r="I102" i="3"/>
  <c r="J102" i="3"/>
  <c r="I103" i="3"/>
  <c r="J103" i="3" s="1"/>
  <c r="I116" i="3"/>
  <c r="J116" i="3"/>
  <c r="I135" i="3"/>
  <c r="J135" i="3" s="1"/>
  <c r="I136" i="3"/>
  <c r="J136" i="3"/>
  <c r="I56" i="3"/>
  <c r="J56" i="3"/>
  <c r="I106" i="3"/>
  <c r="J106" i="3" s="1"/>
  <c r="I61" i="3"/>
  <c r="J61" i="3" s="1"/>
  <c r="I65" i="3"/>
  <c r="J65" i="3" s="1"/>
  <c r="I75" i="3"/>
  <c r="J75" i="3"/>
  <c r="I87" i="3"/>
  <c r="J87" i="3" s="1"/>
  <c r="I88" i="3"/>
  <c r="J88" i="3" s="1"/>
  <c r="I92" i="3"/>
  <c r="J92" i="3"/>
  <c r="I93" i="3"/>
  <c r="J93" i="3"/>
  <c r="I99" i="3"/>
  <c r="J99" i="3"/>
  <c r="I113" i="3"/>
  <c r="J113" i="3" s="1"/>
  <c r="I114" i="3"/>
  <c r="J114" i="3" s="1"/>
  <c r="I128" i="3"/>
  <c r="J128" i="3" s="1"/>
  <c r="I129" i="3"/>
  <c r="J129" i="3"/>
  <c r="I69" i="3"/>
  <c r="J69" i="3" s="1"/>
  <c r="I76" i="3"/>
  <c r="J76" i="3" s="1"/>
  <c r="I80" i="3"/>
  <c r="J80" i="3"/>
  <c r="I81" i="3"/>
  <c r="J81" i="3"/>
  <c r="I82" i="3"/>
  <c r="J82" i="3" s="1"/>
  <c r="I83" i="3"/>
  <c r="J83" i="3" s="1"/>
  <c r="I94" i="3"/>
  <c r="J94" i="3" s="1"/>
  <c r="I95" i="3"/>
  <c r="J95" i="3" s="1"/>
  <c r="I115" i="3"/>
  <c r="J115" i="3" s="1"/>
  <c r="I119" i="3"/>
  <c r="J119" i="3"/>
  <c r="I122" i="3"/>
  <c r="J122" i="3" s="1"/>
  <c r="I123" i="3"/>
  <c r="J123" i="3"/>
  <c r="I125" i="3"/>
  <c r="J125" i="3" s="1"/>
  <c r="I101" i="3"/>
  <c r="J101" i="3"/>
  <c r="I66" i="3"/>
  <c r="J66" i="3" s="1"/>
  <c r="I118" i="3"/>
  <c r="J118" i="3" s="1"/>
  <c r="I126" i="3"/>
  <c r="J126" i="3" s="1"/>
  <c r="I107" i="3"/>
  <c r="J107" i="3"/>
  <c r="I62" i="3"/>
  <c r="J62" i="3"/>
  <c r="I57" i="3"/>
  <c r="J57" i="3" s="1"/>
  <c r="I58" i="3"/>
  <c r="J58" i="3" s="1"/>
  <c r="I59" i="3"/>
  <c r="J59" i="3"/>
  <c r="I96" i="3"/>
  <c r="J96" i="3"/>
  <c r="I97" i="3"/>
  <c r="J97" i="3" s="1"/>
  <c r="I98" i="3"/>
  <c r="J98" i="3" s="1"/>
  <c r="I89" i="3"/>
  <c r="J89" i="3"/>
  <c r="I84" i="3"/>
  <c r="J84" i="3"/>
  <c r="I108" i="3"/>
  <c r="J108" i="3"/>
  <c r="I109" i="3"/>
  <c r="J109" i="3" s="1"/>
  <c r="I130" i="3"/>
  <c r="J130" i="3" s="1"/>
  <c r="I90" i="3"/>
  <c r="J90" i="3"/>
  <c r="I100" i="3"/>
  <c r="J100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" i="2"/>
</calcChain>
</file>

<file path=xl/sharedStrings.xml><?xml version="1.0" encoding="utf-8"?>
<sst xmlns="http://schemas.openxmlformats.org/spreadsheetml/2006/main" count="3700" uniqueCount="1409">
  <si>
    <t>F2M Detail Appia</t>
  </si>
  <si>
    <t>County</t>
  </si>
  <si>
    <t>Contract</t>
  </si>
  <si>
    <t>Contractor</t>
  </si>
  <si>
    <t>Work Class</t>
  </si>
  <si>
    <t>Project(s)</t>
  </si>
  <si>
    <t>Contract Amount</t>
  </si>
  <si>
    <t>Paid</t>
  </si>
  <si>
    <t>Retained</t>
  </si>
  <si>
    <t>Obligation</t>
  </si>
  <si>
    <t>01 Adair</t>
  </si>
  <si>
    <t>CNTRT-00009149 : 01-C001-131</t>
  </si>
  <si>
    <t>Manatts Inc (CPS)</t>
  </si>
  <si>
    <t>FM-C001(131)--55-01</t>
  </si>
  <si>
    <t>01 Adair</t>
  </si>
  <si>
    <t>CNTRT-00009732 : 01-C001-134</t>
  </si>
  <si>
    <t>GRIMES ASPHALT &amp; PAVING CORP</t>
  </si>
  <si>
    <t>03 Allamakee</t>
  </si>
  <si>
    <t>CNTRT-00009037 : 03-C003-071</t>
  </si>
  <si>
    <t>River City Stone</t>
  </si>
  <si>
    <t>STP-S-C003(71)--5E-03</t>
  </si>
  <si>
    <t>03 Allamakee</t>
  </si>
  <si>
    <t>CNTRT-00009458 : 03-C003-070</t>
  </si>
  <si>
    <t>BRENNAN CONSTRUCTION CO</t>
  </si>
  <si>
    <t>BROS-C003(70)--5F-03</t>
  </si>
  <si>
    <t>04 Appanoose</t>
  </si>
  <si>
    <t>CNTRT-00007786 : 04-C004-129</t>
  </si>
  <si>
    <t>HIGHWAY SIGNING INC</t>
  </si>
  <si>
    <t>HSIP-SWAP-C004(129)--FJ-04</t>
  </si>
  <si>
    <t>04 Appanoose</t>
  </si>
  <si>
    <t>CNTRT-00009390 : 04-C004-130</t>
  </si>
  <si>
    <t>INROADS LLC</t>
  </si>
  <si>
    <t>04 Appanoose</t>
  </si>
  <si>
    <t>CNTRT-00009459 : 04-C004-131</t>
  </si>
  <si>
    <t>IOWA BRIDGE &amp; CULVERT</t>
  </si>
  <si>
    <t>BROS-C004(131)--5F-04</t>
  </si>
  <si>
    <t>06 Benton</t>
  </si>
  <si>
    <t>CNTRT-00006824 : 06-C006-131</t>
  </si>
  <si>
    <t>L L PELLING CO INC</t>
  </si>
  <si>
    <t>06 Benton</t>
  </si>
  <si>
    <t>CNTRT-00006825 : 06-C006-132</t>
  </si>
  <si>
    <t>L L PELLING CO INC</t>
  </si>
  <si>
    <t>06 Benton</t>
  </si>
  <si>
    <t>CNTRT-00006823 : 06-C006-130</t>
  </si>
  <si>
    <t>L L PELLING CO INC</t>
  </si>
  <si>
    <t>07 Black Hawk</t>
  </si>
  <si>
    <t>CNTRT-00007787 : 07-C007-173</t>
  </si>
  <si>
    <t>K-CONSTRUCTION INC</t>
  </si>
  <si>
    <t>BRS-C007(173)--60-07</t>
  </si>
  <si>
    <t>07 Black Hawk</t>
  </si>
  <si>
    <t>CNTRT-00009392 : 07-C007-176</t>
  </si>
  <si>
    <t>TAYLOR CONSTRUCTION INC</t>
  </si>
  <si>
    <t>BRS-C007(176)--60-07</t>
  </si>
  <si>
    <t>07 Black Hawk</t>
  </si>
  <si>
    <t>CNTRT-00009393 : 07-C007-177</t>
  </si>
  <si>
    <t>Aspro Inc</t>
  </si>
  <si>
    <t>STP-S-C007(177)--5E-07</t>
  </si>
  <si>
    <t>07 Black Hawk</t>
  </si>
  <si>
    <t>CNTRT-00009394 : 07-C007-178</t>
  </si>
  <si>
    <t>Manatts Inc (CPS)</t>
  </si>
  <si>
    <t>FM-C007(178)--55-07</t>
  </si>
  <si>
    <t>08 Boone</t>
  </si>
  <si>
    <t>CNTRT-00007789 : 08-6040-601</t>
  </si>
  <si>
    <t>Gus Construction Co Inc</t>
  </si>
  <si>
    <t>BRS-6040(601)--60-08</t>
  </si>
  <si>
    <t>08 Boone</t>
  </si>
  <si>
    <t>CNTRT-00008867 : 08-C008-093</t>
  </si>
  <si>
    <t>Manatts Inc (CPS)</t>
  </si>
  <si>
    <t>FM-C008(93)--55-08</t>
  </si>
  <si>
    <t>10 Buchanan</t>
  </si>
  <si>
    <t>CNTRT-00007987 : 10-C010-120</t>
  </si>
  <si>
    <t>Croell Inc</t>
  </si>
  <si>
    <t>BRS-C010(99)--60-10
STP-S-C010(120)--5E-10</t>
  </si>
  <si>
    <t>10 Buchanan</t>
  </si>
  <si>
    <t>CNTRT-00009735 : 10-C010-124</t>
  </si>
  <si>
    <t>FLYNN CO INC</t>
  </si>
  <si>
    <t>STP-S-TSF-C010(124)--5P-10</t>
  </si>
  <si>
    <t>11 Buena Vista</t>
  </si>
  <si>
    <t>CNTRT-00007989 : 11-C011-119</t>
  </si>
  <si>
    <t>Heartland Asphalt Inc</t>
  </si>
  <si>
    <t>STP-S-C011(119)--5E-11</t>
  </si>
  <si>
    <t>12 Butler</t>
  </si>
  <si>
    <t>CNTRT-00008157 : 12-C012-128</t>
  </si>
  <si>
    <t>Wicks Construction Inc</t>
  </si>
  <si>
    <t>BHS-C012(128)--63-12
BHS-C012(129)--63-12
BHS-C012(130)--63-12
BHS-C012(131)--63-12</t>
  </si>
  <si>
    <t>12 Butler</t>
  </si>
  <si>
    <t>CNTRT-00008327 : 12-C012-132</t>
  </si>
  <si>
    <t>MATHY CONSTRUCTION COMPANY</t>
  </si>
  <si>
    <t>STP-S-C012(132)--5E-12</t>
  </si>
  <si>
    <t>13 Calhoun</t>
  </si>
  <si>
    <t>CNTRT-00006347 : 13-C013-106</t>
  </si>
  <si>
    <t>Gus Construction Co Inc</t>
  </si>
  <si>
    <t>BROS-C013(106)--5F-13</t>
  </si>
  <si>
    <t>13 Calhoun</t>
  </si>
  <si>
    <t>CNTRT-00008329 : 13-C013-107</t>
  </si>
  <si>
    <t>CHRISTENSEN BROTHERS INC</t>
  </si>
  <si>
    <t>BROS-C013(107)--5F-13</t>
  </si>
  <si>
    <t>13 Calhoun</t>
  </si>
  <si>
    <t>CNTRT-00009589 : 13-C013-109</t>
  </si>
  <si>
    <t>NORRIS ASPHALT PAVING CO LC</t>
  </si>
  <si>
    <t>15 Cass</t>
  </si>
  <si>
    <t>CNTRT-00008031 : 15-C015-084</t>
  </si>
  <si>
    <t>HENNINGSEN CONST INC</t>
  </si>
  <si>
    <t>FM-C015(84)--55-15</t>
  </si>
  <si>
    <t>15 Cass</t>
  </si>
  <si>
    <t>CNTRT-00008469 : 15-C015-082</t>
  </si>
  <si>
    <t>JASPER CONSTRUCTION SERV</t>
  </si>
  <si>
    <t>BROS-C015(82)--5F-15</t>
  </si>
  <si>
    <t>15 Cass</t>
  </si>
  <si>
    <t>CNTRT-00008751 : 15-C015-088</t>
  </si>
  <si>
    <t>CHRISTENSEN BROTHERS INC</t>
  </si>
  <si>
    <t>FM-C015(88)--55-15</t>
  </si>
  <si>
    <t>15 Cass</t>
  </si>
  <si>
    <t>CNTRT-00008871 : 15-C015-087</t>
  </si>
  <si>
    <t>Northwest Materials</t>
  </si>
  <si>
    <t>STP-S-C015(87)--5E-15</t>
  </si>
  <si>
    <t>16 Cedar</t>
  </si>
  <si>
    <t>CNTRT-00006178 : 16-C016-116</t>
  </si>
  <si>
    <t>JIM SCHROEDER CONST INC</t>
  </si>
  <si>
    <t>BROS-C016(116)--5F-16</t>
  </si>
  <si>
    <t>16 Cedar</t>
  </si>
  <si>
    <t>CNTRT-00006348 : 16-C016-117</t>
  </si>
  <si>
    <t>Manatts Inc (CPS)</t>
  </si>
  <si>
    <t>STP-S-C016(117)--5E-16</t>
  </si>
  <si>
    <t>17 Cerro Gordo</t>
  </si>
  <si>
    <t>CNTRT-00006828 : 17-C017-121</t>
  </si>
  <si>
    <t>Heartland Asphalt Inc</t>
  </si>
  <si>
    <t>17 Cerro Gordo</t>
  </si>
  <si>
    <t>CNTRT-00008753 : 17-C017-124</t>
  </si>
  <si>
    <t>ROGNES BROS EXCAVATING</t>
  </si>
  <si>
    <t>FM-C017(124)--55-17</t>
  </si>
  <si>
    <t>18 Cherokee</t>
  </si>
  <si>
    <t>CNTRT-00006180 : 18-C018-085</t>
  </si>
  <si>
    <t>Northwest Materials</t>
  </si>
  <si>
    <t>FM-C018(85)--55-18</t>
  </si>
  <si>
    <t>18 Cherokee</t>
  </si>
  <si>
    <t>CNTRT-00006349 : 18-C018-093</t>
  </si>
  <si>
    <t>GRAVES CONSTRUCTION CO INC</t>
  </si>
  <si>
    <t>BROS-C018(93)--5F-18</t>
  </si>
  <si>
    <t>18 Cherokee</t>
  </si>
  <si>
    <t>CNTRT-00009360 : 18-C018-096</t>
  </si>
  <si>
    <t>GRAVES CONSTRUCTION CO INC</t>
  </si>
  <si>
    <t>BRS-C018(96)--60-18</t>
  </si>
  <si>
    <t>19 Chickasaw</t>
  </si>
  <si>
    <t>CNTRT-00006181 : 19-C019-113</t>
  </si>
  <si>
    <t>Croell Inc</t>
  </si>
  <si>
    <t>STP-S-C019(113)--5E-19</t>
  </si>
  <si>
    <t>19 Chickasaw</t>
  </si>
  <si>
    <t>CNTRT-00006350 : 19-C019-111</t>
  </si>
  <si>
    <t>Peterson Contractors Inc</t>
  </si>
  <si>
    <t>BROS-C019(111)--5F-19</t>
  </si>
  <si>
    <t>19 Chickasaw</t>
  </si>
  <si>
    <t>CNTRT-00008162 : 19-C019-118</t>
  </si>
  <si>
    <t>MINNOWA CONSTRUCTION</t>
  </si>
  <si>
    <t>BRS-C019(118)--60-19</t>
  </si>
  <si>
    <t>19 Chickasaw</t>
  </si>
  <si>
    <t>CNTRT-00009739 : 19-C019-123</t>
  </si>
  <si>
    <t>QUALITY STRIPING INC</t>
  </si>
  <si>
    <t>20 Clarke</t>
  </si>
  <si>
    <t>CNTRT-00006353 : 20-C020-123</t>
  </si>
  <si>
    <t>HERBERGER CONSTRUCTION CO INC</t>
  </si>
  <si>
    <t>BROS-C020(123)--5F-20</t>
  </si>
  <si>
    <t>20 Clarke</t>
  </si>
  <si>
    <t>CNTRT-00007305 : 20-5772-606</t>
  </si>
  <si>
    <t>HERBERGER CONSTRUCTION CO INC</t>
  </si>
  <si>
    <t>BROS-5772(606)--5F-20</t>
  </si>
  <si>
    <t>20 Clarke</t>
  </si>
  <si>
    <t>CNTRT-00009152 : 20-C020-126</t>
  </si>
  <si>
    <t>DIXON CONSTRUCTION CO</t>
  </si>
  <si>
    <t>BROS-C020(126)--5F-20</t>
  </si>
  <si>
    <t>21 Clay</t>
  </si>
  <si>
    <t>CNTRT-00007306 : 21-C021-156</t>
  </si>
  <si>
    <t>DIXON CONSTRUCTION CO</t>
  </si>
  <si>
    <t>HDP-C021(156)--6B-21</t>
  </si>
  <si>
    <t>21 Clay</t>
  </si>
  <si>
    <t>CNTRT-00008032 : 21-C021-158</t>
  </si>
  <si>
    <t>Croell Inc</t>
  </si>
  <si>
    <t>FM-C021(158)--55-21
FM-C021(159)--55-21</t>
  </si>
  <si>
    <t>21 Clay</t>
  </si>
  <si>
    <t>CNTRT-00009884 : 21-C021-160</t>
  </si>
  <si>
    <t>Heartland Asphalt Inc</t>
  </si>
  <si>
    <t>22 Clayton</t>
  </si>
  <si>
    <t>CNTRT-00008333 : 22-C022-104</t>
  </si>
  <si>
    <t>River City Stone</t>
  </si>
  <si>
    <t>L-105--73-22
HSIP-SWAP-C022(104)--FJ-22</t>
  </si>
  <si>
    <t>22 Clayton</t>
  </si>
  <si>
    <t>CNTRT-00009469 : 22-C022-110</t>
  </si>
  <si>
    <t>K-CONSTRUCTION INC</t>
  </si>
  <si>
    <t>BROS-C022(110)--5F-22</t>
  </si>
  <si>
    <t>22 Clayton</t>
  </si>
  <si>
    <t>CNTRT-00009594 : 22-C022-109</t>
  </si>
  <si>
    <t>Wicks Construction Inc</t>
  </si>
  <si>
    <t>FM-C022(109)--55-22</t>
  </si>
  <si>
    <t>22 Clayton</t>
  </si>
  <si>
    <t>CNTRT-00009887 : 22-C022-111</t>
  </si>
  <si>
    <t>River City Stone</t>
  </si>
  <si>
    <t>HSIP-SWAP-C022(111)--FJ-22</t>
  </si>
  <si>
    <t>23 Clinton</t>
  </si>
  <si>
    <t>CNTRT-00006183 : 23-C023-134</t>
  </si>
  <si>
    <t>BRANDT CONSTRUCTION CO  SUBSIDIARY</t>
  </si>
  <si>
    <t>BHS-C023(134)--63-23</t>
  </si>
  <si>
    <t>23 Clinton</t>
  </si>
  <si>
    <t>CNTRT-00006355 : 23-C023-135</t>
  </si>
  <si>
    <t>MATHY CONSTRUCTION COMPANY</t>
  </si>
  <si>
    <t>STP-S-C023(135)--5E-23</t>
  </si>
  <si>
    <t>23 Clinton</t>
  </si>
  <si>
    <t>CNTRT-00007871 : 23-C023-130</t>
  </si>
  <si>
    <t>Peterson Contractors Inc</t>
  </si>
  <si>
    <t>BROS-C023(130)--5F-23</t>
  </si>
  <si>
    <t>23 Clinton</t>
  </si>
  <si>
    <t>CNTRT-00007993 : 23-C023-141</t>
  </si>
  <si>
    <t>Manatts Inc (CPS)</t>
  </si>
  <si>
    <t>HSIP-SWAP-C023(141)--FJ-23</t>
  </si>
  <si>
    <t>23 Clinton</t>
  </si>
  <si>
    <t>CNTRT-00008165 : 23-C023-140</t>
  </si>
  <si>
    <t>Hawkeye Paving Corp</t>
  </si>
  <si>
    <t>BHS-C023(140)--63-23</t>
  </si>
  <si>
    <t>23 Clinton</t>
  </si>
  <si>
    <t>CNTRT-00009039 : 23-C023-145</t>
  </si>
  <si>
    <t>Dave Schmitt Const</t>
  </si>
  <si>
    <t>FM-C023(145)--55-23</t>
  </si>
  <si>
    <t>23 Clinton</t>
  </si>
  <si>
    <t>CNTRT-00009471 : 23-C023-144</t>
  </si>
  <si>
    <t>Manatts Inc (CPS)</t>
  </si>
  <si>
    <t>STP-S-C023(144)--5E-23</t>
  </si>
  <si>
    <t>23 Clinton</t>
  </si>
  <si>
    <t>CNTRT-00009596 : 23-C023-143</t>
  </si>
  <si>
    <t>JASPER CONSTRUCTION SERV</t>
  </si>
  <si>
    <t>BHS-C023(143)--63-23</t>
  </si>
  <si>
    <t>23 Clinton</t>
  </si>
  <si>
    <t>CNTRT-00009888 : 23-C023-146</t>
  </si>
  <si>
    <t>FORT DODGE ASPHALT COMPANY</t>
  </si>
  <si>
    <t>FM-C023(146)--55-23</t>
  </si>
  <si>
    <t>24 Crawford</t>
  </si>
  <si>
    <t>CNTRT-00006188 : 24-C024-131</t>
  </si>
  <si>
    <t>DIXON CONSTRUCTION CO</t>
  </si>
  <si>
    <t>BRS-C024(131)--60-24</t>
  </si>
  <si>
    <t>24 Crawford</t>
  </si>
  <si>
    <t>CNTRT-00008167 : 24-7927-602</t>
  </si>
  <si>
    <t>A M Cohron &amp; Son Inc</t>
  </si>
  <si>
    <t>BRS-7927(602)--60-24</t>
  </si>
  <si>
    <t>24 Crawford</t>
  </si>
  <si>
    <t>CNTRT-00008334 : 24-C024-134</t>
  </si>
  <si>
    <t>JB HOLLAND CONST INC</t>
  </si>
  <si>
    <t>FM-C024(134)--55-24</t>
  </si>
  <si>
    <t>24 Crawford</t>
  </si>
  <si>
    <t>CNTRT-00009597 : 24-C024-135</t>
  </si>
  <si>
    <t>NORRIS ASPHALT PAVING CO LC</t>
  </si>
  <si>
    <t>STP-S-C024(135)--5E-24</t>
  </si>
  <si>
    <t>25 Dallas</t>
  </si>
  <si>
    <t>CNTRT-00006564 : 25-C025-126</t>
  </si>
  <si>
    <t>Elder Corporation</t>
  </si>
  <si>
    <t>HSIP-SWAP-C025(126)--FJ-25
FM-C037(79)--55-37</t>
  </si>
  <si>
    <t>25 Dallas</t>
  </si>
  <si>
    <t>CNTRT-00008623 : 25-C025-135</t>
  </si>
  <si>
    <t>Manatts Inc (CPS)</t>
  </si>
  <si>
    <t>HSIP-SWAP-C025(135)--FJ-25</t>
  </si>
  <si>
    <t>25 Dallas</t>
  </si>
  <si>
    <t>CNTRT-00009744 : 25-C025-138</t>
  </si>
  <si>
    <t>Manatts Inc (CPS)</t>
  </si>
  <si>
    <t>FM-C025(138)--55-25</t>
  </si>
  <si>
    <t>26 Davis</t>
  </si>
  <si>
    <t>CNTRT-00007785 : 26-C026-106</t>
  </si>
  <si>
    <t>CEDAR VALLEY CORP</t>
  </si>
  <si>
    <t>STP-S-C026(106)--5E-26</t>
  </si>
  <si>
    <t>26 Davis</t>
  </si>
  <si>
    <t>CNTRT-00009473 : 26-C026-131</t>
  </si>
  <si>
    <t>IOWA BRIDGE &amp; CULVERT</t>
  </si>
  <si>
    <t>BROS-C026(131)--5F-26</t>
  </si>
  <si>
    <t>27 Decatur</t>
  </si>
  <si>
    <t>CNTRT-00009154 : 27-C027-092</t>
  </si>
  <si>
    <t>Godbersen Smith Const</t>
  </si>
  <si>
    <t>BRS-C027(92)--60-27</t>
  </si>
  <si>
    <t>27 Decatur</t>
  </si>
  <si>
    <t>CNTRT-00009890 : 27-C027-081</t>
  </si>
  <si>
    <t>Godbersen Smith Const</t>
  </si>
  <si>
    <t>BRS-C027(81)--60-27</t>
  </si>
  <si>
    <t>28 Delaware</t>
  </si>
  <si>
    <t>CNTRT-00007469 : 28-C028-102</t>
  </si>
  <si>
    <t>Manatts Inc (CPS)</t>
  </si>
  <si>
    <t>FM-C010(122)--55-10
FM-C028(102)--55-28</t>
  </si>
  <si>
    <t>28 Delaware</t>
  </si>
  <si>
    <t>CNTRT-00007460 : 28-C028-104</t>
  </si>
  <si>
    <t>TAYLOR CONSTRUCTION INC</t>
  </si>
  <si>
    <t>BROS-C028(104)--5F-28</t>
  </si>
  <si>
    <t>28 Delaware</t>
  </si>
  <si>
    <t>CNTRT-00008470 : 28-C028-105</t>
  </si>
  <si>
    <t>JASPER CONSTRUCTION SERV</t>
  </si>
  <si>
    <t>BHOS-C028(105)--5N-28</t>
  </si>
  <si>
    <t>28 Delaware</t>
  </si>
  <si>
    <t>CNTRT-00009746 : 28-C028-107</t>
  </si>
  <si>
    <t>JASPER CONSTRUCTION SERV</t>
  </si>
  <si>
    <t>BHS-C028(107)--63-28</t>
  </si>
  <si>
    <t>29 Des Moines</t>
  </si>
  <si>
    <t>CNTRT-00007997 : 29-C029-094</t>
  </si>
  <si>
    <t>CRAMER &amp; ASSOC INC</t>
  </si>
  <si>
    <t>BHS-C029(93)--63-29
BHOS-C029(94)--5N-29</t>
  </si>
  <si>
    <t>29 Des Moines</t>
  </si>
  <si>
    <t>CNTRT-00007998 : 29-C029-098</t>
  </si>
  <si>
    <t>NORRIS ASPHALT PAVING CO LC</t>
  </si>
  <si>
    <t>STP-S-C029(98)--5E-29</t>
  </si>
  <si>
    <t>30 Dickinson</t>
  </si>
  <si>
    <t>CNTRT-00006568 : 30-C030-069</t>
  </si>
  <si>
    <t>Wicks Construction Inc</t>
  </si>
  <si>
    <t>STP-S-C030(69)--5E-30</t>
  </si>
  <si>
    <t>30 Dickinson</t>
  </si>
  <si>
    <t>CNTRT-00008625 : 30-C030-071</t>
  </si>
  <si>
    <t>CRAMER &amp; ASSOC INC</t>
  </si>
  <si>
    <t>BHOS-C030(70)--5N-30
BHS-C030(71)--63-30</t>
  </si>
  <si>
    <t>30 Dickinson</t>
  </si>
  <si>
    <t>CNTRT-00009477 : 30-C030-073</t>
  </si>
  <si>
    <t>Northwest Materials</t>
  </si>
  <si>
    <t>31 Dubuque</t>
  </si>
  <si>
    <t>CNTRT-00006366 : 31-C031-118</t>
  </si>
  <si>
    <t>JIM SCHROEDER CONST INC</t>
  </si>
  <si>
    <t>BROS-C031(118)--5F-31</t>
  </si>
  <si>
    <t>31 Dubuque</t>
  </si>
  <si>
    <t>CNTRT-00007175 : 31-C031-119</t>
  </si>
  <si>
    <t>TAYLOR CONSTRUCTION INC</t>
  </si>
  <si>
    <t>BROS-C031(119)--5F-31</t>
  </si>
  <si>
    <t>31 Dubuque</t>
  </si>
  <si>
    <t>CNTRT-00007309 : 31-C031-121</t>
  </si>
  <si>
    <t>River City Stone</t>
  </si>
  <si>
    <t>STP-S-C031(121)--5E-31</t>
  </si>
  <si>
    <t>31 Dubuque</t>
  </si>
  <si>
    <t>CNTRT-00008496 : 31-C031-124</t>
  </si>
  <si>
    <t>River City Stone</t>
  </si>
  <si>
    <t>STP-S-C031(124)--5E-31</t>
  </si>
  <si>
    <t>31 Dubuque</t>
  </si>
  <si>
    <t>CNTRT-00009750 : 31-C031-128</t>
  </si>
  <si>
    <t>River City Stone</t>
  </si>
  <si>
    <t>HSIP-SWAP-C031(128)--FJ-31</t>
  </si>
  <si>
    <t>31 Dubuque</t>
  </si>
  <si>
    <t>CNTRT-00009749 : 31-C031-122</t>
  </si>
  <si>
    <t>TAYLOR CONSTRUCTION INC</t>
  </si>
  <si>
    <t>BROS-C031(122)--5F-31</t>
  </si>
  <si>
    <t>31 Dubuque</t>
  </si>
  <si>
    <t>CNTRT-00009891 : 31-C031-127</t>
  </si>
  <si>
    <t>Boomerang Corp</t>
  </si>
  <si>
    <t>STP-S-C031(127)--5E-31</t>
  </si>
  <si>
    <t>31 Dubuque</t>
  </si>
  <si>
    <t>CNTRT-00009892 : 31-C031-130</t>
  </si>
  <si>
    <t>River City Stone</t>
  </si>
  <si>
    <t>FM-C031(130)--55-31</t>
  </si>
  <si>
    <t>32 Emmet</t>
  </si>
  <si>
    <t>CNTRT-00008626 : 32-C032-058</t>
  </si>
  <si>
    <t>Northwest Materials</t>
  </si>
  <si>
    <t>HSIP-SWAP-C032(58)--FJ-32</t>
  </si>
  <si>
    <t>32 Emmet</t>
  </si>
  <si>
    <t>CNTRT-00009395 : 32-C032-057</t>
  </si>
  <si>
    <t>DIXON CONSTRUCTION CO</t>
  </si>
  <si>
    <t>BRS-C032(57)--60-32</t>
  </si>
  <si>
    <t>33 Fayette</t>
  </si>
  <si>
    <t>CNTRT-00006569 : 33-C033-149</t>
  </si>
  <si>
    <t>River City Stone</t>
  </si>
  <si>
    <t>HRRR-C033(149)--5R-33</t>
  </si>
  <si>
    <t>33 Fayette</t>
  </si>
  <si>
    <t>CNTRT-00006703 : 33-C033-155</t>
  </si>
  <si>
    <t>BRENNAN CONSTRUCTION CO</t>
  </si>
  <si>
    <t>BRS-C033(155)--60-33</t>
  </si>
  <si>
    <t>33 Fayette</t>
  </si>
  <si>
    <t>CNTRT-00007176 : 33-4870-601</t>
  </si>
  <si>
    <t>BRENNAN CONSTRUCTION CO</t>
  </si>
  <si>
    <t>BRS-4870(601)--60-33</t>
  </si>
  <si>
    <t>33 Fayette</t>
  </si>
  <si>
    <t>CNTRT-00009480 : 33-C033-163</t>
  </si>
  <si>
    <t>River City Stone</t>
  </si>
  <si>
    <t>RS-C033(163)--61-33</t>
  </si>
  <si>
    <t>33 Fayette</t>
  </si>
  <si>
    <t>CNTRT-00009751 : 33-C033-167-A</t>
  </si>
  <si>
    <t>BRENNAN CONSTRUCTION CO</t>
  </si>
  <si>
    <t>34 Floyd</t>
  </si>
  <si>
    <t>CNTRT-00008499 : 34-C034-110</t>
  </si>
  <si>
    <t>MATHY CONSTRUCTION COMPANY</t>
  </si>
  <si>
    <t>STP-S-C034(110)--5E-34</t>
  </si>
  <si>
    <t>34 Floyd</t>
  </si>
  <si>
    <t>CNTRT-00009894 : 34-C034-123</t>
  </si>
  <si>
    <t>MATHY CONSTRUCTION COMPANY</t>
  </si>
  <si>
    <t>FM-C034(123)--55-34</t>
  </si>
  <si>
    <t>35 Franklin</t>
  </si>
  <si>
    <t>CNTRT-00006574 : 35-C035-121</t>
  </si>
  <si>
    <t>MATHY CONSTRUCTION COMPANY</t>
  </si>
  <si>
    <t>35 Franklin</t>
  </si>
  <si>
    <t>CNTRT-00009752 : 35-C035-123</t>
  </si>
  <si>
    <t>MATHY CONSTRUCTION COMPANY</t>
  </si>
  <si>
    <t>STP-S-C035(123)--5E-35</t>
  </si>
  <si>
    <t>36 Fremont</t>
  </si>
  <si>
    <t>CNTRT-00007178 : 36-C036-092</t>
  </si>
  <si>
    <t>DIXON CONSTRUCTION CO</t>
  </si>
  <si>
    <t>BRS-C036(92)--60-36</t>
  </si>
  <si>
    <t>36 Fremont</t>
  </si>
  <si>
    <t>CNTRT-00009156 : 36-C036-083-A</t>
  </si>
  <si>
    <t>DIXON CONSTRUCTION CO</t>
  </si>
  <si>
    <t>FM-C036(83)--55-36</t>
  </si>
  <si>
    <t>37 Greene</t>
  </si>
  <si>
    <t>CNTRT-00007179 : 37-3800-602</t>
  </si>
  <si>
    <t>Godbersen Smith Const</t>
  </si>
  <si>
    <t>BROS-3800(602)--5F-37</t>
  </si>
  <si>
    <t>37 Greene</t>
  </si>
  <si>
    <t>CNTRT-00008338 : 37-C037-086</t>
  </si>
  <si>
    <t>DIXON CONSTRUCTION CO</t>
  </si>
  <si>
    <t>BRS-C037(86)--60-37</t>
  </si>
  <si>
    <t>37 Greene</t>
  </si>
  <si>
    <t>CNTRT-00009368 : 37-C037-085</t>
  </si>
  <si>
    <t>JASPER CONSTRUCTION SERV</t>
  </si>
  <si>
    <t>FM-C037(85)--55-37</t>
  </si>
  <si>
    <t>38 Grundy</t>
  </si>
  <si>
    <t>CNTRT-00008874 : 38-C038-141</t>
  </si>
  <si>
    <t>Iowa Plains Signing</t>
  </si>
  <si>
    <t>FM-C038(141)--55-38</t>
  </si>
  <si>
    <t>39 Guthrie</t>
  </si>
  <si>
    <t>CNTRT-00006576 : 39-C039-099</t>
  </si>
  <si>
    <t>CRAMER &amp; ASSOC INC</t>
  </si>
  <si>
    <t>BHOS-C039(99)--5N-39</t>
  </si>
  <si>
    <t>39 Guthrie</t>
  </si>
  <si>
    <t>CNTRT-00008341 : 39-C039-102</t>
  </si>
  <si>
    <t>Midwest Contractors</t>
  </si>
  <si>
    <t>FM-C039(102)--55-39</t>
  </si>
  <si>
    <t>40 Hamilton</t>
  </si>
  <si>
    <t>CNTRT-00008001 : 40-C040-113</t>
  </si>
  <si>
    <t>FORT DODGE ASPHALT COMPANY</t>
  </si>
  <si>
    <t>HSIP-SWAP-C040(113)--FJ-40</t>
  </si>
  <si>
    <t>40 Hamilton</t>
  </si>
  <si>
    <t>CNTRT-00009481 : 40-C040-115</t>
  </si>
  <si>
    <t>Peterson Contractors Inc</t>
  </si>
  <si>
    <t>40 Hamilton</t>
  </si>
  <si>
    <t>CNTRT-00009604 : 40-C040-120</t>
  </si>
  <si>
    <t>MATHY CONSTRUCTION COMPANY</t>
  </si>
  <si>
    <t>STP-S-C040(120)--5E-40</t>
  </si>
  <si>
    <t>41 Hancock</t>
  </si>
  <si>
    <t>CNTRT-00008002 : 41-C041-144</t>
  </si>
  <si>
    <t>Peterson Contractors Inc</t>
  </si>
  <si>
    <t>BROS-C041(143)--5F-41
BROS-C041(144)--8J-41
BROS-C041(145)--8J-41</t>
  </si>
  <si>
    <t>41 Hancock</t>
  </si>
  <si>
    <t>CNTRT-00008184 : 41-C041-146</t>
  </si>
  <si>
    <t>Peterson Contractors Inc</t>
  </si>
  <si>
    <t>BRS-C041(146)--60-41</t>
  </si>
  <si>
    <t>41 Hancock</t>
  </si>
  <si>
    <t>CNTRT-00009482 : 41-C041-152</t>
  </si>
  <si>
    <t>QUALITY STRIPING INC</t>
  </si>
  <si>
    <t>HSIP-SWAP-C041(152)--FJ-41</t>
  </si>
  <si>
    <t>41 Hancock</t>
  </si>
  <si>
    <t>CNTRT-00009605 : 41-C041-148</t>
  </si>
  <si>
    <t>Peterson Contractors Inc</t>
  </si>
  <si>
    <t>BROS-C041(148)--5F-41</t>
  </si>
  <si>
    <t>41 Hancock</t>
  </si>
  <si>
    <t>CNTRT-00009606 : 41-C041-149</t>
  </si>
  <si>
    <t>Heartland Asphalt Inc</t>
  </si>
  <si>
    <t>42 Hardin</t>
  </si>
  <si>
    <t>CNTRT-00006200 : 42-5832-601</t>
  </si>
  <si>
    <t>Peterson Contractors Inc</t>
  </si>
  <si>
    <t>BRS-5832(601)--60-42</t>
  </si>
  <si>
    <t>42 Hardin</t>
  </si>
  <si>
    <t>CNTRT-00008501 : 42-C042-115</t>
  </si>
  <si>
    <t>Manatts Inc (CPS)</t>
  </si>
  <si>
    <t>FM-C042(115)--55-42</t>
  </si>
  <si>
    <t>42 Hardin</t>
  </si>
  <si>
    <t>CNTRT-00008502 : 42-C042-116</t>
  </si>
  <si>
    <t>Manatts Inc (CPS)</t>
  </si>
  <si>
    <t>FM-C042(116)--55-42</t>
  </si>
  <si>
    <t>42 Hardin</t>
  </si>
  <si>
    <t>CNTRT-00009040 : 42-C042-114</t>
  </si>
  <si>
    <t>Peterson Contractors Inc</t>
  </si>
  <si>
    <t>BROS-C042(114)--5F-42</t>
  </si>
  <si>
    <t>42 Hardin</t>
  </si>
  <si>
    <t>CNTRT-00009756 : 42-C042-120</t>
  </si>
  <si>
    <t>Manatts Inc (CPS)</t>
  </si>
  <si>
    <t>44 Henry</t>
  </si>
  <si>
    <t>CNTRT-00006377 : 44-C044-096</t>
  </si>
  <si>
    <t>NORRIS ASPHALT PAVING CO LC</t>
  </si>
  <si>
    <t>STP-S-TSF-C044(96)--5P-44</t>
  </si>
  <si>
    <t>44 Henry</t>
  </si>
  <si>
    <t>CNTRT-00007881 : 44-C044-097</t>
  </si>
  <si>
    <t>IOWA BRIDGE &amp; CULVERT</t>
  </si>
  <si>
    <t>HDP-C044(97)--6B-44</t>
  </si>
  <si>
    <t>44 Henry</t>
  </si>
  <si>
    <t>CNTRT-00009396 : 44-C044-103</t>
  </si>
  <si>
    <t>IOWA BRIDGE &amp; CULVERT</t>
  </si>
  <si>
    <t>FM-C044(103)--55-44</t>
  </si>
  <si>
    <t>45 Howard</t>
  </si>
  <si>
    <t>CNTRT-00006378 : 45-C045-090</t>
  </si>
  <si>
    <t>River City Stone</t>
  </si>
  <si>
    <t>STP-S-C045(90)--5E-45</t>
  </si>
  <si>
    <t>45 Howard</t>
  </si>
  <si>
    <t>CNTRT-00009611 : 45-C045-102</t>
  </si>
  <si>
    <t>MINNOWA CONSTRUCTION</t>
  </si>
  <si>
    <t>46 Humbolt</t>
  </si>
  <si>
    <t>CNTRT-00006579 : 46-C046-085</t>
  </si>
  <si>
    <t>Croell Inc</t>
  </si>
  <si>
    <t>STP-S-C046(85)--5E-46
FM-C046(86)--55-46</t>
  </si>
  <si>
    <t>46 Humbolt</t>
  </si>
  <si>
    <t>CNTRT-00009612 : 46-C046-093</t>
  </si>
  <si>
    <t>MATHY CONSTRUCTION COMPANY</t>
  </si>
  <si>
    <t>47 Ida</t>
  </si>
  <si>
    <t>CNTRT-00006380 : 47-C047-063</t>
  </si>
  <si>
    <t>Northwest Materials</t>
  </si>
  <si>
    <t>FM-C047(63)--55-47</t>
  </si>
  <si>
    <t>47 Ida</t>
  </si>
  <si>
    <t>CNTRT-00006379 : 47-C047-062</t>
  </si>
  <si>
    <t>Northwest Materials</t>
  </si>
  <si>
    <t>FM-C047(62)--55-47</t>
  </si>
  <si>
    <t>48 Iowa</t>
  </si>
  <si>
    <t>CNTRT-00009760 : 48-C048-105</t>
  </si>
  <si>
    <t>L L PELLING CO INC</t>
  </si>
  <si>
    <t>FM-C048(105)--55-48</t>
  </si>
  <si>
    <t>49 Jackson</t>
  </si>
  <si>
    <t>CNTRT-00007883 : 49-C049-094</t>
  </si>
  <si>
    <t>River City Stone</t>
  </si>
  <si>
    <t>STP-S-C049(94)--5E-49</t>
  </si>
  <si>
    <t>49 Jackson</t>
  </si>
  <si>
    <t>CNTRT-00008627 : 49-C049-093</t>
  </si>
  <si>
    <t>JIM SCHROEDER CONST INC</t>
  </si>
  <si>
    <t>BROS-C049(93)--5F-49</t>
  </si>
  <si>
    <t>49 Jackson</t>
  </si>
  <si>
    <t>CNTRT-00009397 : 49-C049-096</t>
  </si>
  <si>
    <t>TAYLOR CONSTRUCTION INC</t>
  </si>
  <si>
    <t>BROS-C049(96)--5F-49</t>
  </si>
  <si>
    <t>49 Jackson</t>
  </si>
  <si>
    <t>CNTRT-00009398 : 49-C049-101</t>
  </si>
  <si>
    <t>Boomerang Corp</t>
  </si>
  <si>
    <t>HSIP-SWAP-C049(101)--FJ-49</t>
  </si>
  <si>
    <t>49 Jackson</t>
  </si>
  <si>
    <t>CNTRT-00009485 : 49-C049-103</t>
  </si>
  <si>
    <t>FAHRNER ASPHALT SEALERS LLC</t>
  </si>
  <si>
    <t>FM-C049(103)--55-49</t>
  </si>
  <si>
    <t>50 Jasper</t>
  </si>
  <si>
    <t>CNTRT-00007790 : 50-C050-140</t>
  </si>
  <si>
    <t>Manatts Inc (CPS)</t>
  </si>
  <si>
    <t>FM-C050(140)--55-50</t>
  </si>
  <si>
    <t>50 Jasper</t>
  </si>
  <si>
    <t>CNTRT-00007791 : 50-C050-144</t>
  </si>
  <si>
    <t>INROADS LLC</t>
  </si>
  <si>
    <t>STP-S-C050(144)--5E-50</t>
  </si>
  <si>
    <t>50 Jasper</t>
  </si>
  <si>
    <t>CNTRT-00008004 : 50-C050-132</t>
  </si>
  <si>
    <t>Peterson Contractors Inc</t>
  </si>
  <si>
    <t>BRS-C050(132)--60-50</t>
  </si>
  <si>
    <t>50 Jasper</t>
  </si>
  <si>
    <t>CNTRT-00008766 : 50-C050-133</t>
  </si>
  <si>
    <t>Manatts Inc (CPS)</t>
  </si>
  <si>
    <t>FLAP-C050(133)--6L-50</t>
  </si>
  <si>
    <t>50 Jasper</t>
  </si>
  <si>
    <t>CNTRT-00008876 : 50-C050-158</t>
  </si>
  <si>
    <t>ASPHALT SURFACE TECHNOLOGIES CORP</t>
  </si>
  <si>
    <t>50 Jasper</t>
  </si>
  <si>
    <t>CNTRT-00009372 : 50-C050-150</t>
  </si>
  <si>
    <t>UNITED CONTRACTORS INC</t>
  </si>
  <si>
    <t>BRS-C050(150)--60-50</t>
  </si>
  <si>
    <t>51 Jefferson</t>
  </si>
  <si>
    <t>CNTRT-00007312 : 51-C051-072</t>
  </si>
  <si>
    <t>IOWA BRIDGE &amp; CULVERT</t>
  </si>
  <si>
    <t>BRS-C051(72)--60-51</t>
  </si>
  <si>
    <t>51 Jefferson</t>
  </si>
  <si>
    <t>CNTRT-00007810 : 51-C051-094</t>
  </si>
  <si>
    <t>L L PELLING CO INC</t>
  </si>
  <si>
    <t>FM-C051(94)--55-51</t>
  </si>
  <si>
    <t>51 Jefferson</t>
  </si>
  <si>
    <t>CNTRT-00009615 : 51-C051-089</t>
  </si>
  <si>
    <t>NORRIS ASPHALT PAVING CO LC</t>
  </si>
  <si>
    <t>HDP-C051(89)--6B-51</t>
  </si>
  <si>
    <t>52 Johnson</t>
  </si>
  <si>
    <t>CNTRT-00006383 : 52-C052-125</t>
  </si>
  <si>
    <t>L L PELLING CO INC</t>
  </si>
  <si>
    <t>FM-C052(125)--55-52</t>
  </si>
  <si>
    <t>52 Johnson</t>
  </si>
  <si>
    <t>CNTRT-00009764 : 52-C052-130</t>
  </si>
  <si>
    <t>INROADS LLC</t>
  </si>
  <si>
    <t>FM-C052(130)--55-52</t>
  </si>
  <si>
    <t>52 Johnson</t>
  </si>
  <si>
    <t>CNTRT-00009905 : 52-C052-132</t>
  </si>
  <si>
    <t>L L PELLING CO INC</t>
  </si>
  <si>
    <t>STP-S-C052(132)--5E-52</t>
  </si>
  <si>
    <t>53 Jones</t>
  </si>
  <si>
    <t>CNTRT-00008628 : 53-C053-096</t>
  </si>
  <si>
    <t>Boomerang Corp</t>
  </si>
  <si>
    <t>BRS-C053(96)--60-53</t>
  </si>
  <si>
    <t>53 Jones</t>
  </si>
  <si>
    <t>CNTRT-00009766 : 53-C053-102</t>
  </si>
  <si>
    <t>IOWA BRIDGE &amp; CULVERT</t>
  </si>
  <si>
    <t>BROS-C053(102)--5F-53</t>
  </si>
  <si>
    <t>54 Keokuk</t>
  </si>
  <si>
    <t>CNTRT-00007792 : 54-C054-122</t>
  </si>
  <si>
    <t>DELONG CONSTRUCTION INC</t>
  </si>
  <si>
    <t>FM-C054(122)--55-54</t>
  </si>
  <si>
    <t>55 Kossuth</t>
  </si>
  <si>
    <t>CNTRT-00008350 : 55-C055-211</t>
  </si>
  <si>
    <t>MATHY CONSTRUCTION COMPANY</t>
  </si>
  <si>
    <t>55 Kossuth</t>
  </si>
  <si>
    <t>CNTRT-00009907 : 55-C055-213</t>
  </si>
  <si>
    <t>Heartland Asphalt Inc</t>
  </si>
  <si>
    <t>56 Lee</t>
  </si>
  <si>
    <t>CNTRT-00007891 : 56-C056-118</t>
  </si>
  <si>
    <t>IOWA BRIDGE &amp; CULVERT</t>
  </si>
  <si>
    <t>HDP-C056(118)--6B-56</t>
  </si>
  <si>
    <t>56 Lee</t>
  </si>
  <si>
    <t>CNTRT-00009377 : 56-C056-117</t>
  </si>
  <si>
    <t>JASPER CONSTRUCTION SERV</t>
  </si>
  <si>
    <t>BROS-C056(117)--5F-56</t>
  </si>
  <si>
    <t>56 Lee</t>
  </si>
  <si>
    <t>CNTRT-00009399 : 56-C056-122</t>
  </si>
  <si>
    <t>NORRIS ASPHALT PAVING CO LC</t>
  </si>
  <si>
    <t>FM-C056(122)--55-56</t>
  </si>
  <si>
    <t>57 Linn</t>
  </si>
  <si>
    <t>CNTRT-00008354 : 57-C057-175</t>
  </si>
  <si>
    <t>JIM SCHROEDER CONST INC</t>
  </si>
  <si>
    <t>FM-C057(175)--55-57</t>
  </si>
  <si>
    <t>57 Linn</t>
  </si>
  <si>
    <t>CNTRT-00008355 : 57-C057-176</t>
  </si>
  <si>
    <t>Peterson Contractors Inc</t>
  </si>
  <si>
    <t>FM-C057(176)--55-57</t>
  </si>
  <si>
    <t>57 Linn</t>
  </si>
  <si>
    <t>CNTRT-00008631 : 57-C057-145</t>
  </si>
  <si>
    <t>L L PELLING CO INC</t>
  </si>
  <si>
    <t>STP-S-C057(145)--5E-57</t>
  </si>
  <si>
    <t>57 Linn</t>
  </si>
  <si>
    <t>CNTRT-00008768 : 57-C057-173</t>
  </si>
  <si>
    <t>Peterson Contractors Inc</t>
  </si>
  <si>
    <t>FM-C057(173)--55-57</t>
  </si>
  <si>
    <t>57 Linn</t>
  </si>
  <si>
    <t>CNTRT-00009769 : 57-C057-178</t>
  </si>
  <si>
    <t>TAYLOR CONSTRUCTION INC</t>
  </si>
  <si>
    <t>FM-C057(178)--55-57</t>
  </si>
  <si>
    <t>57 Linn</t>
  </si>
  <si>
    <t>CNTRT-00009770 : 57-C057-179</t>
  </si>
  <si>
    <t>TAYLOR CONSTRUCTION INC</t>
  </si>
  <si>
    <t>FM-C057(179)--55-57</t>
  </si>
  <si>
    <t>58 Louisa</t>
  </si>
  <si>
    <t>CNTRT-00007793 : 58-C058-070</t>
  </si>
  <si>
    <t>Manatts Inc (CPS)</t>
  </si>
  <si>
    <t>FM-C058(68)--55-58
FM-C058(69)--55-58
FM-C058(70)--55-58</t>
  </si>
  <si>
    <t>58 Louisa</t>
  </si>
  <si>
    <t>CNTRT-00009286 : 58-C058-071</t>
  </si>
  <si>
    <t>IOWA BRIDGE &amp; CULVERT</t>
  </si>
  <si>
    <t>FM-C058(71)--55-58</t>
  </si>
  <si>
    <t>60 Lyon</t>
  </si>
  <si>
    <t>CNTRT-00007014 : 60-C060-130</t>
  </si>
  <si>
    <t>HENNINGSEN CONST INC</t>
  </si>
  <si>
    <t>60 Lyon</t>
  </si>
  <si>
    <t>CNTRT-00008769 : 60-C060-131</t>
  </si>
  <si>
    <t>Godbersen Smith Const</t>
  </si>
  <si>
    <t>FM-C060(131)--55-60</t>
  </si>
  <si>
    <t>60 Lyon</t>
  </si>
  <si>
    <t>CNTRT-00009623 : 60-C060-132</t>
  </si>
  <si>
    <t>Central Specialties Inc</t>
  </si>
  <si>
    <t>STP-S-C060(132)--5E-60</t>
  </si>
  <si>
    <t>60 Lyon</t>
  </si>
  <si>
    <t>CNTRT-00009772 : 60-C060-129</t>
  </si>
  <si>
    <t>DIXON CONSTRUCTION CO</t>
  </si>
  <si>
    <t>BRS-C060(129)--60-60</t>
  </si>
  <si>
    <t>61 Madison</t>
  </si>
  <si>
    <t>CNTRT-00008036 : 61-C061-134</t>
  </si>
  <si>
    <t>Des Moines Asphalt &amp; Paving</t>
  </si>
  <si>
    <t>FM-C061(134)--55-61</t>
  </si>
  <si>
    <t>61 Madison</t>
  </si>
  <si>
    <t>CNTRT-00008770 : 61-C061-132</t>
  </si>
  <si>
    <t>JASPER CONSTRUCTION SERV</t>
  </si>
  <si>
    <t>BROS-C061(132)--5F-61</t>
  </si>
  <si>
    <t>62 Mahaska</t>
  </si>
  <si>
    <t>CNTRT-00009287 : 62-C062-108</t>
  </si>
  <si>
    <t>IOWA BRIDGE &amp; CULVERT</t>
  </si>
  <si>
    <t>BRS-C062(108)--60-62</t>
  </si>
  <si>
    <t>62 Mahaska</t>
  </si>
  <si>
    <t>CNTRT-00009773 : 62-C062-109</t>
  </si>
  <si>
    <t>METRO PAVERS INC</t>
  </si>
  <si>
    <t>RFMX-C062(109)--56-62</t>
  </si>
  <si>
    <t>62 Mahaska</t>
  </si>
  <si>
    <t>CNTRT-00009911 : 62-C062-112</t>
  </si>
  <si>
    <t>Manatts Inc (CPS)</t>
  </si>
  <si>
    <t>HSIP-SWAP-C062(112)--FJ-62</t>
  </si>
  <si>
    <t>63 Marion</t>
  </si>
  <si>
    <t>CNTRT-00006388 : 63-C063-147</t>
  </si>
  <si>
    <t>NORRIS ASPHALT PAVING CO LC</t>
  </si>
  <si>
    <t>HDP-C063(147)--6B-63
HSIP-SWAP-C063(148)--FJ-63</t>
  </si>
  <si>
    <t>63 Marion</t>
  </si>
  <si>
    <t>CNTRT-00008511 : 63-C063-150</t>
  </si>
  <si>
    <t>NORRIS ASPHALT PAVING CO LC</t>
  </si>
  <si>
    <t>STP-S-C063(150)--5E-63</t>
  </si>
  <si>
    <t>64 Marshall</t>
  </si>
  <si>
    <t>CNTRT-00009775 : 64-C064-148</t>
  </si>
  <si>
    <t>Manatts Inc (CPS)</t>
  </si>
  <si>
    <t>STP-S-C064(148)--5E-64</t>
  </si>
  <si>
    <t>65 Mills</t>
  </si>
  <si>
    <t>CNTRT-00006591 : 65-C065-120</t>
  </si>
  <si>
    <t>Western Engineering Company Inc</t>
  </si>
  <si>
    <t>STP-S-C065(120)--5E-65</t>
  </si>
  <si>
    <t>65 Mills</t>
  </si>
  <si>
    <t>CNTRT-00008771 : 65-C065-123-A</t>
  </si>
  <si>
    <t>Western Engineering Company Inc</t>
  </si>
  <si>
    <t>FM-C065(123)--55-65</t>
  </si>
  <si>
    <t>65 Mills</t>
  </si>
  <si>
    <t>CNTRT-00009777 : 65-C065-124</t>
  </si>
  <si>
    <t>Western Engineering Company Inc</t>
  </si>
  <si>
    <t>STP-S-C065(124)--5E-65</t>
  </si>
  <si>
    <t>66 Mitchell</t>
  </si>
  <si>
    <t>CNTRT-00008362 : 66-C066-088</t>
  </si>
  <si>
    <t>DIXON CONSTRUCTION CO</t>
  </si>
  <si>
    <t>HDP-C066(88)--6B-66</t>
  </si>
  <si>
    <t>66 Mitchell</t>
  </si>
  <si>
    <t>CNTRT-00009778 : 66-C066-091</t>
  </si>
  <si>
    <t>Heartland Asphalt Inc</t>
  </si>
  <si>
    <t>FM-C066(91)--55-66</t>
  </si>
  <si>
    <t>67 Monona</t>
  </si>
  <si>
    <t>CNTRT-00009158 : 67-C067-093-A</t>
  </si>
  <si>
    <t>JENCO CONSTRUCTION INC</t>
  </si>
  <si>
    <t>FM-C067(93)--55-67</t>
  </si>
  <si>
    <t>68 Monroe</t>
  </si>
  <si>
    <t>CNTRT-00008515 : 68-C068-098</t>
  </si>
  <si>
    <t>NORRIS ASPHALT PAVING CO LC</t>
  </si>
  <si>
    <t>STP-S-C068(98)--5E-68</t>
  </si>
  <si>
    <t>68 Monroe</t>
  </si>
  <si>
    <t>CNTRT-00009494 : 68-C068-096</t>
  </si>
  <si>
    <t>IOWA BRIDGE &amp; CULVERT</t>
  </si>
  <si>
    <t>BROS-C068(96)--5F-68</t>
  </si>
  <si>
    <t>70 Muscatine</t>
  </si>
  <si>
    <t>CNTRT-00009495 : 70-C070-073</t>
  </si>
  <si>
    <t>JIM SCHROEDER CONST INC</t>
  </si>
  <si>
    <t>BRS-C070(73)--60-70</t>
  </si>
  <si>
    <t>71 Obrien</t>
  </si>
  <si>
    <t>CNTRT-00006218 : 71-C071-089</t>
  </si>
  <si>
    <t>Croell Inc</t>
  </si>
  <si>
    <t>STP-S-C071(89)--5E-71
FM-C071(91)--55-71</t>
  </si>
  <si>
    <t>72 Osceola</t>
  </si>
  <si>
    <t>CNTRT-00006593 : 72-C072-082</t>
  </si>
  <si>
    <t>PCI ROADS LLC</t>
  </si>
  <si>
    <t>FM-C072(82)--55-72</t>
  </si>
  <si>
    <t>73 Page</t>
  </si>
  <si>
    <t>CNTRT-00007317 : 73-C073-139</t>
  </si>
  <si>
    <t>A M Cohron &amp; Son Inc</t>
  </si>
  <si>
    <t>HDP-C073(139)--6B-73</t>
  </si>
  <si>
    <t>73 Page</t>
  </si>
  <si>
    <t>CNTRT-00009919 : 73-C073-156</t>
  </si>
  <si>
    <t>SCHILDBERG CONST CO INC</t>
  </si>
  <si>
    <t>FM-C073(156)--55-73</t>
  </si>
  <si>
    <t>75 Plymouth</t>
  </si>
  <si>
    <t>CNTRT-00007794 : 75-C075-161</t>
  </si>
  <si>
    <t>CHRISTENSEN BROTHERS INC</t>
  </si>
  <si>
    <t>BROS-C075(161)--5F-75</t>
  </si>
  <si>
    <t>75 Plymouth</t>
  </si>
  <si>
    <t>CNTRT-00008376 : 75-C075-178</t>
  </si>
  <si>
    <t>KNIFE RIVER CORPORATION</t>
  </si>
  <si>
    <t>FM-C075(178)--55-75</t>
  </si>
  <si>
    <t>75 Plymouth</t>
  </si>
  <si>
    <t>CNTRT-00008377 : 75-C075-179</t>
  </si>
  <si>
    <t>KNIFE RIVER CORPORATION</t>
  </si>
  <si>
    <t>FM-C075(179)--55-75</t>
  </si>
  <si>
    <t>75 Plymouth</t>
  </si>
  <si>
    <t>CNTRT-00008773 : 75-C075-180</t>
  </si>
  <si>
    <t>KNIFE RIVER CORPORATION</t>
  </si>
  <si>
    <t>STP-S-C075(180)--5E-75</t>
  </si>
  <si>
    <t>76 Pocahontas</t>
  </si>
  <si>
    <t>CNTRT-00008774 : 76-2642-601</t>
  </si>
  <si>
    <t>CHRISTENSEN BROTHERS INC</t>
  </si>
  <si>
    <t>BRS-2642(601)--60-76</t>
  </si>
  <si>
    <t>76 Pocahontas</t>
  </si>
  <si>
    <t>CNTRT-00009779 : 76-C076-082</t>
  </si>
  <si>
    <t>MATHY CONSTRUCTION COMPANY</t>
  </si>
  <si>
    <t>77 Polk</t>
  </si>
  <si>
    <t>CNTRT-00006396 : 77-C077-242</t>
  </si>
  <si>
    <t>Manatts Inc (CPS)</t>
  </si>
  <si>
    <t>STP-S-C077(242)--5E-77</t>
  </si>
  <si>
    <t>77 Polk</t>
  </si>
  <si>
    <t>CNTRT-00008381 : 77-C077-250</t>
  </si>
  <si>
    <t>INROADS LLC</t>
  </si>
  <si>
    <t>STP-S-C077(250)--5E-77</t>
  </si>
  <si>
    <t>77 Polk</t>
  </si>
  <si>
    <t>CNTRT-00008466 : 77-C077-241</t>
  </si>
  <si>
    <t>JASPER CONSTRUCTION SERV</t>
  </si>
  <si>
    <t>78 Pottawattamie</t>
  </si>
  <si>
    <t>CNTRT-00009787 : 78-C078-213</t>
  </si>
  <si>
    <t>Western Engineering Company Inc</t>
  </si>
  <si>
    <t>FM-C078(213)--55-78</t>
  </si>
  <si>
    <t>79 Poweshiek</t>
  </si>
  <si>
    <t>CNTRT-00008388 : 79-C079-071</t>
  </si>
  <si>
    <t>Manatts Inc (CPS)</t>
  </si>
  <si>
    <t>STP-S-C079(71)--5E-79</t>
  </si>
  <si>
    <t>79 Poweshiek</t>
  </si>
  <si>
    <t>CNTRT-00008389 : 79-C079-072</t>
  </si>
  <si>
    <t>Manatts Inc (CPS)</t>
  </si>
  <si>
    <t>FM-C079(72)--55-79</t>
  </si>
  <si>
    <t>79 Poweshiek</t>
  </si>
  <si>
    <t>CNTRT-00008782 : 79-C079-068</t>
  </si>
  <si>
    <t>JASPER CONSTRUCTION SERV</t>
  </si>
  <si>
    <t>BROS-C079(68)--5F-79</t>
  </si>
  <si>
    <t>79 Poweshiek</t>
  </si>
  <si>
    <t>CNTRT-00009636 : 79-C079-075</t>
  </si>
  <si>
    <t>Manatts Inc (CPS)</t>
  </si>
  <si>
    <t>FM-C079(75)--55-79</t>
  </si>
  <si>
    <t>80 Ringgold</t>
  </si>
  <si>
    <t>CNTRT-00006844 : 80-C080-085</t>
  </si>
  <si>
    <t>Gus Construction Co Inc</t>
  </si>
  <si>
    <t>BRS-C080(85)--60-80</t>
  </si>
  <si>
    <t>81 Sac</t>
  </si>
  <si>
    <t>CNTRT-00007759 : 81-C081-084</t>
  </si>
  <si>
    <t>Croell Inc</t>
  </si>
  <si>
    <t>STP-S-C081(84)--5E-81</t>
  </si>
  <si>
    <t>81 Sac</t>
  </si>
  <si>
    <t>CNTRT-00008214 : 81-C081-095</t>
  </si>
  <si>
    <t>Peterson Contractors Inc</t>
  </si>
  <si>
    <t>BROS-C081(95)--5F-81</t>
  </si>
  <si>
    <t>81 Sac</t>
  </si>
  <si>
    <t>CNTRT-00009044 : 81-C081-078</t>
  </si>
  <si>
    <t>A M Cohron &amp; Son Inc</t>
  </si>
  <si>
    <t>BROS-C081(78)--5F-81</t>
  </si>
  <si>
    <t>81 Sac</t>
  </si>
  <si>
    <t>CNTRT-00009637 : 81-C081-085</t>
  </si>
  <si>
    <t>NORRIS ASPHALT PAVING CO LC</t>
  </si>
  <si>
    <t>82 Scott</t>
  </si>
  <si>
    <t>CNTRT-00006228 : 82-C082-065</t>
  </si>
  <si>
    <t>JIM SCHROEDER CONST INC</t>
  </si>
  <si>
    <t>BRS-C082(65)--60-82</t>
  </si>
  <si>
    <t>82 Scott</t>
  </si>
  <si>
    <t>CNTRT-00006606 : 82-C082-059</t>
  </si>
  <si>
    <t>HELM GROUP INC D/B/A HELM CIVIL</t>
  </si>
  <si>
    <t>HDP-C082(59)--6B-82
STP-S-C082(70)--5E-82</t>
  </si>
  <si>
    <t>83 Shelby</t>
  </si>
  <si>
    <t>CNTRT-00008218 : 83-C083-088</t>
  </si>
  <si>
    <t>Western Engineering Company Inc</t>
  </si>
  <si>
    <t>STP-S-C083(88)--5E-83</t>
  </si>
  <si>
    <t>84 Sioux</t>
  </si>
  <si>
    <t>CNTRT-00009791 : 84-C084-183</t>
  </si>
  <si>
    <t>Croell Inc</t>
  </si>
  <si>
    <t>FM-C084(183)--55-84</t>
  </si>
  <si>
    <t>85 Story</t>
  </si>
  <si>
    <t>CNTRT-00006230 : 85-C085-179</t>
  </si>
  <si>
    <t>Manatts Inc (CPS)</t>
  </si>
  <si>
    <t>FM-C085(179)--55-85</t>
  </si>
  <si>
    <t>85 Story</t>
  </si>
  <si>
    <t>CNTRT-00006404 : 85-C085-178</t>
  </si>
  <si>
    <t>Manatts Inc (CPS)</t>
  </si>
  <si>
    <t>STP-S-C085(178)--5E-85</t>
  </si>
  <si>
    <t>85 Story</t>
  </si>
  <si>
    <t>CNTRT-00007795 : 85-4865-605</t>
  </si>
  <si>
    <t>Peterson Contractors Inc</t>
  </si>
  <si>
    <t>BROS-4865(605)--5F-85</t>
  </si>
  <si>
    <t>85 Story</t>
  </si>
  <si>
    <t>CNTRT-00008224 : 85-C085-185</t>
  </si>
  <si>
    <t>Manatts Inc (CPS)</t>
  </si>
  <si>
    <t>FM-C085(185)--55-85</t>
  </si>
  <si>
    <t>85 Story</t>
  </si>
  <si>
    <t>CNTRT-00008223 : 85-C085-184</t>
  </si>
  <si>
    <t>Manatts Inc (CPS)</t>
  </si>
  <si>
    <t>STP-S-C085(184)--5E-85</t>
  </si>
  <si>
    <t>85 Story</t>
  </si>
  <si>
    <t>CNTRT-00008395 : 85-C085-162</t>
  </si>
  <si>
    <t>HERBERGER CONSTRUCTION CO INC</t>
  </si>
  <si>
    <t>BROS-C085(162)--5F-85</t>
  </si>
  <si>
    <t>85 Story</t>
  </si>
  <si>
    <t>CNTRT-00009640 : 85-C085-187</t>
  </si>
  <si>
    <t>Manatts Inc (CPS)</t>
  </si>
  <si>
    <t>FM-C085(187)--55-85</t>
  </si>
  <si>
    <t>85 Story</t>
  </si>
  <si>
    <t>CNTRT-00009641 : 85-C085-188</t>
  </si>
  <si>
    <t>Manatts Inc (CPS)</t>
  </si>
  <si>
    <t>STP-S-C085(188)--5E-85</t>
  </si>
  <si>
    <t>86 Tama</t>
  </si>
  <si>
    <t>CNTRT-00008226 : 86-C086-116</t>
  </si>
  <si>
    <t>Peterson Contractors Inc</t>
  </si>
  <si>
    <t>BROS-C086(116)--5F-86</t>
  </si>
  <si>
    <t>86 Tama</t>
  </si>
  <si>
    <t>CNTRT-00008227 : 86-C086-117</t>
  </si>
  <si>
    <t>IOWA BRIDGE &amp; CULVERT</t>
  </si>
  <si>
    <t>BRS-C086(117)--60-86</t>
  </si>
  <si>
    <t>86 Tama</t>
  </si>
  <si>
    <t>CNTRT-00008787 : 86-C086-115</t>
  </si>
  <si>
    <t>Manatts Inc (CPS)</t>
  </si>
  <si>
    <t>STP-S-C086(115)--5E-86</t>
  </si>
  <si>
    <t>86 Tama</t>
  </si>
  <si>
    <t>CNTRT-00009402 : 86-7692-605</t>
  </si>
  <si>
    <t>Peterson Contractors Inc</t>
  </si>
  <si>
    <t>BROS-7692(605)--5F-86</t>
  </si>
  <si>
    <t>87 Taylor</t>
  </si>
  <si>
    <t>CNTRT-00006610 : 87-C087-060</t>
  </si>
  <si>
    <t>A M Cohron &amp; Son Inc</t>
  </si>
  <si>
    <t>STP-S-C087(60)--5E-87</t>
  </si>
  <si>
    <t>87 Taylor</t>
  </si>
  <si>
    <t>CNTRT-00009288 : 87-C087-076</t>
  </si>
  <si>
    <t>DIXON CONSTRUCTION CO</t>
  </si>
  <si>
    <t>BRS-C087(76)--60-87</t>
  </si>
  <si>
    <t>88 Union</t>
  </si>
  <si>
    <t>CNTRT-00008640 : 88-C088-066</t>
  </si>
  <si>
    <t>DIXON CONSTRUCTION CO</t>
  </si>
  <si>
    <t>BRS-C088(66)--60-88</t>
  </si>
  <si>
    <t>88 Union</t>
  </si>
  <si>
    <t>CNTRT-00008641 : 88-C088-067</t>
  </si>
  <si>
    <t>DIXON CONSTRUCTION CO</t>
  </si>
  <si>
    <t>BROS-C088(67)--5F-88</t>
  </si>
  <si>
    <t>90 Wapello</t>
  </si>
  <si>
    <t>CNTRT-00006728 : 90-C090-108</t>
  </si>
  <si>
    <t>IOWA BRIDGE &amp; CULVERT</t>
  </si>
  <si>
    <t>BRS-C090(108)--60-90</t>
  </si>
  <si>
    <t>90 Wapello</t>
  </si>
  <si>
    <t>CNTRT-00009512 : 90-C090-115</t>
  </si>
  <si>
    <t>NORRIS ASPHALT PAVING CO LC</t>
  </si>
  <si>
    <t>91 Warren</t>
  </si>
  <si>
    <t>CNTRT-00009162 : 91-C091-137</t>
  </si>
  <si>
    <t>HERBERGER CONSTRUCTION CO INC</t>
  </si>
  <si>
    <t>HDP-C091(137)--6B-91</t>
  </si>
  <si>
    <t>91 Warren</t>
  </si>
  <si>
    <t>CNTRT-00009289 : 91-C091-142</t>
  </si>
  <si>
    <t>HERBERGER CONSTRUCTION CO INC</t>
  </si>
  <si>
    <t>BROS-C091(142)--5F-91</t>
  </si>
  <si>
    <t>91 Warren</t>
  </si>
  <si>
    <t>CNTRT-00009513 : 91-C091-143</t>
  </si>
  <si>
    <t>INROADS LLC</t>
  </si>
  <si>
    <t>HDP-C091(143)--6B-91</t>
  </si>
  <si>
    <t>92 Washington</t>
  </si>
  <si>
    <t>CNTRT-00006238 : 92-C092-124</t>
  </si>
  <si>
    <t>NORRIS ASPHALT PAVING CO LC</t>
  </si>
  <si>
    <t>FM-TSF-C092(122)--5B-92
HSIP-SWAP-C092(124)--FJ-92</t>
  </si>
  <si>
    <t>92 Washington</t>
  </si>
  <si>
    <t>CNTRT-00007028 : 92-C092-126</t>
  </si>
  <si>
    <t>CORNERSTONE EXCAVATING INC</t>
  </si>
  <si>
    <t>92 Washington</t>
  </si>
  <si>
    <t>CNTRT-00008891 : 92-C092-130</t>
  </si>
  <si>
    <t>IOWA BRIDGE &amp; CULVERT</t>
  </si>
  <si>
    <t>BROS-C092(130)--5F-92</t>
  </si>
  <si>
    <t>92 Washington</t>
  </si>
  <si>
    <t>CNTRT-00009047 : 92-C092-129</t>
  </si>
  <si>
    <t>L L PELLING CO INC</t>
  </si>
  <si>
    <t>HSIP-SWAP-C092(129)--FJ-92</t>
  </si>
  <si>
    <t>92 Washington</t>
  </si>
  <si>
    <t>CNTRT-00009048 : 92-C092-131</t>
  </si>
  <si>
    <t>Peterson Contractors Inc</t>
  </si>
  <si>
    <t>FM-C092(131)--55-92</t>
  </si>
  <si>
    <t>92 Washington</t>
  </si>
  <si>
    <t>CNTRT-00009290 : 92-C092-133</t>
  </si>
  <si>
    <t>L L PELLING CO INC</t>
  </si>
  <si>
    <t>FM-C092(133)--55-92</t>
  </si>
  <si>
    <t>93 Wayne</t>
  </si>
  <si>
    <t>CNTRT-00009515 : 93-C093-098</t>
  </si>
  <si>
    <t>Manatts Inc (CPS)</t>
  </si>
  <si>
    <t>STP-S-C093(98)--5E-93</t>
  </si>
  <si>
    <t>93 Wayne</t>
  </si>
  <si>
    <t>CNTRT-00009524 : 93-C093-104</t>
  </si>
  <si>
    <t>ProLine Striping Inc</t>
  </si>
  <si>
    <t>FM-C093(104)--55-93</t>
  </si>
  <si>
    <t>94 Webster</t>
  </si>
  <si>
    <t>CNTRT-00009403 : 94-3007-601</t>
  </si>
  <si>
    <t>Peterson Contractors Inc</t>
  </si>
  <si>
    <t>SBRFM-3007(601)--5D-94</t>
  </si>
  <si>
    <t>94 Webster</t>
  </si>
  <si>
    <t>CNTRT-00009517 : 94-C094-142</t>
  </si>
  <si>
    <t>CASTOR CONSTRUCTION LLC</t>
  </si>
  <si>
    <t>FM-TSF-C094(142)--5B-94</t>
  </si>
  <si>
    <t>96 Winneshiek</t>
  </si>
  <si>
    <t>CNTRT-00006731 : 96-C096-138</t>
  </si>
  <si>
    <t>BRENNAN CONSTRUCTION CO</t>
  </si>
  <si>
    <t>BRS-C096(138)--60-96</t>
  </si>
  <si>
    <t>96 Winneshiek</t>
  </si>
  <si>
    <t>CNTRT-00007031 : 96-C096-154</t>
  </si>
  <si>
    <t>River City Stone</t>
  </si>
  <si>
    <t>STP-S-C096(154)--5E-96</t>
  </si>
  <si>
    <t>96 Winneshiek</t>
  </si>
  <si>
    <t>CNTRT-00007032 : 96-C096-155</t>
  </si>
  <si>
    <t>River City Stone</t>
  </si>
  <si>
    <t>STP-S-C096(155)--5E-96</t>
  </si>
  <si>
    <t>96 Winneshiek</t>
  </si>
  <si>
    <t>CNTRT-00008400 : 96-3772-601</t>
  </si>
  <si>
    <t>BRENNAN CONSTRUCTION CO</t>
  </si>
  <si>
    <t>SBRFM-3772(601)--5D-96</t>
  </si>
  <si>
    <t>96 Winneshiek</t>
  </si>
  <si>
    <t>CNTRT-00009643 : 96-C096-164</t>
  </si>
  <si>
    <t>BRENNAN CONSTRUCTION CO</t>
  </si>
  <si>
    <t>BROS-C096(164)--5F-96</t>
  </si>
  <si>
    <t>96 Winneshiek</t>
  </si>
  <si>
    <t>CNTRT-00009798 : 96-C096-166</t>
  </si>
  <si>
    <t>River City Stone</t>
  </si>
  <si>
    <t>FM-C096(166)--55-96</t>
  </si>
  <si>
    <t>97 Woodbury</t>
  </si>
  <si>
    <t>CNTRT-00006244 : 97-C097-149</t>
  </si>
  <si>
    <t>Croell Inc</t>
  </si>
  <si>
    <t>FM-C097(149)--55-97</t>
  </si>
  <si>
    <t>97 Woodbury</t>
  </si>
  <si>
    <t>CNTRT-00007906 : 97-C097-152</t>
  </si>
  <si>
    <t>HENNINGSEN CONST INC</t>
  </si>
  <si>
    <t>FM-C097(152)--55-97</t>
  </si>
  <si>
    <t>97 Woodbury</t>
  </si>
  <si>
    <t>CNTRT-00008028 : 97-C097-153</t>
  </si>
  <si>
    <t>Croell Inc</t>
  </si>
  <si>
    <t>STP-S-C097(153)--5E-97</t>
  </si>
  <si>
    <t>97 Woodbury</t>
  </si>
  <si>
    <t>CNTRT-00008232 : 97-6012-602</t>
  </si>
  <si>
    <t>GRAVES CONSTRUCTION CO INC</t>
  </si>
  <si>
    <t>BROS-6012(602)--5F-97</t>
  </si>
  <si>
    <t>97 Woodbury</t>
  </si>
  <si>
    <t>CNTRT-00008405 : 97-C097-151</t>
  </si>
  <si>
    <t>CHRISTENSEN BROTHERS INC</t>
  </si>
  <si>
    <t>BRS-C097(151)--60-97</t>
  </si>
  <si>
    <t>98 Worth</t>
  </si>
  <si>
    <t>CNTRT-00007320 : 98-C098-085</t>
  </si>
  <si>
    <t>ROGNES BROS EXCAVATING</t>
  </si>
  <si>
    <t>BROS-C098(85)--5F-98</t>
  </si>
  <si>
    <t>98 Worth</t>
  </si>
  <si>
    <t>CNTRT-00009803 : 98-C098-101</t>
  </si>
  <si>
    <t>ULLAND BROTHERS INC</t>
  </si>
  <si>
    <t>FM-C098(101)--55-98</t>
  </si>
  <si>
    <t>99 Wright</t>
  </si>
  <si>
    <t>CNTRT-00008408 : 99-C099-105</t>
  </si>
  <si>
    <t>Peterson Contractors Inc</t>
  </si>
  <si>
    <t>BROS-C099(105)--5F-99</t>
  </si>
  <si>
    <t>99 Wright</t>
  </si>
  <si>
    <t>CNTRT-00008409 : 99-C099-107</t>
  </si>
  <si>
    <t>Heartland Asphalt Inc</t>
  </si>
  <si>
    <t>STP-S-C099(107)--5E-99</t>
  </si>
  <si>
    <t>99 Wright</t>
  </si>
  <si>
    <t>CNTRT-00009648 : 99-C099-109</t>
  </si>
  <si>
    <t>Heartland Asphalt Inc</t>
  </si>
  <si>
    <t>FM-C099(109)--55-99</t>
  </si>
  <si>
    <t>BRS-C097(147)--60-97</t>
  </si>
  <si>
    <t>62 - Bridge - New / Replacement</t>
  </si>
  <si>
    <t>97 - WOODBURY</t>
  </si>
  <si>
    <t>STBG-SWAP-C097(142)--FG-97</t>
  </si>
  <si>
    <t>20 - PCC Pavement - New / Widen / Repla</t>
  </si>
  <si>
    <t>GODBERSEN SMITH CONSTRUCTION COMPANY</t>
  </si>
  <si>
    <t>FM-C093(63)--55-93</t>
  </si>
  <si>
    <t>19 - PCC Joint &amp; Crack Sealing</t>
  </si>
  <si>
    <t>CEDAR FALLS CONSTR CO</t>
  </si>
  <si>
    <t>93 - WAYNE</t>
  </si>
  <si>
    <t>FM-C092(118)--55-92</t>
  </si>
  <si>
    <t>14 - Grading</t>
  </si>
  <si>
    <t>92 - WASHINGTON</t>
  </si>
  <si>
    <t>BRS-SWAP-C084(170)--FF-84</t>
  </si>
  <si>
    <t>84 - SIOUX</t>
  </si>
  <si>
    <t>FM-C078(208)--55-78</t>
  </si>
  <si>
    <t>IOWA CIVIL CONTRACTING INC</t>
  </si>
  <si>
    <t>78 - POTTAWATTAMIE</t>
  </si>
  <si>
    <t>HDP-C077(227)--6B-77</t>
  </si>
  <si>
    <t>53 - HMA Pavement - Grade/Replace</t>
  </si>
  <si>
    <t>REILLY CONSTRUCTION CO INC</t>
  </si>
  <si>
    <t>77 - POLK</t>
  </si>
  <si>
    <t>STBG-SWAP-C075(166)--FG-75</t>
  </si>
  <si>
    <t>21 - PCC Pavement Widening</t>
  </si>
  <si>
    <t>75 - PLYMOUTH</t>
  </si>
  <si>
    <t>STBG-SWAP-C074(108)--FG-74</t>
  </si>
  <si>
    <t>74 - PALO ALTO</t>
  </si>
  <si>
    <t>HRRR-C072(80)--5R-72</t>
  </si>
  <si>
    <t>03 - HMA Resurfacing</t>
  </si>
  <si>
    <t>WESTERN ENGINEERING CO INC</t>
  </si>
  <si>
    <t>72 - OSCEOLA</t>
  </si>
  <si>
    <t>BROS-SWAP-C071(88)--FE-71</t>
  </si>
  <si>
    <t>71 - OBRIEN</t>
  </si>
  <si>
    <t>BRS-C062(103)--60-62</t>
  </si>
  <si>
    <t>IOWA BRIDGE &amp; CULVERT LC</t>
  </si>
  <si>
    <t>62 - MAHASKA</t>
  </si>
  <si>
    <t>STP-S-C061(128)--5E-61</t>
  </si>
  <si>
    <t>MANATT'S INC</t>
  </si>
  <si>
    <t>61 - MADISON</t>
  </si>
  <si>
    <t>STBG-SWAP-C060(122)--FG-60</t>
  </si>
  <si>
    <t>CROELL INC</t>
  </si>
  <si>
    <t>60 - LYON</t>
  </si>
  <si>
    <t>BRS-SWAP-C060(95)--FF-60</t>
  </si>
  <si>
    <t>BRS-SWAP-C060(118)--FF-60</t>
  </si>
  <si>
    <t>BRS-SWAP-C060(113)--FF-60</t>
  </si>
  <si>
    <t>BRS-SWAP-C060(123)--FF-60</t>
  </si>
  <si>
    <t>STP-S-C060(126)--5E-60</t>
  </si>
  <si>
    <t>DUININCK  INC.</t>
  </si>
  <si>
    <t>HRRR-C050(131)--5R-50</t>
  </si>
  <si>
    <t>50 - JASPER</t>
  </si>
  <si>
    <t>STP-S-C047(61)--5E-47</t>
  </si>
  <si>
    <t>47 - IDA</t>
  </si>
  <si>
    <t>FM-C047(60)--55-47</t>
  </si>
  <si>
    <t>BRS-SWAP-0077(601)--FF-42</t>
  </si>
  <si>
    <t>PETERSON CONTRACTORS INC</t>
  </si>
  <si>
    <t>42 - HARDIN</t>
  </si>
  <si>
    <t>STP-S-C032(56)--5E-32</t>
  </si>
  <si>
    <t>02 - HMA Pavement - New/Replace/Widen</t>
  </si>
  <si>
    <t>BLACKTOP SERVICE CO &amp; SUBSIDIARY</t>
  </si>
  <si>
    <t>32 - EMMET</t>
  </si>
  <si>
    <t>FM-C025(120)--55-25</t>
  </si>
  <si>
    <t>25 - DALLAS</t>
  </si>
  <si>
    <t>FM-C025(121)--55-25</t>
  </si>
  <si>
    <t>DES MOINES ASPHALT &amp; PAVING CO</t>
  </si>
  <si>
    <t>BHS-SWAP-C018(86)--FC-18</t>
  </si>
  <si>
    <t>06 - Bridge Deck Overlay</t>
  </si>
  <si>
    <t>18 - CHEROKEE</t>
  </si>
  <si>
    <t>STBG-SWAP-C013(102)--FG-13</t>
  </si>
  <si>
    <t>13 - CALHOUN</t>
  </si>
  <si>
    <t>BRS-SWAP-C012(113)--FF-12</t>
  </si>
  <si>
    <t>12 - BUTLER</t>
  </si>
  <si>
    <t>BRS-SWAP-C011(100)--FF-11</t>
  </si>
  <si>
    <t>64 - RCB Culvert - New / Replacement</t>
  </si>
  <si>
    <t>11 - BUENA VISTA</t>
  </si>
  <si>
    <t>STBG-SWAP-C011(116)--FG-11</t>
  </si>
  <si>
    <t>OBLIGATION</t>
  </si>
  <si>
    <t>RETAINED</t>
  </si>
  <si>
    <t>PAID</t>
  </si>
  <si>
    <t>CONTRACT AMOUNT</t>
  </si>
  <si>
    <t>PROJECT</t>
  </si>
  <si>
    <t>WORK CLASS</t>
  </si>
  <si>
    <t>CONTRACTOR</t>
  </si>
  <si>
    <t>CONTRACT</t>
  </si>
  <si>
    <t>COUNTY</t>
  </si>
  <si>
    <t>STP-S-CO36(93)--5E-36</t>
  </si>
  <si>
    <t>Hgm Associates</t>
  </si>
  <si>
    <t>CNTRT-00006642 : STP-S-C036(93)--5E-36</t>
  </si>
  <si>
    <t>CALHOUN-BURNS AND ASSOCIATES INC (Inactive)</t>
  </si>
  <si>
    <t>CNTRT-00001599 : Consulting Engineering</t>
  </si>
  <si>
    <t>STP-S-C050(154)--5E-50</t>
  </si>
  <si>
    <t>SNYDER &amp; ASSOCIATES INC</t>
  </si>
  <si>
    <t>CNTRT-00007689 : PE Service for Jasper Co., STP-S-C050(154)--5E-50</t>
  </si>
  <si>
    <t>CNTRT-00005953 : PE service for Jasper Co., STP-S-C050(144)--5E-50</t>
  </si>
  <si>
    <t>STBG-SWAP-C031(112)-FG-31</t>
  </si>
  <si>
    <t>DUBUQUE CO TREASURER</t>
  </si>
  <si>
    <t>CNTRT-00002089 : STBG-SWAP-C031(112)--FG-31</t>
  </si>
  <si>
    <t>LFM-C036(FEMA L31)- -7X-36</t>
  </si>
  <si>
    <t>CNTRT-00001923 : LFM-C036(FEMA L31 &amp; L40)- -7X-36  PE for FEMA Projects</t>
  </si>
  <si>
    <t>LFM-90—7X-37</t>
  </si>
  <si>
    <t>WHKS  CO</t>
  </si>
  <si>
    <t>CNTRT-00006969 : PE service for Greene Co. LFM-90--7X-37</t>
  </si>
  <si>
    <t>LFM-90--7X-37</t>
  </si>
  <si>
    <t>LFM-88-7X--37</t>
  </si>
  <si>
    <t>CNTRT-00007805 : PE service cost for Greene Co., LFM-88--7x-37</t>
  </si>
  <si>
    <t>ISU RTAP</t>
  </si>
  <si>
    <t>Sponsored Programs Accounting</t>
  </si>
  <si>
    <t>CNTRT-00009840 : LTAP-2026</t>
  </si>
  <si>
    <t>00 No County</t>
  </si>
  <si>
    <t>CNTRT-00008085 : LTAP 2025</t>
  </si>
  <si>
    <t>CNTRT-00006143 : LTAP 2024</t>
  </si>
  <si>
    <t>ILL-C019(116)--92-19</t>
  </si>
  <si>
    <t>ERDMAN ENGINEERING PC</t>
  </si>
  <si>
    <t>CNTRT-00006074 : ILL-C019(116)—92-19</t>
  </si>
  <si>
    <t>CNTRT-00004726 : PE Service for Jasper Co., STP-S-C050(131)--5E-50</t>
  </si>
  <si>
    <t>UNION PACIFIC RAILROAD COMPANY</t>
  </si>
  <si>
    <t>CNTRT-00001040 : Railroad service for Polk Co. STP-S-C077(227)--5E-77 BUILD</t>
  </si>
  <si>
    <t>HDP-C061(130)--6B-61</t>
  </si>
  <si>
    <t>Veenstra &amp; Kimm Inc DBA Calhoun-Burns &amp; Associates</t>
  </si>
  <si>
    <t>CNTRT-00009077 : PE Service for Madison Co., HDP-C061(130)--6B-60, FHWA no. 233730 (PREVIOUSLY BRS-C061(130)--60-61)</t>
  </si>
  <si>
    <t>HDP-C021(116)--6B-21</t>
  </si>
  <si>
    <t>CLAY CO TREASURER</t>
  </si>
  <si>
    <t>CNTRT-00000386 : Condemnation Expenses for HDP-C021(116)--6B-21</t>
  </si>
  <si>
    <t>HDP-8425(601)--6B-40</t>
  </si>
  <si>
    <t>CNTRT-00009167 : PE service for Hamilton Co, HDP-8425(601)--6B-40, FHWA no. 26390</t>
  </si>
  <si>
    <t>GENERAL SECONDARY-POLK</t>
  </si>
  <si>
    <t>CNTRT-00001887 : Consultant Service for STP-S-C077(227)--5E-77 BUILD project</t>
  </si>
  <si>
    <t>GENERAL SECONDARY-MONROE</t>
  </si>
  <si>
    <t>CNTRT-00009419 : Payment for PE Service on proj. nos. HDP-C068(76 &amp; 77)--6B-68, FHWA no. 252510 and 252640</t>
  </si>
  <si>
    <t>CNTRT-00000272 : Engineering Services - BRS-C068(76)(77)--60-68</t>
  </si>
  <si>
    <t>GENERAL SECONDARY-MARION</t>
  </si>
  <si>
    <t>Kirkham Michael &amp; Assoc</t>
  </si>
  <si>
    <t>CNTRT-00009676 : PE service for Marion Co, DGA-C063(154)--XT-63, FHWA no. 239470</t>
  </si>
  <si>
    <t>GENERAL SECONDARY-LUCAS</t>
  </si>
  <si>
    <t>Cantera Aggregates LLC</t>
  </si>
  <si>
    <t>CNTRT-00004522 : Rock Surfacing FM-C059(72)--55-59 Lucas County</t>
  </si>
  <si>
    <t>59 Lucas</t>
  </si>
  <si>
    <t>GENERAL SECONDARY-GREENE</t>
  </si>
  <si>
    <t>CNTRT-00001979 : PE for E-33 and P-14 Bridge Deck Overlay</t>
  </si>
  <si>
    <t>CNTRT-00001864 : PE Service for Greene Co. FM-C037(82)--55-37</t>
  </si>
  <si>
    <t>GENERAL SECONDARY-DES MOINES</t>
  </si>
  <si>
    <t>CNTRT-00000978 : PE - BRS-SWAP-C029(86)--FF-29</t>
  </si>
  <si>
    <t>CNTRT-00000435 : Engineering Services - BHS-C029(80)--63-29</t>
  </si>
  <si>
    <t>CNTRT-00000285 : Engineering Services - BRS-C029(78)--60-29</t>
  </si>
  <si>
    <t>CNTRT-00000220 : PE - STP-S-C029(77)--5E-29</t>
  </si>
  <si>
    <t>GENERAL SECONDARY-DECATUR</t>
  </si>
  <si>
    <t>CNTRT-00001743 : PE for BRS-SWAP-C027(81)--FF-27</t>
  </si>
  <si>
    <t>GENERAL SECONDARY-DAVIS</t>
  </si>
  <si>
    <t>CNTRT-00001858 : DESIGN FOR FHWA BRIDGE 135150</t>
  </si>
  <si>
    <t>FM-C087(61)- -55-87</t>
  </si>
  <si>
    <t>CNTRT-00001664 : FM-C087(61)--55-87 Granular Surfacing</t>
  </si>
  <si>
    <t>FM-C087(069)--55-87</t>
  </si>
  <si>
    <t>CNTRT-00004466 : FM-C087(069)--55-87</t>
  </si>
  <si>
    <t>FM-C059(77)--55-59</t>
  </si>
  <si>
    <t>Hamm Inc</t>
  </si>
  <si>
    <t>CNTRT-00008651 : Payment for Rock Surfacing on Lucas Co., FM-C059(77)--55-59</t>
  </si>
  <si>
    <t>FM-C059(75)--55-59</t>
  </si>
  <si>
    <t>Bruening Rock Products</t>
  </si>
  <si>
    <t>CNTRT-00006773 : Rock Surfacing Contract for Lucas Co - FM-C059(75)--55-59</t>
  </si>
  <si>
    <t>FM-C038(140)--55-38</t>
  </si>
  <si>
    <t>CNTRT-00008463 : FM-C038(140)--55-38</t>
  </si>
  <si>
    <t>CNTRT-00005152 : PE for Greene Co., FHWA no 162091</t>
  </si>
  <si>
    <t>FM-C037(79)--55-37</t>
  </si>
  <si>
    <t>CNTRT-00003193 : Engineering service for FM-C037(79)--55-37</t>
  </si>
  <si>
    <t>CNTRT-00009313 : FM-C036(83)--55-36 CE Services</t>
  </si>
  <si>
    <t>CNTRT-00001372 : design engineering</t>
  </si>
  <si>
    <t>FM-C027(95)--55-27</t>
  </si>
  <si>
    <t>CNTRT-00009348 : PE service for FM-C027(95)--55-27,  Co Rd J12 between 300th and 310th Ave</t>
  </si>
  <si>
    <t>FM-C020(131)--55-20</t>
  </si>
  <si>
    <t>CNTRT-00009213 : PE Service for Clarke County, FM-C020(131)--55-20, FHWA No. 115050</t>
  </si>
  <si>
    <t>FM-C002(74)- -55-02</t>
  </si>
  <si>
    <t>CNTRT-00000696 : FM-C002(74)--55-02 Granular Surfacing</t>
  </si>
  <si>
    <t>02 Adams</t>
  </si>
  <si>
    <t>CNTRT-00005581 : PE for Jasper Co. FLAP-C050(133)--6L-50</t>
  </si>
  <si>
    <t>ER-EMER(191)--28-00</t>
  </si>
  <si>
    <t>WINNESHIEK CO TREASURER</t>
  </si>
  <si>
    <t>CNTRT-00001357 : DDIR IA-19-01-96-10</t>
  </si>
  <si>
    <t>ER-C097-(124)--58-97</t>
  </si>
  <si>
    <t>WOODBURY CO SEC ROADS</t>
  </si>
  <si>
    <t>CNTRT-00000513 : ER-C097(124)--58-97</t>
  </si>
  <si>
    <t>ER-C093(95)--58-93</t>
  </si>
  <si>
    <t>WAYNE CO TREASURER</t>
  </si>
  <si>
    <t>CNTRT-00001813 : Preliminary Engineering Service for ER-C093(95)--58-93</t>
  </si>
  <si>
    <t>ER-C060(106)-58-60</t>
  </si>
  <si>
    <t>Lyon Co Treasurer</t>
  </si>
  <si>
    <t>CNTRT-00000509 : Lyon Co. ER-C060(106)-58-60</t>
  </si>
  <si>
    <t>ER-C044(92)--58-44</t>
  </si>
  <si>
    <t>HENRY CO SECONDARY ROADS</t>
  </si>
  <si>
    <t>CNTRT-00004988 : ER-C044(92)--58-44</t>
  </si>
  <si>
    <t>BRS-SWAP-C043(89)--FF-43</t>
  </si>
  <si>
    <t>SUNDQUIST ENGINEERING</t>
  </si>
  <si>
    <t>CNTRT-00001932 : BRS-SWAP-C043(89)--FF-43 - Design Services</t>
  </si>
  <si>
    <t>43 Harrison</t>
  </si>
  <si>
    <t>CNTRT-00009247 : BRS-C088(66)--60-88</t>
  </si>
  <si>
    <t>CNTRT-00004539 : BRS-C088(66)--60-88</t>
  </si>
  <si>
    <t>BRS-C061(131)--60-61</t>
  </si>
  <si>
    <t>CNTRT-00009078 : PE service for Madison Co., BRS-C061(131)--60-61, FHWA no. 232830</t>
  </si>
  <si>
    <t>BRS-C051(97)--60-51</t>
  </si>
  <si>
    <t>CNTRT-00006053 : BRS-C051(97)--60-51</t>
  </si>
  <si>
    <t>CNTRT-00004840 : BRS-C036(92)--60-36</t>
  </si>
  <si>
    <t>CNTRT-00009074 : PE Service for Decatur Co. BRS-C027(92)--60-27, FHWA 137720</t>
  </si>
  <si>
    <t>CNTRT-00009211 : PE Service for Decatur Co., BRS-C027(81)--60-27</t>
  </si>
  <si>
    <t>BROS-SWAP-C065(115)--FE-65</t>
  </si>
  <si>
    <t>CNTRT-00003258 : BROS-SWAP-C065(115)--FE-65</t>
  </si>
  <si>
    <t>CNTRT-00009246 : BROS-C088(67)--5F-88</t>
  </si>
  <si>
    <t>CNTRT-00004540 : BROS-C088(67)--5F-88</t>
  </si>
  <si>
    <t>CNTRT-00009093 : PE Contract for Monroe Co., BROS-C068(96)--5F-68, FHWA no. 253510</t>
  </si>
  <si>
    <t>BROS-C049(99)--5F-49</t>
  </si>
  <si>
    <t>ORIGIN DESIGN CO</t>
  </si>
  <si>
    <t>CNTRT-00008067 : BROS-C049(99)--5F-49</t>
  </si>
  <si>
    <t>BROS-C036(95)--8J-36</t>
  </si>
  <si>
    <t>CNTRT-00009438 : BROS-C036(95)--8J-36 Construction Engineering</t>
  </si>
  <si>
    <t>BROS-C027(96)--5F-27</t>
  </si>
  <si>
    <t>CNTRT-00009350 : PE service for BROS-C027(96)--5F-27, FHWA no. 138381</t>
  </si>
  <si>
    <t>BROS-C027(94)--5F-27</t>
  </si>
  <si>
    <t>CNTRT-00009351 : PE Service for BROS-C027(97)--5F-27, FHWA no. 138030</t>
  </si>
  <si>
    <t>CNTRT-00009347 : Preliminary Engineering Service for BROS-C027(94)--5F-27, FHWA No. 136000</t>
  </si>
  <si>
    <t>CNTRT-00009066 : PE Design BROS-SWAP-C026(131)--FE-26</t>
  </si>
  <si>
    <t>CNTRT-00003775 : BHOS-SWAP-C023(130)--FB-23</t>
  </si>
  <si>
    <t>BROS-C020(67)--8J-20</t>
  </si>
  <si>
    <t>CNTRT-00009224 : PE service for Clarke Co., BROS-C020(67)--8J-20, FHWA no. 115340</t>
  </si>
  <si>
    <t>CNTRT-00009075 : PE Service for Clarke Co, BROS-C020(126)--5F-20, FHWA No. 114761</t>
  </si>
  <si>
    <t>CNTRT-00002010 : PE service for P-18 over Racoon River Bridge Replacement - BRS-3800(602)--60-37</t>
  </si>
  <si>
    <t>BROS-3052(601)--5F-69</t>
  </si>
  <si>
    <t>MONTGOMERY CO TREASURER</t>
  </si>
  <si>
    <t>CNTRT-00000570 : BROS-3052(601)--5F-69</t>
  </si>
  <si>
    <t>69 Montgomery</t>
  </si>
  <si>
    <t>BHS-C029(93)--63-29</t>
  </si>
  <si>
    <t>CNTRT-00004559 : BHS-C029(93)--63-29</t>
  </si>
  <si>
    <t>BHOS-C029(95)--5N-29</t>
  </si>
  <si>
    <t>CNTRT-00004658 : BHOS-C029(95)--5N-29</t>
  </si>
  <si>
    <t>BHOS-C029(94)--5N-29</t>
  </si>
  <si>
    <t>CNTRT-00004560 : BHOS-C029(94)--5N-29</t>
  </si>
  <si>
    <t>72000783000</t>
  </si>
  <si>
    <t>MICHIGAN STATE UNIVERSITY - Contract &amp; Grant Admin</t>
  </si>
  <si>
    <t>CNTRT-00002544 : TR-783, Improving the Performance of Granular Roadways with</t>
  </si>
  <si>
    <t>72000766000</t>
  </si>
  <si>
    <t>Iowa State University - 515 MORRILL RD STE 1350 AMES, IA 50011</t>
  </si>
  <si>
    <t>CNTRT-00002531 : TR-766, Evaluation of Galvanized and Painted - Galvanized</t>
  </si>
  <si>
    <t>59000794000</t>
  </si>
  <si>
    <t>CNTRT-00002934 : Iowa Public Works Service Bureau, Phase 2</t>
  </si>
  <si>
    <t>59000789000</t>
  </si>
  <si>
    <t>CNTRT-00002549 : Implementing Self-Heated Concrete System in Iowa City TR-789</t>
  </si>
  <si>
    <t>59000784000</t>
  </si>
  <si>
    <t>CNTRT-00002545 : Iowa's Pavement Preservation Guide - TR-784</t>
  </si>
  <si>
    <t>59000778000</t>
  </si>
  <si>
    <t>IOWA COUNTY ENGINEERS ASSOCIATION - SERVICE B</t>
  </si>
  <si>
    <t>CNTRT-00001349 : TR-778, 2020 Iowa Secondary Roads Research Support</t>
  </si>
  <si>
    <t>59-00-S021-000</t>
  </si>
  <si>
    <t>INGIOS GEOTECHNICS INC</t>
  </si>
  <si>
    <t>CNTRT-00006088 : ST-021, Ingios Geotechnics, Inc</t>
  </si>
  <si>
    <t>59-00-839B-000</t>
  </si>
  <si>
    <t>MICHIGAN STATE UNIVERSITY-Invoices only</t>
  </si>
  <si>
    <t>CNTRT-00009677 : TR-839B Application of Geocell Reinforced Layer for Granular-Surfaced Low-Volume Roads</t>
  </si>
  <si>
    <t>59-00-1027-000</t>
  </si>
  <si>
    <t>CNTRT-00009087 : HR-1027, 2026 Iowa Secondary Road Research Support</t>
  </si>
  <si>
    <t>CNTRT-00005474 : HR-1027, 2024 Iowa Secondary Road Research Support - Addendum 8</t>
  </si>
  <si>
    <t>59-00-0845-000</t>
  </si>
  <si>
    <t>CNTRT-00009573 : TR-845, Temporary Traffic Control and Flagger Handbooks Update</t>
  </si>
  <si>
    <t>59-00-0842-000</t>
  </si>
  <si>
    <t>CNTRT-00009536 : TR-842, Development of Iowa Pavement Analysis Techniques (IPAT) - Phase II</t>
  </si>
  <si>
    <t>59-00-0841-000</t>
  </si>
  <si>
    <t>CNTRT-00009572 : TR-841, Dyed Fuel Vehicle and Equipment Use on Secondary Roads: Possible Revenue and Implementation Strategies</t>
  </si>
  <si>
    <t>59-00-0840-000</t>
  </si>
  <si>
    <t>CNTRT-00009570 : TR-840, Linking Field Observations &amp; Laboratory Testing to Understand Roadway Performance in Drawdown Structures.</t>
  </si>
  <si>
    <t>59-00-0839-000</t>
  </si>
  <si>
    <t>CNTRT-00009086 : TR-839, Application of Geocell Reinforced Layer for Granular-Surfaced Low-Volume Roads</t>
  </si>
  <si>
    <t>59-00-0838-000</t>
  </si>
  <si>
    <t>UNIVERSITY OF IOWA GRANT ACCOUNTING OFFICE</t>
  </si>
  <si>
    <t>CNTRT-00009830 : TR-838, Methodology to estimate wind loads on poles and vertical structures in transportation infrastructure</t>
  </si>
  <si>
    <t>University Of Iowa</t>
  </si>
  <si>
    <t>CNTRT-00008586 : TR-838, Methodology to estimate wind loads on poles and vertical structures in transportation infrastructure</t>
  </si>
  <si>
    <t>59-00-0837-000</t>
  </si>
  <si>
    <t>CNTRT-00008127 : TR-837, Best Practices for One-Way to Two-Way Urban Street Conversions</t>
  </si>
  <si>
    <t>59-00-0836-000</t>
  </si>
  <si>
    <t>Wiss Janney Elstner Associates Inc</t>
  </si>
  <si>
    <t>CNTRT-00009088 : TR-836, Bridge Deck Strategy: Materials and Reinforcement</t>
  </si>
  <si>
    <t>59-00-0835-000</t>
  </si>
  <si>
    <t>CNTRT-00009575 : TR-835, Alternative Fiber Choices for Ultra-High Performance Concrete</t>
  </si>
  <si>
    <t>59-00-0834-000</t>
  </si>
  <si>
    <t>CNTRT-00007295 : TR-834, Stabilization of Gravel Roads by Wicking and Non-Wicking Geosynthetics</t>
  </si>
  <si>
    <t>CNTRT-00007250 : TR-834, Stabilization of Gravel Roads by Wicking and Non-Wicking Geosynthetics</t>
  </si>
  <si>
    <t>59-00-0832-000</t>
  </si>
  <si>
    <t>Michael Baker International Inc (Pittsburgh, PA)</t>
  </si>
  <si>
    <t>CNTRT-00006499 : TR-832, 6300A, Implementation of AASHTOWare BrR Program for Rating Iowa Bridges</t>
  </si>
  <si>
    <t>CNTRT-00006454 : TR-832, 5023D, Iowa Standards Rating Project</t>
  </si>
  <si>
    <t>59-00-0831-000</t>
  </si>
  <si>
    <t>CNTRT-00006080 : TR-831, Qualitative Relationship Between Increased Legal Loads and Reduced Bridge Service Life ​</t>
  </si>
  <si>
    <t>59-00-0830-000</t>
  </si>
  <si>
    <t>CNTRT-00006085 : TR-830, Best Practices for Joint Sawing ​</t>
  </si>
  <si>
    <t>59-00-0829-000</t>
  </si>
  <si>
    <t>CNTRT-00006087 : TR-829, Use of Rollar Compacted Concrete for Paved Shoulders ​</t>
  </si>
  <si>
    <t>59-00-0828-000</t>
  </si>
  <si>
    <t>CNTRT-00005829 : TR-828, Low-Cost Safety Strategies for Unpaved Rural Roads</t>
  </si>
  <si>
    <t>59-00-0827-000</t>
  </si>
  <si>
    <t>CNTRT-00005826 : TR-827, Effect of Vibration on Concrete Mixtures</t>
  </si>
  <si>
    <t>59-00-0826-000</t>
  </si>
  <si>
    <t>CNTRT-00005824 : TR-826, Development of Quality Standards for Inclusion of High Recycled Asphalt Pavement Content in Asphalt Mixtures - Phase V</t>
  </si>
  <si>
    <t>59-00-0824-000</t>
  </si>
  <si>
    <t>CNTRT-00005675 : TR-824, Develop and Field Test Non-Proprietary Ultra-High Performance Concrete for New Bridge Decks.</t>
  </si>
  <si>
    <t>59-00-0823-000</t>
  </si>
  <si>
    <t>CNTRT-00005555 : TR-823, Effectiveness and Guidance of Aggressive Rehabilitation of Gravel Roads</t>
  </si>
  <si>
    <t>59-00-0822-000</t>
  </si>
  <si>
    <t>CNTRT-00005342 : TR-822, Evaluation of RePLAY for Mainline, Shoulders, and Rumbles, Phase II Study: Proprietary Bio-based Fog Sealer and Rejuvenator Reapplication in Clinton County</t>
  </si>
  <si>
    <t>59-00-0820-000</t>
  </si>
  <si>
    <t>CNTRT-00005028 : TR-820, Performance Monitoring of Two-Course Bridge Deck Utilizing Ultra-High-Performance Concrete</t>
  </si>
  <si>
    <t>CNTRT-00005027 : TR-820, Performance Monitoring of Two-Course Bridge Deck Utilizing Ultra-High-Performance Concrete</t>
  </si>
  <si>
    <t>59-00-0819-000</t>
  </si>
  <si>
    <t>Bear Creek Archaeology</t>
  </si>
  <si>
    <t>CNTRT-00005407 : TR-819, New and Updated Statewide Historic Bridge Survey</t>
  </si>
  <si>
    <t>59-00-0817-000</t>
  </si>
  <si>
    <t>CNTRT-00004788 : TR-817, Central Iowa Expo Pavement Project: Performance Assessment</t>
  </si>
  <si>
    <t>59-00-0814-000</t>
  </si>
  <si>
    <t>ARIZONA STATE UNIVERSITY RESEARCH AND SPONSORED PROJECTS ADMINISTRATION</t>
  </si>
  <si>
    <t>CNTRT-00005193 : TR-814, Concentration Preserving Deicing Solutions for Higher Ice Melting</t>
  </si>
  <si>
    <t>59-00-0813-000</t>
  </si>
  <si>
    <t>CNTRT-00005410 : TR-813, An Economical and Sustainable Dust Suppressant for Gravel Roads</t>
  </si>
  <si>
    <t>59-00-0809-000</t>
  </si>
  <si>
    <t>CNTRT-00004152 : TR-809, Introducing Smart Materials in Granular Roadway and Pavement Foundation Systems for Mitigating Freeze-Thaw Damage</t>
  </si>
  <si>
    <t>59-00-0806-000</t>
  </si>
  <si>
    <t>CNTRT-00004004 : TR-806, Ultra High-Performance Concrete Repair of Steel Bridge Girder Ends</t>
  </si>
  <si>
    <t>59-00-0805-000</t>
  </si>
  <si>
    <t>CNTRT-00004474 : TR-805, Design of Self-Cleaning Solutions for Mitigating Sedimentation at Twin-and Single-Box Culverts</t>
  </si>
  <si>
    <t>59-00-0803-000</t>
  </si>
  <si>
    <t>CNTRT-00003849 : TR803, Accelerated Bridge Construction (ABC) Methodology for Integral Abutments</t>
  </si>
  <si>
    <t>59-00-0802-000</t>
  </si>
  <si>
    <t>CNTRT-00003772 : TR-802, Beam End Repair for Prestressed Concrete Beams - Phase II</t>
  </si>
  <si>
    <t>59-00-0801-000</t>
  </si>
  <si>
    <t>CNTRT-00003728 : TR801, Accelerated Bridge (ABC) Methods for Pile-Footing-Column</t>
  </si>
  <si>
    <t>59-00-0799-000</t>
  </si>
  <si>
    <t>CNTRT-00003937 : TR799, Base Stabilization of Iowa Granular Roads Using Recycled Plastics</t>
  </si>
  <si>
    <t>59-00-0797-000</t>
  </si>
  <si>
    <t>CNTRT-00003576 : TR-797, Feasibility of Granular Road and shoulder Recycling Phase II:  Gradation Optimization for Improved Performance</t>
  </si>
  <si>
    <t>CNTRT-00003500 : TR-797, Feasibility of Granular Road and Shoulder Recycling Phase II: Gradation</t>
  </si>
  <si>
    <t>59-00-0796-000</t>
  </si>
  <si>
    <t>CNTRT-00003024 : Iowa Granular Road Structural Design Tool</t>
  </si>
  <si>
    <t>59-00-0678-000</t>
  </si>
  <si>
    <t>59-00-0375-000</t>
  </si>
  <si>
    <t>ISU INSTITUTE FOR TRANSPORTATION (INTRANS) - 2711 S LOOP DR STE 4700 AMES, IA</t>
  </si>
  <si>
    <t>CNTRT-00006666 : HR-3047, Meeting Support and Travel Assistance for Non-Iowa DOT Employees</t>
  </si>
  <si>
    <t>59-00-014R-000</t>
  </si>
  <si>
    <t>USGS - US Geological Survey</t>
  </si>
  <si>
    <t>CNTRT-00009567 : HR-140R, Collection and Analysis of Streamflow Data</t>
  </si>
  <si>
    <t>59-00-014Q-000</t>
  </si>
  <si>
    <t>CNTRT-00004508 : Collection and Analysis of Streamflow Data - HR-140Q</t>
  </si>
  <si>
    <t>5502C002076</t>
  </si>
  <si>
    <t>CNTRT-00001131 : FM-C002(76)--55-02 Granular Surfacing</t>
  </si>
  <si>
    <t>55-80-0000-000</t>
  </si>
  <si>
    <t>CNTRT-00000449 : BRS-C080(65)--60-80</t>
  </si>
  <si>
    <t>55-52-0000-000</t>
  </si>
  <si>
    <t>IOWA CITY CITY OF - CEDAR RAPIDS, IA</t>
  </si>
  <si>
    <t>CNTRT-00003997 : STP-U-3715(668)--70-52</t>
  </si>
  <si>
    <t>55-51-0000-000</t>
  </si>
  <si>
    <t>CNTRT-00000525 : BROS-C051(69)--5F-51 - PE</t>
  </si>
  <si>
    <t>55-47-0000-000</t>
  </si>
  <si>
    <t>Bolton &amp; Menk Inc</t>
  </si>
  <si>
    <t>CNTRT-00000469 : Engineering Service for FM-C047(55)--55-47</t>
  </si>
  <si>
    <t>55-39-C039-087</t>
  </si>
  <si>
    <t>CNTRT-00000597 : FM-C039(87)--55-39 Construction Granular</t>
  </si>
  <si>
    <t>Project</t>
  </si>
  <si>
    <t>F2MDETL - Workday</t>
  </si>
  <si>
    <t>FM-C001(132)--55-01             FM-C001(134)--55-01</t>
  </si>
  <si>
    <t>FM-C013(108)--55-13             FM-C013(109)--55-13</t>
  </si>
  <si>
    <t>FM-C019(123)--55-19             FM-C045(100)--55-45</t>
  </si>
  <si>
    <t>LFM-161--7X-21                   STP-S-C021(160)--5E-21        FM-C021(162)--55-21</t>
  </si>
  <si>
    <t>LFM-658--7X-30                      FM-C030(73)--55-30</t>
  </si>
  <si>
    <t>HDP-C033(165)--6B-33          HDP-C033(167)--6B-33            HDP-C033(172)--6B-33</t>
  </si>
  <si>
    <t>FM-C035(120)--55-35             STP-S-C035(121)--5E-35</t>
  </si>
  <si>
    <t>BRS-C040(115)--60-40           BRS-C040(116)--60-40</t>
  </si>
  <si>
    <t>STP-S-C041(149)--5E-41         FM-C041(150)--55-41              FM-C041(151)--55-41</t>
  </si>
  <si>
    <t>STP-S-C042(120)--5E-42        FM-C042(121)--55-42</t>
  </si>
  <si>
    <t>BRS-C045(99)--60-45            BRS-C045(102)--60-45</t>
  </si>
  <si>
    <t>FM-C046(92)--55-46               FM-C046(93)--55-46</t>
  </si>
  <si>
    <t>FM-C050(156)--55-50              FM-C050(157)--55-50              FM-C050(158)--55-50</t>
  </si>
  <si>
    <t>STP-S-C055(210)--5E-55        FM-C055(211)--55-55              FM-C055(212)--55-55</t>
  </si>
  <si>
    <t>FM-C076(81)--55-76                 FM-C076(82)--55-76                 FM-C076(83)--55-76</t>
  </si>
  <si>
    <t>FM-C081(85)--55-81                 FM-C081(86)--55-81                FM-C081(87)--55-81                 FM-C081(88)--55-81                FM-C081(97)--55-81</t>
  </si>
  <si>
    <t>STP-S-C090(114)--5E-90         STP-S-C090(115)--5E-90</t>
  </si>
  <si>
    <t>FM-C006(131)--55-06</t>
  </si>
  <si>
    <t>FM-C006(132)--55-06</t>
  </si>
  <si>
    <t>FM-C006(130)--55-06</t>
  </si>
  <si>
    <t>FM-C017(121)--55-17</t>
  </si>
  <si>
    <t>FM-C060(130)--55-60</t>
  </si>
  <si>
    <t>FM-C092(126)--55-92</t>
  </si>
  <si>
    <t>L-205--73-55                           LFM-215--7X-55                      STP-S-C055(213)--5E-55          FM-C055(214)--55-55</t>
  </si>
  <si>
    <t>FM-TSF-C004(123)--5B-04      FM-TSF-C004(127)--5B-04          FM-C004(130)--55-04</t>
  </si>
  <si>
    <t>Value Completed</t>
  </si>
  <si>
    <t>v Will be blank</t>
  </si>
  <si>
    <t>v Formula.  Do not overwrite.</t>
  </si>
  <si>
    <t>ACTUAL PAID TO CONTRACTOR</t>
  </si>
  <si>
    <t>Actual Paid to Contractor</t>
  </si>
  <si>
    <t>IOWA DEPARTMENT OF TRANSPORTATION</t>
  </si>
  <si>
    <t>FARM TO MARKET ROAD FUND OBLIGATIONS BY COUNTY</t>
  </si>
  <si>
    <t>FOR QUARTER ENDED 2026-03-31  (FY26 Qtr3)</t>
  </si>
  <si>
    <t>Row Labels</t>
  </si>
  <si>
    <t>Grand Total</t>
  </si>
  <si>
    <t>Sum of Obligation</t>
  </si>
  <si>
    <t>(blank)</t>
  </si>
  <si>
    <t>&lt; Matches "by Region" report and Quarterly Statement PDF</t>
  </si>
  <si>
    <t>Sum of OBLIGATION</t>
  </si>
  <si>
    <t>STP-S-C077(241)--5A-77</t>
  </si>
  <si>
    <t>Actual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</si>
</sst>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&quot;$&quot;#,##0.00"/>
  </numFmts>
  <fonts count="17" x14ac:knownFonts="1">
    <font>
      <sz val="10"/>
      <name val="Arial"/>
    </font>
    <font>
      <sz val="11"/>
      <color theme="1"/>
      <name val="Aptos Narrow"/>
      <family val="2"/>
      <scheme val="minor"/>
    </font>
    <font>
      <b/>
      <i/>
      <sz val="10"/>
      <name val="Arial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b/>
      <i/>
      <sz val="10"/>
      <color rgb="FF000000"/>
      <name val="Arial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7030A0"/>
      <name val="Arial"/>
      <family val="2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trike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CCC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1"/>
    <xf numFmtId="0" fontId="4" fillId="0" borderId="0" xfId="2"/>
    <xf numFmtId="4" fontId="5" fillId="0" borderId="0" xfId="2" applyNumberFormat="1" applyFont="1" applyAlignment="1">
      <alignment horizontal="right" vertical="top"/>
    </xf>
    <xf numFmtId="0" fontId="5" fillId="0" borderId="0" xfId="2" applyFont="1" applyAlignment="1">
      <alignment vertical="top" wrapText="1"/>
    </xf>
    <xf numFmtId="0" fontId="6" fillId="0" borderId="0" xfId="2" applyFont="1" applyAlignment="1">
      <alignment horizontal="center" vertical="top" wrapText="1"/>
    </xf>
    <xf numFmtId="0" fontId="7" fillId="3" borderId="0" xfId="2" applyFont="1" applyFill="1" applyAlignment="1">
      <alignment horizontal="left"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3" borderId="0" xfId="3" applyFont="1" applyFill="1" applyAlignment="1">
      <alignment horizontal="left" vertical="top"/>
    </xf>
    <xf numFmtId="0" fontId="11" fillId="0" borderId="0" xfId="1" applyFont="1"/>
    <xf numFmtId="0" fontId="12" fillId="4" borderId="0" xfId="4" applyFont="1" applyFill="1"/>
    <xf numFmtId="0" fontId="11" fillId="0" borderId="0" xfId="5" applyFont="1" applyAlignment="1">
      <alignment wrapText="1"/>
    </xf>
    <xf numFmtId="0" fontId="12" fillId="0" borderId="0" xfId="1" applyFont="1"/>
    <xf numFmtId="0" fontId="12" fillId="5" borderId="0" xfId="4" applyFont="1" applyFill="1"/>
    <xf numFmtId="0" fontId="9" fillId="0" borderId="0" xfId="1" applyFont="1" applyAlignment="1">
      <alignment horizontal="center" vertical="top" wrapText="1"/>
    </xf>
    <xf numFmtId="4" fontId="10" fillId="0" borderId="0" xfId="0" applyNumberFormat="1" applyFont="1"/>
    <xf numFmtId="0" fontId="10" fillId="0" borderId="0" xfId="0" applyFont="1"/>
    <xf numFmtId="0" fontId="3" fillId="0" borderId="0" xfId="6" applyFont="1" applyAlignment="1">
      <alignment horizontal="center"/>
    </xf>
    <xf numFmtId="0" fontId="3" fillId="0" borderId="0" xfId="6" applyFont="1" applyAlignment="1">
      <alignment horizontal="left"/>
    </xf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14" fillId="0" borderId="0" xfId="0" applyFont="1"/>
    <xf numFmtId="0" fontId="14" fillId="6" borderId="0" xfId="0" applyFont="1" applyFill="1"/>
    <xf numFmtId="164" fontId="15" fillId="6" borderId="0" xfId="0" applyNumberFormat="1" applyFont="1" applyFill="1" applyAlignment="1">
      <alignment horizontal="right" vertical="top"/>
    </xf>
    <xf numFmtId="164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 wrapText="1"/>
    </xf>
    <xf numFmtId="4" fontId="15" fillId="6" borderId="0" xfId="0" applyNumberFormat="1" applyFont="1" applyFill="1" applyAlignment="1">
      <alignment horizontal="right" vertical="top"/>
    </xf>
    <xf numFmtId="2" fontId="0" fillId="6" borderId="0" xfId="0" applyNumberFormat="1" applyFill="1"/>
    <xf numFmtId="0" fontId="1" fillId="0" borderId="0" xfId="7"/>
  </cellXfs>
  <cellStyles count="8">
    <cellStyle name="Normal" xfId="0" builtinId="0"/>
    <cellStyle name="Normal 10" xfId="5" xr:uid="{A9B03291-6724-4FE2-922A-9D7A53F6308B}"/>
    <cellStyle name="Normal 2" xfId="1" xr:uid="{956337AE-0A64-4970-9C11-24624302219E}"/>
    <cellStyle name="Normal 3" xfId="2" xr:uid="{665B1F7E-5DE9-409F-AF38-608337FC75CF}"/>
    <cellStyle name="Normal 4" xfId="4" xr:uid="{23902C07-1FAA-4D30-B8F8-833C5BBD03BF}"/>
    <cellStyle name="Normal 4 6" xfId="7" xr:uid="{E4303EAB-6F3E-4299-ADAA-41E7D9535454}"/>
    <cellStyle name="Normal 5" xfId="6" xr:uid="{5CAAD4F6-953F-4BAF-8E9D-A554D9EDF2BC}"/>
    <cellStyle name="Normal 6" xfId="3" xr:uid="{B74DAC25-B80F-4D41-9506-8D240336A87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141.681696064814" createdVersion="8" refreshedVersion="8" minRefreshableVersion="3" recordCount="423" xr:uid="{00B5744C-89CA-4F46-9841-B6A62F648211}">
  <cacheSource type="worksheet">
    <worksheetSource ref="A4:J1048576" sheet="Combined"/>
  </cacheSource>
  <cacheFields count="10">
    <cacheField name="County" numFmtId="0">
      <sharedItems containsBlank="1" count="117">
        <s v="00 No County"/>
        <s v="01 Adair"/>
        <s v="02 Adams"/>
        <s v="03 Allamakee"/>
        <s v="04 Appanoose"/>
        <s v="06 Benton"/>
        <s v="07 Black Hawk"/>
        <s v="08 Boone"/>
        <s v="10 Buchanan"/>
        <s v="11 - BUENA VISTA"/>
        <s v="11 Buena Vista"/>
        <s v="12 - BUTLER"/>
        <s v="12 Butler"/>
        <s v="13 - CALHOUN"/>
        <s v="13 Calhoun"/>
        <s v="15 Cass"/>
        <s v="16 Cedar"/>
        <s v="17 Cerro Gordo"/>
        <s v="18 - CHEROKEE"/>
        <s v="18 Cherokee"/>
        <s v="19 Chickasaw"/>
        <s v="20 Clarke"/>
        <s v="21 Clay"/>
        <s v="22 Clayton"/>
        <s v="23 Clinton"/>
        <s v="24 Crawford"/>
        <s v="25 - DALLAS"/>
        <s v="25 Dallas"/>
        <s v="26 Davis"/>
        <s v="27 Decatur"/>
        <s v="28 Delaware"/>
        <s v="29 Des Moines"/>
        <s v="30 Dickinson"/>
        <s v="31 Dubuque"/>
        <s v="32 - EMMET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- HARDIN"/>
        <s v="42 Hardin"/>
        <s v="43 Harrison"/>
        <s v="44 Henry"/>
        <s v="45 Howard"/>
        <s v="46 Humbolt"/>
        <s v="47 - IDA"/>
        <s v="47 Ida"/>
        <s v="48 Iowa"/>
        <s v="49 Jackson"/>
        <s v="50 - JASPER"/>
        <s v="50 Jasper"/>
        <s v="51 Jefferson"/>
        <s v="52 Johnson"/>
        <s v="53 Jones"/>
        <s v="54 Keokuk"/>
        <s v="55 Kossuth"/>
        <s v="56 Lee"/>
        <s v="57 Linn"/>
        <s v="58 Louisa"/>
        <s v="59 Lucas"/>
        <s v="60 - LYON"/>
        <s v="60 Lyon"/>
        <s v="61 - MADISON"/>
        <s v="61 Madison"/>
        <s v="62 - MAHASKA"/>
        <s v="62 Mahaska"/>
        <s v="63 Marion"/>
        <s v="64 Marshall"/>
        <s v="65 Mills"/>
        <s v="66 Mitchell"/>
        <s v="67 Monona"/>
        <s v="68 Monroe"/>
        <s v="69 Montgomery"/>
        <s v="70 Muscatine"/>
        <s v="71 - OBRIEN"/>
        <s v="71 Obrien"/>
        <s v="72 - OSCEOLA"/>
        <s v="72 Osceola"/>
        <s v="73 Page"/>
        <s v="74 - PALO ALTO"/>
        <s v="75 - PLYMOUTH"/>
        <s v="75 Plymouth"/>
        <s v="76 Pocahontas"/>
        <s v="77 - POLK"/>
        <s v="77 Polk"/>
        <s v="78 - POTTAWATTAMIE"/>
        <s v="78 Pottawattamie"/>
        <s v="79 Poweshiek"/>
        <s v="80 Ringgold"/>
        <s v="81 Sac"/>
        <s v="82 Scott"/>
        <s v="83 Shelby"/>
        <s v="84 - SIOUX"/>
        <s v="84 Sioux"/>
        <s v="85 Story"/>
        <s v="86 Tama"/>
        <s v="87 Taylor"/>
        <s v="88 Union"/>
        <s v="90 Wapello"/>
        <s v="91 Warren"/>
        <s v="92 - WASHINGTON"/>
        <s v="92 Washington"/>
        <s v="93 - WAYNE"/>
        <s v="93 Wayne"/>
        <s v="94 Webster"/>
        <s v="96 Winneshiek"/>
        <s v="97 - WOODBURY"/>
        <s v="97 Woodbury"/>
        <s v="98 Worth"/>
        <s v="99 Wright"/>
        <m/>
      </sharedItems>
    </cacheField>
    <cacheField name="Contract" numFmtId="0">
      <sharedItems containsBlank="1" containsMixedTypes="1" containsNumber="1" containsInteger="1" minValue="27851" maxValue="39868"/>
    </cacheField>
    <cacheField name="Contractor" numFmtId="0">
      <sharedItems containsBlank="1"/>
    </cacheField>
    <cacheField name="Work Class" numFmtId="0">
      <sharedItems containsBlank="1"/>
    </cacheField>
    <cacheField name="Project(s)" numFmtId="0">
      <sharedItems containsBlank="1"/>
    </cacheField>
    <cacheField name="Contract Amount" numFmtId="0">
      <sharedItems containsString="0" containsBlank="1" containsNumber="1" minValue="15750" maxValue="55166019.810000002"/>
    </cacheField>
    <cacheField name="Value Completed" numFmtId="0">
      <sharedItems containsString="0" containsBlank="1" containsNumber="1" minValue="-44424.4" maxValue="42303552.420000002"/>
    </cacheField>
    <cacheField name="Retained" numFmtId="0">
      <sharedItems containsString="0" containsBlank="1" containsNumber="1" minValue="0" maxValue="30000.01"/>
    </cacheField>
    <cacheField name="Paid" numFmtId="0">
      <sharedItems containsString="0" containsBlank="1" containsNumber="1" minValue="-44424.4" maxValue="42273552.420000002"/>
    </cacheField>
    <cacheField name="Obligation" numFmtId="0">
      <sharedItems containsString="0" containsBlank="1" containsNumber="1" minValue="0" maxValue="12892467.39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141.682815046297" createdVersion="8" refreshedVersion="8" minRefreshableVersion="3" recordCount="257" xr:uid="{B85CC859-86E9-4319-BC61-8BD4E05A3904}">
  <cacheSource type="worksheet">
    <worksheetSource ref="A2:J1048576" sheet="Appia Automated"/>
  </cacheSource>
  <cacheFields count="10">
    <cacheField name="County" numFmtId="0">
      <sharedItems containsBlank="1" count="90">
        <s v="01 Adair"/>
        <s v="03 Allamakee"/>
        <s v="04 Appanoose"/>
        <s v="06 Benton"/>
        <s v="07 Black Hawk"/>
        <s v="08 Boone"/>
        <s v="10 Buchanan"/>
        <s v="11 Buena Vista"/>
        <s v="12 Butler"/>
        <s v="13 Calhoun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7 Decatur"/>
        <s v="28 Delaware"/>
        <s v="29 Des Moines"/>
        <s v="30 Dickinson"/>
        <s v="31 Dubuque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4 Henry"/>
        <s v="45 Howard"/>
        <s v="46 Humbol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2 Mahaska"/>
        <s v="63 Marion"/>
        <s v="64 Marshall"/>
        <s v="65 Mills"/>
        <s v="66 Mitchell"/>
        <s v="67 Monona"/>
        <s v="68 Monroe"/>
        <s v="70 Muscatine"/>
        <s v="71 Obrien"/>
        <s v="72 Osceola"/>
        <s v="73 Page"/>
        <s v="75 Plymouth"/>
        <s v="76 Pocahontas"/>
        <s v="77 Polk"/>
        <s v="78 Pottawattamie"/>
        <s v="79 Poweshiek"/>
        <s v="80 Ringgold"/>
        <s v="81 Sac"/>
        <s v="82 Scott"/>
        <s v="83 Shelby"/>
        <s v="84 Sioux"/>
        <s v="85 Story"/>
        <s v="86 Tama"/>
        <s v="87 Taylor"/>
        <s v="88 Union"/>
        <s v="90 Wapello"/>
        <s v="91 Warren"/>
        <s v="92 Washington"/>
        <s v="93 Wayne"/>
        <s v="94 Webster"/>
        <s v="96 Winneshiek"/>
        <s v="97 Woodbury"/>
        <s v="98 Worth"/>
        <s v="99 Wright"/>
        <m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NonDate="0" containsString="0" containsBlank="1"/>
    </cacheField>
    <cacheField name="Project(s)" numFmtId="0">
      <sharedItems containsBlank="1"/>
    </cacheField>
    <cacheField name="Contract Amount" numFmtId="0">
      <sharedItems containsString="0" containsBlank="1" containsNumber="1" minValue="40742.49" maxValue="11359678.6"/>
    </cacheField>
    <cacheField name="Value Completed" numFmtId="0">
      <sharedItems containsNonDate="0" containsString="0" containsBlank="1"/>
    </cacheField>
    <cacheField name="Retained" numFmtId="0">
      <sharedItems containsNonDate="0" containsString="0" containsBlank="1"/>
    </cacheField>
    <cacheField name="Paid" numFmtId="0">
      <sharedItems containsString="0" containsBlank="1" containsNumber="1" minValue="0" maxValue="9926785.1600000001"/>
    </cacheField>
    <cacheField name="Obligation" numFmtId="0">
      <sharedItems containsString="0" containsBlank="1" containsNumber="1" minValue="0" maxValue="8342187.99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141.683465509261" createdVersion="8" refreshedVersion="8" minRefreshableVersion="3" recordCount="32" xr:uid="{53104028-4E74-47F7-8104-20A47C57FE98}">
  <cacheSource type="worksheet">
    <worksheetSource ref="A2:J1048576" sheet="SCPS"/>
  </cacheSource>
  <cacheFields count="10">
    <cacheField name="COUNTY" numFmtId="0">
      <sharedItems containsBlank="1" count="23">
        <s v="11 - BUENA VISTA"/>
        <s v="12 - BUTLER"/>
        <s v="13 - CALHOUN"/>
        <s v="18 - CHEROKEE"/>
        <s v="25 - DALLAS"/>
        <s v="32 - EMMET"/>
        <s v="42 - HARDIN"/>
        <s v="47 - IDA"/>
        <s v="50 - JASPER"/>
        <s v="60 - LYON"/>
        <s v="61 - MADISON"/>
        <s v="62 - MAHASKA"/>
        <s v="71 - OBRIEN"/>
        <s v="72 - OSCEOLA"/>
        <s v="74 - PALO ALTO"/>
        <s v="75 - PLYMOUTH"/>
        <s v="77 - POLK"/>
        <s v="78 - POTTAWATTAMIE"/>
        <s v="84 - SIOUX"/>
        <s v="92 - WASHINGTON"/>
        <s v="93 - WAYNE"/>
        <s v="97 - WOODBURY"/>
        <m/>
      </sharedItems>
    </cacheField>
    <cacheField name="CONTRACT" numFmtId="0">
      <sharedItems containsString="0" containsBlank="1" containsNumber="1" containsInteger="1" minValue="27851" maxValue="39868"/>
    </cacheField>
    <cacheField name="CONTRACTOR" numFmtId="0">
      <sharedItems containsBlank="1"/>
    </cacheField>
    <cacheField name="WORK CLASS" numFmtId="0">
      <sharedItems containsBlank="1"/>
    </cacheField>
    <cacheField name="PROJECT" numFmtId="0">
      <sharedItems containsBlank="1"/>
    </cacheField>
    <cacheField name="CONTRACT AMOUNT" numFmtId="0">
      <sharedItems containsString="0" containsBlank="1" containsNumber="1" minValue="193487.2" maxValue="55166019.810000002"/>
    </cacheField>
    <cacheField name="PAID" numFmtId="0">
      <sharedItems containsString="0" containsBlank="1" containsNumber="1" minValue="228387" maxValue="42303552.420000002"/>
    </cacheField>
    <cacheField name="RETAINED" numFmtId="0">
      <sharedItems containsString="0" containsBlank="1" containsNumber="1" minValue="1" maxValue="30000.01"/>
    </cacheField>
    <cacheField name="ACTUAL PAID TO CONTRACTOR" numFmtId="0">
      <sharedItems containsString="0" containsBlank="1" containsNumber="1" minValue="221535.39" maxValue="42273552.420000002"/>
    </cacheField>
    <cacheField name="OBLIGATION" numFmtId="0">
      <sharedItems containsString="0" containsBlank="1" containsNumber="1" minValue="0" maxValue="12892467.39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6141.683735185186" createdVersion="8" refreshedVersion="8" minRefreshableVersion="3" recordCount="136" xr:uid="{541A59A3-1A22-4E1C-AD77-84898B78817C}">
  <cacheSource type="worksheet">
    <worksheetSource ref="A2:J1048576" sheet="Non-CPS Workday"/>
  </cacheSource>
  <cacheFields count="10">
    <cacheField name="County" numFmtId="0">
      <sharedItems containsBlank="1" count="36">
        <s v="00 No County"/>
        <s v="02 Adams"/>
        <s v="19 Chickasaw"/>
        <s v="20 Clarke"/>
        <s v="21 Clay"/>
        <s v="23 Clinton"/>
        <s v="26 Davis"/>
        <s v="27 Decatur"/>
        <s v="29 Des Moines"/>
        <s v="31 Dubuque"/>
        <s v="36 Fremont"/>
        <s v="37 Greene"/>
        <s v="38 Grundy"/>
        <s v="39 Guthrie"/>
        <s v="40 Hamilton"/>
        <s v="43 Harrison"/>
        <s v="44 Henry"/>
        <s v="47 Ida"/>
        <s v="49 Jackson"/>
        <s v="50 Jasper"/>
        <s v="51 Jefferson"/>
        <s v="52 Johnson"/>
        <s v="59 Lucas"/>
        <s v="60 Lyon"/>
        <s v="61 Madison"/>
        <s v="63 Marion"/>
        <s v="65 Mills"/>
        <s v="68 Monroe"/>
        <s v="69 Montgomery"/>
        <s v="77 Polk"/>
        <s v="80 Ringgold"/>
        <s v="87 Taylor"/>
        <s v="88 Union"/>
        <s v="93 Wayne"/>
        <s v="97 Woodbury"/>
        <m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NonDate="0" containsString="0" containsBlank="1"/>
    </cacheField>
    <cacheField name="Project" numFmtId="0">
      <sharedItems containsBlank="1"/>
    </cacheField>
    <cacheField name="Contract Amount" numFmtId="0">
      <sharedItems containsString="0" containsBlank="1" containsNumber="1" minValue="15750" maxValue="4697420"/>
    </cacheField>
    <cacheField name="Paid" numFmtId="0">
      <sharedItems containsString="0" containsBlank="1" containsNumber="1" minValue="-44424.4" maxValue="4697419.75"/>
    </cacheField>
    <cacheField name="Retained" numFmtId="0">
      <sharedItems containsString="0" containsBlank="1" containsNumber="1" containsInteger="1" minValue="0" maxValue="0"/>
    </cacheField>
    <cacheField name="Actual Paid to Contractor" numFmtId="0">
      <sharedItems containsString="0" containsBlank="1" containsNumber="1" minValue="-44424.4" maxValue="4697419.75"/>
    </cacheField>
    <cacheField name="Obligation" numFmtId="0">
      <sharedItems containsString="0" containsBlank="1" containsNumber="1" minValue="0" maxValue="5893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3">
  <r>
    <x v="0"/>
    <s v="CNTRT-00004508 : Collection and Analysis of Streamflow Data - HR-140Q"/>
    <s v="USGS - US Geological Survey"/>
    <m/>
    <s v="59-00-014Q-000"/>
    <n v="512195"/>
    <n v="508832.5"/>
    <n v="0"/>
    <n v="508832.5"/>
    <n v="3362.5"/>
  </r>
  <r>
    <x v="0"/>
    <s v="CNTRT-00009567 : HR-140R, Collection and Analysis of Streamflow Data"/>
    <s v="USGS - US Geological Survey"/>
    <m/>
    <s v="59-00-014R-000"/>
    <n v="589355"/>
    <n v="0"/>
    <n v="0"/>
    <n v="0"/>
    <n v="589355"/>
  </r>
  <r>
    <x v="0"/>
    <s v="CNTRT-00006666 : HR-3047, Meeting Support and Travel Assistance for Non-Iowa DOT Employees"/>
    <s v="ISU INSTITUTE FOR TRANSPORTATION (INTRANS) - 2711 S LOOP DR STE 4700 AMES, IA"/>
    <m/>
    <s v="59-00-0375-000"/>
    <n v="20000"/>
    <n v="19584.830000000002"/>
    <n v="0"/>
    <n v="19584.830000000002"/>
    <n v="415.16999999999825"/>
  </r>
  <r>
    <x v="0"/>
    <s v="CNTRT-00002531 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0"/>
    <s v="CNTRT-00003024 : Iowa Granular Road Structural Design Tool"/>
    <s v="Iowa State University - 515 MORRILL RD STE 1350 AMES, IA 50011"/>
    <m/>
    <s v="59-00-0796-000"/>
    <n v="174942.5"/>
    <n v="121102.51"/>
    <n v="0"/>
    <n v="121102.51"/>
    <n v="53839.990000000005"/>
  </r>
  <r>
    <x v="0"/>
    <s v="CNTRT-00003500 : TR-797, Feasibility of Granular Road and Shoulder Recycling Phase II: Gradation"/>
    <s v="Iowa State University - 515 MORRILL RD STE 1350 AMES, IA 50011"/>
    <m/>
    <s v="59-00-0797-000"/>
    <n v="57951"/>
    <n v="57951"/>
    <n v="0"/>
    <n v="57951"/>
    <n v="0"/>
  </r>
  <r>
    <x v="0"/>
    <s v="CNTRT-00003576 : TR-797, Feasibility of Granular Road and shoulder Recycling Phase II:  Gradation Optimization for Improved Performance"/>
    <s v="MICHIGAN STATE UNIVERSITY - Contract &amp; Grant Admin"/>
    <m/>
    <s v="59-00-0797-000"/>
    <n v="49470.76"/>
    <n v="49470.76"/>
    <n v="0"/>
    <n v="49470.76"/>
    <n v="0"/>
  </r>
  <r>
    <x v="0"/>
    <s v="CNTRT-00003937 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0"/>
    <s v="CNTRT-00003728 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0"/>
    <s v="CNTRT-00003772 : TR-802, Beam End Repair for Prestressed Concrete Beams - Phase II"/>
    <s v="Iowa State University - 515 MORRILL RD STE 1350 AMES, IA 50011"/>
    <m/>
    <s v="59-00-0802-000"/>
    <n v="70933"/>
    <n v="22311.66"/>
    <n v="0"/>
    <n v="22311.66"/>
    <n v="48621.34"/>
  </r>
  <r>
    <x v="0"/>
    <s v="CNTRT-00003849 : TR803, Accelerated Bridge Construction (ABC) Methodology for Integral Abutments"/>
    <s v="Iowa State University - 515 MORRILL RD STE 1350 AMES, IA 50011"/>
    <m/>
    <s v="59-00-0803-000"/>
    <n v="165000"/>
    <n v="45638.44"/>
    <n v="0"/>
    <n v="45638.44"/>
    <n v="119361.56"/>
  </r>
  <r>
    <x v="0"/>
    <s v="CNTRT-00004474 : TR-805, Design of Self-Cleaning Solutions for Mitigating Sedimentation at Twin-and Single-Box Culverts"/>
    <s v="UNIVERSITY OF IOWA GRANT ACCOUNTING OFFICE"/>
    <m/>
    <s v="59-00-0805-000"/>
    <n v="174978"/>
    <n v="61834.45"/>
    <n v="0"/>
    <n v="61834.45"/>
    <n v="113143.55"/>
  </r>
  <r>
    <x v="0"/>
    <s v="CNTRT-00004004 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0"/>
    <s v="CNTRT-00004152 : TR-809, Introducing Smart Materials in Granular Roadway and Pavement Foundation Systems for Mitigating Freeze-Thaw Damage"/>
    <s v="MICHIGAN STATE UNIVERSITY - Contract &amp; Grant Admin"/>
    <m/>
    <s v="59-00-0809-000"/>
    <n v="30000"/>
    <n v="30000"/>
    <n v="0"/>
    <n v="30000"/>
    <n v="0"/>
  </r>
  <r>
    <x v="0"/>
    <s v="CNTRT-00005410 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 : TR-814, Concentration Preserving Deicing Solutions for Higher Ice Melting"/>
    <s v="ARIZONA STATE UNIVERSITY RESEARCH AND SPONSORED PROJECTS ADMINISTRATION"/>
    <m/>
    <s v="59-00-0814-000"/>
    <n v="54848.5"/>
    <n v="31412.22"/>
    <n v="0"/>
    <n v="31412.22"/>
    <n v="23436.28"/>
  </r>
  <r>
    <x v="0"/>
    <s v="CNTRT-00004788 : TR-817, Central Iowa Expo Pavement Project: Performance Assessment"/>
    <s v="Iowa State University - 515 MORRILL RD STE 1350 AMES, IA 50011"/>
    <m/>
    <s v="59-00-0817-000"/>
    <n v="258087"/>
    <n v="188101.46"/>
    <n v="0"/>
    <n v="188101.46"/>
    <n v="69985.540000000008"/>
  </r>
  <r>
    <x v="0"/>
    <s v="CNTRT-00005407 : TR-819, New and Updated Statewide Historic Bridge Survey"/>
    <s v="Bear Creek Archaeology"/>
    <m/>
    <s v="59-00-0819-000"/>
    <n v="584935.13"/>
    <n v="472643.36"/>
    <n v="0"/>
    <n v="472643.36"/>
    <n v="112291.77000000002"/>
  </r>
  <r>
    <x v="0"/>
    <s v="CNTRT-00005027 : TR-820, Performance Monitoring of Two-Course Bridge Deck Utilizing Ultra-High-Performance Concrete"/>
    <s v="Iowa State University - 515 MORRILL RD STE 1350 AMES, IA 50011"/>
    <m/>
    <s v="59-00-0820-000"/>
    <n v="67667.5"/>
    <n v="48226.63"/>
    <n v="0"/>
    <n v="48226.63"/>
    <n v="19440.870000000003"/>
  </r>
  <r>
    <x v="0"/>
    <s v="CNTRT-00005028 : TR-820, Performance Monitoring of Two-Course Bridge Deck Utilizing Ultra-High-Performance Concrete"/>
    <s v="Wiss Janney Elstner Associates Inc"/>
    <m/>
    <s v="59-00-0820-000"/>
    <n v="102051"/>
    <n v="22753.8"/>
    <n v="0"/>
    <n v="22753.8"/>
    <n v="79297.2"/>
  </r>
  <r>
    <x v="0"/>
    <s v="CNTRT-00005342 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0"/>
    <s v="CNTRT-00005555 : TR-823, Effectiveness and Guidance of Aggressive Rehabilitation of Gravel Roads"/>
    <s v="Iowa State University - 515 MORRILL RD STE 1350 AMES, IA 50011"/>
    <m/>
    <s v="59-00-0823-000"/>
    <n v="255547"/>
    <n v="171724.83"/>
    <n v="0"/>
    <n v="171724.83"/>
    <n v="83822.170000000013"/>
  </r>
  <r>
    <x v="0"/>
    <s v="CNTRT-00005675 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0"/>
    <s v="CNTRT-00005824 : TR-826, Development of Quality Standards for Inclusion of High Recycled Asphalt Pavement Content in Asphalt Mixtures - Phase V"/>
    <s v="UNIVERSITY OF IOWA GRANT ACCOUNTING OFFICE"/>
    <m/>
    <s v="59-00-0826-000"/>
    <n v="144421"/>
    <n v="48261.440000000002"/>
    <n v="0"/>
    <n v="48261.440000000002"/>
    <n v="96159.56"/>
  </r>
  <r>
    <x v="0"/>
    <s v="CNTRT-00005826 : TR-827, Effect of Vibration on Concrete Mixtures"/>
    <s v="Iowa State University - 515 MORRILL RD STE 1350 AMES, IA 50011"/>
    <m/>
    <s v="59-00-0827-000"/>
    <n v="136032"/>
    <n v="3555.48"/>
    <n v="0"/>
    <n v="3555.48"/>
    <n v="132476.51999999999"/>
  </r>
  <r>
    <x v="0"/>
    <s v="CNTRT-00005829 : TR-828, Low-Cost Safety Strategies for Unpaved Rural Roads"/>
    <s v="Iowa State University - 515 MORRILL RD STE 1350 AMES, IA 50011"/>
    <m/>
    <s v="59-00-0828-000"/>
    <n v="95886"/>
    <n v="38099.71"/>
    <n v="0"/>
    <n v="38099.71"/>
    <n v="57786.29"/>
  </r>
  <r>
    <x v="0"/>
    <s v="CNTRT-00006087 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0"/>
    <s v="CNTRT-00006085 : TR-830, Best Practices for Joint Sawing ​"/>
    <s v="Iowa State University - 515 MORRILL RD STE 1350 AMES, IA 50011"/>
    <m/>
    <s v="59-00-0830-000"/>
    <n v="87283"/>
    <n v="0"/>
    <n v="0"/>
    <n v="0"/>
    <n v="87283"/>
  </r>
  <r>
    <x v="0"/>
    <s v="CNTRT-00006080 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0"/>
    <s v="CNTRT-00006454 : TR-832, 5023D, Iowa Standards Rating Project"/>
    <s v="Hgm Associates"/>
    <m/>
    <s v="59-00-0832-000"/>
    <n v="582430.85"/>
    <n v="458718.35"/>
    <n v="0"/>
    <n v="458718.35"/>
    <n v="123712.5"/>
  </r>
  <r>
    <x v="0"/>
    <s v="CNTRT-00006499 : TR-832, 6300A, Implementation of AASHTOWare BrR Program for Rating Iowa Bridges"/>
    <s v="Michael Baker International Inc (Pittsburgh, PA)"/>
    <m/>
    <s v="59-00-0832-000"/>
    <n v="621936.07999999996"/>
    <n v="67294.679999999993"/>
    <n v="0"/>
    <n v="67294.679999999993"/>
    <n v="554641.39999999991"/>
  </r>
  <r>
    <x v="0"/>
    <s v="CNTRT-00007250 : TR-834, Stabilization of Gravel Roads by Wicking and Non-Wicking Geosynthetics"/>
    <s v="Iowa State University - 515 MORRILL RD STE 1350 AMES, IA 50011"/>
    <m/>
    <s v="59-00-0834-000"/>
    <n v="63247"/>
    <n v="11654.13"/>
    <n v="0"/>
    <n v="11654.13"/>
    <n v="51592.87"/>
  </r>
  <r>
    <x v="0"/>
    <s v="CNTRT-00007295 : TR-834, Stabilization of Gravel Roads by Wicking and Non-Wicking Geosynthetics"/>
    <s v="MICHIGAN STATE UNIVERSITY - Contract &amp; Grant Admin"/>
    <m/>
    <s v="59-00-0834-000"/>
    <n v="15750"/>
    <n v="0"/>
    <n v="0"/>
    <n v="0"/>
    <n v="15750"/>
  </r>
  <r>
    <x v="0"/>
    <s v="CNTRT-00009575 : TR-835, Alternative Fiber Choices for Ultra-High Performance Concrete"/>
    <s v="Iowa State University - 515 MORRILL RD STE 1350 AMES, IA 50011"/>
    <m/>
    <s v="59-00-0835-000"/>
    <n v="50000"/>
    <n v="0"/>
    <n v="0"/>
    <n v="0"/>
    <n v="50000"/>
  </r>
  <r>
    <x v="0"/>
    <s v="CNTRT-00009088 : TR-836, Bridge Deck Strategy: Materials and Reinforcement"/>
    <s v="Wiss Janney Elstner Associates Inc"/>
    <m/>
    <s v="59-00-0836-000"/>
    <n v="192750"/>
    <n v="0"/>
    <n v="0"/>
    <n v="0"/>
    <n v="192750"/>
  </r>
  <r>
    <x v="0"/>
    <s v="CNTRT-00008127 : TR-837, Best Practices for One-Way to Two-Way Urban Street Conversions"/>
    <s v="Iowa State University - 515 MORRILL RD STE 1350 AMES, IA 50011"/>
    <m/>
    <s v="59-00-0837-000"/>
    <n v="43258"/>
    <n v="10431.709999999999"/>
    <n v="0"/>
    <n v="10431.709999999999"/>
    <n v="32826.29"/>
  </r>
  <r>
    <x v="0"/>
    <s v="CNTRT-00008586 : TR-838, Methodology to estimate wind loads on poles and vertical structures in transportation infrastructure"/>
    <s v="University Of Iowa"/>
    <m/>
    <s v="59-00-0838-000"/>
    <n v="88219.5"/>
    <n v="-44424.4"/>
    <n v="0"/>
    <n v="-44424.4"/>
    <n v="132643.9"/>
  </r>
  <r>
    <x v="0"/>
    <s v="CNTRT-00009830 : TR-838, Methodology to estimate wind loads on poles and vertical structures in transportation infrastructure"/>
    <s v="UNIVERSITY OF IOWA GRANT ACCOUNTING OFFICE"/>
    <m/>
    <s v="59-00-0838-000"/>
    <n v="88219.5"/>
    <n v="0"/>
    <n v="0"/>
    <n v="0"/>
    <n v="88219.5"/>
  </r>
  <r>
    <x v="0"/>
    <s v="CNTRT-00009086 : TR-839, Application of Geocell Reinforced Layer for Granular-Surfaced Low-Volume Roads"/>
    <s v="Iowa State University - 515 MORRILL RD STE 1350 AMES, IA 50011"/>
    <m/>
    <s v="59-00-0839-000"/>
    <n v="142792"/>
    <n v="30920.62"/>
    <n v="0"/>
    <n v="30920.62"/>
    <n v="111871.38"/>
  </r>
  <r>
    <x v="0"/>
    <s v="CNTRT-00009570 : TR-840, Linking Field Observations &amp; Laboratory Testing to Understand Roadway Performance in Drawdown Structures."/>
    <s v="MICHIGAN STATE UNIVERSITY-Invoices only"/>
    <m/>
    <s v="59-00-0840-000"/>
    <n v="75000"/>
    <n v="0"/>
    <n v="0"/>
    <n v="0"/>
    <n v="75000"/>
  </r>
  <r>
    <x v="0"/>
    <s v="CNTRT-00009572 : TR-841, Dyed Fuel Vehicle and Equipment Use on Secondary Roads: Possible Revenue and Implementation Strategies"/>
    <s v="MICHIGAN STATE UNIVERSITY-Invoices only"/>
    <m/>
    <s v="59-00-0841-000"/>
    <n v="37500"/>
    <n v="0"/>
    <n v="0"/>
    <n v="0"/>
    <n v="37500"/>
  </r>
  <r>
    <x v="0"/>
    <s v="CNTRT-00009536 : TR-842, Development of Iowa Pavement Analysis Techniques (IPAT) - Phase II"/>
    <s v="Iowa State University - 515 MORRILL RD STE 1350 AMES, IA 50011"/>
    <m/>
    <s v="59-00-0842-000"/>
    <n v="312677.5"/>
    <n v="0"/>
    <n v="0"/>
    <n v="0"/>
    <n v="312677.5"/>
  </r>
  <r>
    <x v="0"/>
    <s v="CNTRT-00009573 : TR-845, Temporary Traffic Control and Flagger Handbooks Update"/>
    <s v="Iowa State University - 515 MORRILL RD STE 1350 AMES, IA 50011"/>
    <m/>
    <s v="59-00-0845-000"/>
    <n v="37500"/>
    <n v="0"/>
    <n v="0"/>
    <n v="0"/>
    <n v="37500"/>
  </r>
  <r>
    <x v="0"/>
    <s v="CNTRT-00005474 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9087 : HR-1027, 2026 Iowa Secondary Road Research Support"/>
    <s v="IOWA COUNTY ENGINEERS ASSOCIATION - SERVICE B"/>
    <m/>
    <s v="59-00-1027-000"/>
    <n v="198421"/>
    <n v="88383.81"/>
    <n v="0"/>
    <n v="88383.81"/>
    <n v="110037.19"/>
  </r>
  <r>
    <x v="0"/>
    <s v="CNTRT-00009677 : TR-839B Application of Geocell Reinforced Layer for Granular-Surfaced Low-Volume Roads"/>
    <s v="MICHIGAN STATE UNIVERSITY-Invoices only"/>
    <m/>
    <s v="59-00-839B-000"/>
    <n v="125000"/>
    <n v="0"/>
    <n v="0"/>
    <n v="0"/>
    <n v="125000"/>
  </r>
  <r>
    <x v="0"/>
    <s v="CNTRT-00006088 : ST-021, Ingios Geotechnics, Inc"/>
    <s v="INGIOS GEOTECHNICS INC"/>
    <m/>
    <s v="59-00-S021-000"/>
    <n v="500000"/>
    <n v="500000"/>
    <n v="0"/>
    <n v="500000"/>
    <n v="0"/>
  </r>
  <r>
    <x v="0"/>
    <s v="CNTRT-00001349 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0"/>
    <s v="CNTRT-00002545 : Iowa's Pavement Preservation Guide - TR-784"/>
    <s v="Iowa State University - 515 MORRILL RD STE 1350 AMES, IA 50011"/>
    <m/>
    <s v="59000784000"/>
    <n v="123891"/>
    <n v="120510.08"/>
    <n v="0"/>
    <n v="120510.08"/>
    <n v="3380.9199999999983"/>
  </r>
  <r>
    <x v="0"/>
    <s v="CNTRT-00002549 : Implementing Self-Heated Concrete System in Iowa City TR-789"/>
    <s v="Iowa State University - 515 MORRILL RD STE 1350 AMES, IA 50011"/>
    <m/>
    <s v="59000789000"/>
    <n v="113526"/>
    <n v="73603.460000000006"/>
    <n v="0"/>
    <n v="73603.460000000006"/>
    <n v="39922.539999999994"/>
  </r>
  <r>
    <x v="0"/>
    <s v="CNTRT-00002934 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0"/>
    <s v="CNTRT-00002531 : TR-766, Evaluation of Galvanized and Painted - Galvanized"/>
    <s v="Iowa State University - 515 MORRILL RD STE 1350 AMES, IA 50011"/>
    <m/>
    <s v="72000766000"/>
    <n v="37914.79"/>
    <n v="30877.62"/>
    <n v="0"/>
    <n v="30877.62"/>
    <n v="7037.1700000000019"/>
  </r>
  <r>
    <x v="0"/>
    <s v="CNTRT-00002544 : TR-783, Improving the Performance of Granular Roadways with"/>
    <s v="MICHIGAN STATE UNIVERSITY - Contract &amp; Grant Admin"/>
    <m/>
    <s v="72000783000"/>
    <n v="206115"/>
    <n v="206115"/>
    <n v="0"/>
    <n v="206115"/>
    <n v="0"/>
  </r>
  <r>
    <x v="0"/>
    <s v="CNTRT-00001357 : DDIR IA-19-01-96-10"/>
    <s v="WINNESHIEK CO TREASURER"/>
    <m/>
    <s v="ER-EMER(191)--28-00"/>
    <n v="101300"/>
    <n v="100298.28"/>
    <n v="0"/>
    <n v="100298.28"/>
    <n v="1001.7200000000012"/>
  </r>
  <r>
    <x v="0"/>
    <s v="CNTRT-00006143 : LTAP 2024"/>
    <s v="Sponsored Programs Accounting"/>
    <m/>
    <s v="ISU RTAP"/>
    <n v="95000"/>
    <n v="95000"/>
    <n v="0"/>
    <n v="95000"/>
    <n v="0"/>
  </r>
  <r>
    <x v="0"/>
    <s v="CNTRT-00008085 : LTAP 2025"/>
    <s v="Sponsored Programs Accounting"/>
    <m/>
    <s v="ISU RTAP"/>
    <n v="95000"/>
    <n v="86054.94"/>
    <n v="0"/>
    <n v="86054.94"/>
    <n v="8945.0599999999977"/>
  </r>
  <r>
    <x v="0"/>
    <s v="CNTRT-00009840 : LTAP-2026"/>
    <s v="Sponsored Programs Accounting"/>
    <m/>
    <s v="ISU RTAP"/>
    <n v="120000"/>
    <n v="0"/>
    <n v="0"/>
    <n v="0"/>
    <n v="120000"/>
  </r>
  <r>
    <x v="1"/>
    <s v="CNTRT-00009149 : 01-C001-131"/>
    <s v="Manatts Inc (CPS)"/>
    <m/>
    <s v="FM-C001(131)--55-01"/>
    <n v="102624"/>
    <m/>
    <m/>
    <n v="0"/>
    <n v="102624"/>
  </r>
  <r>
    <x v="1"/>
    <s v="CNTRT-00009732 : 01-C001-134"/>
    <s v="GRIMES ASPHALT &amp; PAVING CORP"/>
    <m/>
    <s v="FM-C001(132)--55-01             FM-C001(134)--55-01"/>
    <n v="1459318.62"/>
    <m/>
    <m/>
    <n v="4268"/>
    <n v="1455050.62"/>
  </r>
  <r>
    <x v="2"/>
    <s v="CNTRT-00001131 : FM-C002(76)--55-02 Granular Surfacing"/>
    <s v="SCHILDBERG CONST CO INC"/>
    <m/>
    <s v="5502C002076"/>
    <n v="715514.16"/>
    <n v="302017.62"/>
    <n v="0"/>
    <n v="302017.62"/>
    <n v="413496.54000000004"/>
  </r>
  <r>
    <x v="2"/>
    <s v="CNTRT-00000696 : FM-C002(74)--55-02 Granular Surfacing"/>
    <s v="SCHILDBERG CONST CO INC"/>
    <m/>
    <s v="FM-C002(74)- -55-02"/>
    <n v="279707"/>
    <n v="279706.36"/>
    <n v="0"/>
    <n v="279706.36"/>
    <n v="0.64000000001396984"/>
  </r>
  <r>
    <x v="3"/>
    <s v="CNTRT-00009037 : 03-C003-071"/>
    <s v="River City Stone"/>
    <m/>
    <s v="STP-S-C003(71)--5E-03"/>
    <n v="4755520.84"/>
    <m/>
    <m/>
    <n v="0"/>
    <n v="4755520.84"/>
  </r>
  <r>
    <x v="3"/>
    <s v="CNTRT-00009458 : 03-C003-070"/>
    <s v="BRENNAN CONSTRUCTION CO"/>
    <m/>
    <s v="BROS-C003(70)--5F-03"/>
    <n v="847586.1"/>
    <m/>
    <m/>
    <n v="0"/>
    <n v="847586.1"/>
  </r>
  <r>
    <x v="4"/>
    <s v="CNTRT-00007786 : 04-C004-129"/>
    <s v="HIGHWAY SIGNING INC"/>
    <m/>
    <s v="HSIP-SWAP-C004(129)--FJ-04"/>
    <n v="91318.25"/>
    <m/>
    <m/>
    <n v="0"/>
    <n v="91318.25"/>
  </r>
  <r>
    <x v="4"/>
    <s v="CNTRT-00009390 : 04-C004-130"/>
    <s v="INROADS LLC"/>
    <m/>
    <s v="FM-TSF-C004(123)--5B-04      FM-TSF-C004(127)--5B-04          FM-C004(130)--55-04"/>
    <n v="2616245.89"/>
    <m/>
    <m/>
    <n v="0"/>
    <n v="2616245.89"/>
  </r>
  <r>
    <x v="4"/>
    <s v="CNTRT-00009459 : 04-C004-131"/>
    <s v="IOWA BRIDGE &amp; CULVERT"/>
    <m/>
    <s v="BROS-C004(131)--5F-04"/>
    <n v="821928.3"/>
    <m/>
    <m/>
    <n v="304414.13"/>
    <n v="517514.17"/>
  </r>
  <r>
    <x v="5"/>
    <s v="CNTRT-00006824 : 06-C006-131"/>
    <s v="L L PELLING CO INC"/>
    <m/>
    <s v="FM-C006(131)--55-06"/>
    <n v="1855082.01"/>
    <m/>
    <m/>
    <n v="1707306.03"/>
    <n v="147775.98000000001"/>
  </r>
  <r>
    <x v="5"/>
    <s v="CNTRT-00006825 : 06-C006-132"/>
    <s v="L L PELLING CO INC"/>
    <m/>
    <s v="FM-C006(132)--55-06"/>
    <n v="1948191.63"/>
    <m/>
    <m/>
    <n v="1686915.07"/>
    <n v="261276.56"/>
  </r>
  <r>
    <x v="5"/>
    <s v="CNTRT-00006823 : 06-C006-130"/>
    <s v="L L PELLING CO INC"/>
    <m/>
    <s v="FM-C006(130)--55-06"/>
    <n v="2397559.92"/>
    <m/>
    <m/>
    <n v="2247197.9900000002"/>
    <n v="150361.93"/>
  </r>
  <r>
    <x v="6"/>
    <s v="CNTRT-00007787 : 07-C007-173"/>
    <s v="K-CONSTRUCTION INC"/>
    <m/>
    <s v="BRS-C007(173)--60-07"/>
    <n v="495979.11"/>
    <m/>
    <m/>
    <n v="505011.69"/>
    <n v="0"/>
  </r>
  <r>
    <x v="6"/>
    <s v="CNTRT-00009392 : 07-C007-176"/>
    <s v="TAYLOR CONSTRUCTION INC"/>
    <m/>
    <s v="BRS-C007(176)--60-07"/>
    <n v="774344.9"/>
    <m/>
    <m/>
    <n v="64176.97"/>
    <n v="710167.93"/>
  </r>
  <r>
    <x v="6"/>
    <s v="CNTRT-00009393 : 07-C007-177"/>
    <s v="Aspro Inc"/>
    <m/>
    <s v="STP-S-C007(177)--5E-07"/>
    <n v="2225343.0299999998"/>
    <m/>
    <m/>
    <n v="0"/>
    <n v="2225343.0299999998"/>
  </r>
  <r>
    <x v="6"/>
    <s v="CNTRT-00009394 : 07-C007-178"/>
    <s v="Manatts Inc (CPS)"/>
    <m/>
    <s v="FM-C007(178)--55-07"/>
    <n v="164100"/>
    <m/>
    <m/>
    <n v="0"/>
    <n v="164100"/>
  </r>
  <r>
    <x v="7"/>
    <s v="CNTRT-00007789 : 08-6040-601"/>
    <s v="Gus Construction Co Inc"/>
    <m/>
    <s v="BRS-6040(601)--60-08"/>
    <n v="591192.57999999996"/>
    <m/>
    <m/>
    <n v="574857.93999999994"/>
    <n v="16334.64"/>
  </r>
  <r>
    <x v="7"/>
    <s v="CNTRT-00008867 : 08-C008-093"/>
    <s v="Manatts Inc (CPS)"/>
    <m/>
    <s v="FM-C008(93)--55-08"/>
    <n v="2130600.7000000002"/>
    <m/>
    <m/>
    <n v="2115142.7000000002"/>
    <n v="15458"/>
  </r>
  <r>
    <x v="8"/>
    <s v="CNTRT-00007987 : 10-C010-120"/>
    <s v="Croell Inc"/>
    <m/>
    <s v="BRS-C010(99)--60-10_x000a_STP-S-C010(120)--5E-10"/>
    <n v="6081476.0199999996"/>
    <m/>
    <m/>
    <n v="5982566.2999999998"/>
    <n v="98909.72"/>
  </r>
  <r>
    <x v="8"/>
    <s v="CNTRT-00009735 : 10-C010-124"/>
    <s v="FLYNN CO INC"/>
    <m/>
    <s v="STP-S-TSF-C010(124)--5P-10"/>
    <n v="3693743.41"/>
    <m/>
    <m/>
    <n v="0"/>
    <n v="3693743.41"/>
  </r>
  <r>
    <x v="9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9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10"/>
    <s v="CNTRT-00007989 : 11-C011-119"/>
    <s v="Heartland Asphalt Inc"/>
    <m/>
    <s v="STP-S-C011(119)--5E-11"/>
    <n v="2883502.52"/>
    <m/>
    <m/>
    <n v="2813436.61"/>
    <n v="70065.91"/>
  </r>
  <r>
    <x v="11"/>
    <n v="39285"/>
    <s v="PETERSON CONTRACTORS INC"/>
    <s v="62 - Bridge - New / Replacement"/>
    <s v="BRS-SWAP-C012(113)--FF-12"/>
    <n v="2414786.17"/>
    <n v="2375064.1800000002"/>
    <n v="30000"/>
    <n v="2345064.1800000002"/>
    <n v="69721.990000000005"/>
  </r>
  <r>
    <x v="12"/>
    <s v="CNTRT-00008157 : 12-C012-128"/>
    <s v="Wicks Construction Inc"/>
    <m/>
    <s v="BHS-C012(128)--63-12_x000a_BHS-C012(129)--63-12_x000a_BHS-C012(130)--63-12_x000a_BHS-C012(131)--63-12"/>
    <n v="1337647.27"/>
    <m/>
    <m/>
    <n v="1279242.92"/>
    <n v="58404.35"/>
  </r>
  <r>
    <x v="12"/>
    <s v="CNTRT-00008327 : 12-C012-132"/>
    <s v="MATHY CONSTRUCTION COMPANY"/>
    <m/>
    <s v="STP-S-C012(132)--5E-12"/>
    <n v="2791541.24"/>
    <m/>
    <m/>
    <n v="2574579.13"/>
    <n v="216962.11"/>
  </r>
  <r>
    <x v="13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14"/>
    <s v="CNTRT-00006347 : 13-C013-106"/>
    <s v="Gus Construction Co Inc"/>
    <m/>
    <s v="BROS-C013(106)--5F-13"/>
    <n v="979511.38"/>
    <m/>
    <m/>
    <n v="957112.25"/>
    <n v="22399.13"/>
  </r>
  <r>
    <x v="14"/>
    <s v="CNTRT-00008329 : 13-C013-107"/>
    <s v="CHRISTENSEN BROTHERS INC"/>
    <m/>
    <s v="BROS-C013(107)--5F-13"/>
    <n v="594238.19999999995"/>
    <m/>
    <m/>
    <n v="596823.51"/>
    <n v="0"/>
  </r>
  <r>
    <x v="14"/>
    <s v="CNTRT-00009589 : 13-C013-109"/>
    <s v="NORRIS ASPHALT PAVING CO LC"/>
    <m/>
    <s v="FM-C013(108)--55-13             FM-C013(109)--55-13"/>
    <n v="2323390.06"/>
    <m/>
    <m/>
    <n v="4850"/>
    <n v="2318540.06"/>
  </r>
  <r>
    <x v="15"/>
    <s v="CNTRT-00008031 : 15-C015-084"/>
    <s v="HENNINGSEN CONST INC"/>
    <m/>
    <s v="FM-C015(84)--55-15"/>
    <n v="3891538.71"/>
    <m/>
    <m/>
    <n v="3957963.68"/>
    <n v="0"/>
  </r>
  <r>
    <x v="15"/>
    <s v="CNTRT-00008469 : 15-C015-082"/>
    <s v="JASPER CONSTRUCTION SERV"/>
    <m/>
    <s v="BROS-C015(82)--5F-15"/>
    <n v="626429"/>
    <m/>
    <m/>
    <n v="603435.81999999995"/>
    <n v="22993.18"/>
  </r>
  <r>
    <x v="15"/>
    <s v="CNTRT-00008751 : 15-C015-088"/>
    <s v="CHRISTENSEN BROTHERS INC"/>
    <m/>
    <s v="FM-C015(88)--55-15"/>
    <n v="677788.5"/>
    <m/>
    <m/>
    <n v="652153.87"/>
    <n v="25634.63"/>
  </r>
  <r>
    <x v="15"/>
    <s v="CNTRT-00008871 : 15-C015-087"/>
    <s v="Northwest Materials"/>
    <m/>
    <s v="STP-S-C015(87)--5E-15"/>
    <n v="2900655"/>
    <m/>
    <m/>
    <n v="2813619.82"/>
    <n v="87035.18"/>
  </r>
  <r>
    <x v="16"/>
    <s v="CNTRT-00006178 : 16-C016-116"/>
    <s v="JIM SCHROEDER CONST INC"/>
    <m/>
    <s v="BROS-C016(116)--5F-16"/>
    <n v="582163.97"/>
    <m/>
    <m/>
    <n v="583075.06000000006"/>
    <n v="0"/>
  </r>
  <r>
    <x v="16"/>
    <s v="CNTRT-00006348 : 16-C016-117"/>
    <s v="Manatts Inc (CPS)"/>
    <m/>
    <s v="STP-S-C016(117)--5E-16"/>
    <n v="1869273.74"/>
    <m/>
    <m/>
    <n v="1891468.53"/>
    <n v="0"/>
  </r>
  <r>
    <x v="17"/>
    <s v="CNTRT-00006828 : 17-C017-121"/>
    <s v="Heartland Asphalt Inc"/>
    <m/>
    <s v="FM-C017(121)--55-17"/>
    <n v="2134758.59"/>
    <m/>
    <m/>
    <n v="2122929.02"/>
    <n v="11829.57"/>
  </r>
  <r>
    <x v="17"/>
    <s v="CNTRT-00008753 : 17-C017-124"/>
    <s v="ROGNES BROS EXCAVATING"/>
    <m/>
    <s v="FM-C017(124)--55-17"/>
    <n v="249969.75"/>
    <m/>
    <m/>
    <n v="247260.03"/>
    <n v="2709.72"/>
  </r>
  <r>
    <x v="18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19"/>
    <s v="CNTRT-00006180 : 18-C018-085"/>
    <s v="Northwest Materials"/>
    <m/>
    <s v="FM-C018(85)--55-18"/>
    <n v="1763431.9"/>
    <m/>
    <m/>
    <n v="1812272.22"/>
    <n v="0"/>
  </r>
  <r>
    <x v="19"/>
    <s v="CNTRT-00006349 : 18-C018-093"/>
    <s v="GRAVES CONSTRUCTION CO INC"/>
    <m/>
    <s v="BROS-C018(93)--5F-18"/>
    <n v="923121.77"/>
    <m/>
    <m/>
    <n v="922602.61"/>
    <n v="519.16"/>
  </r>
  <r>
    <x v="19"/>
    <s v="CNTRT-00009360 : 18-C018-096"/>
    <s v="GRAVES CONSTRUCTION CO INC"/>
    <m/>
    <s v="BRS-C018(96)--60-18"/>
    <n v="1010146.25"/>
    <m/>
    <m/>
    <n v="189194.14"/>
    <n v="820952.11"/>
  </r>
  <r>
    <x v="20"/>
    <s v="CNTRT-00006181 : 19-C019-113"/>
    <s v="Croell Inc"/>
    <m/>
    <s v="STP-S-C019(113)--5E-19"/>
    <n v="4290035.6500000004"/>
    <m/>
    <m/>
    <n v="4290035.6500000004"/>
    <n v="0"/>
  </r>
  <r>
    <x v="20"/>
    <s v="CNTRT-00006350 : 19-C019-111"/>
    <s v="Peterson Contractors Inc"/>
    <m/>
    <s v="BROS-C019(111)--5F-19"/>
    <n v="1215158.05"/>
    <m/>
    <m/>
    <n v="1212105.05"/>
    <n v="3053"/>
  </r>
  <r>
    <x v="20"/>
    <s v="CNTRT-00008162 : 19-C019-118"/>
    <s v="MINNOWA CONSTRUCTION"/>
    <m/>
    <s v="BRS-C019(118)--60-19"/>
    <n v="1599694.69"/>
    <m/>
    <m/>
    <n v="1582472.99"/>
    <n v="17221.7"/>
  </r>
  <r>
    <x v="20"/>
    <s v="CNTRT-00009739 : 19-C019-123"/>
    <s v="QUALITY STRIPING INC"/>
    <m/>
    <s v="FM-C019(123)--55-19             FM-C045(100)--55-45"/>
    <n v="277267.38"/>
    <m/>
    <m/>
    <n v="0"/>
    <n v="277267.38"/>
  </r>
  <r>
    <x v="20"/>
    <s v="CNTRT-00006074 : ILL-C019(116)—92-19"/>
    <s v="ERDMAN ENGINEERING PC"/>
    <m/>
    <s v="ILL-C019(116)--92-19"/>
    <n v="60600"/>
    <n v="10368"/>
    <n v="0"/>
    <n v="10368"/>
    <n v="50232"/>
  </r>
  <r>
    <x v="21"/>
    <s v="CNTRT-00006353 : 20-C020-123"/>
    <s v="HERBERGER CONSTRUCTION CO INC"/>
    <m/>
    <s v="BROS-C020(123)--5F-20"/>
    <n v="761359.97"/>
    <m/>
    <m/>
    <n v="761359.97"/>
    <n v="0"/>
  </r>
  <r>
    <x v="21"/>
    <s v="CNTRT-00007305 : 20-5772-606"/>
    <s v="HERBERGER CONSTRUCTION CO INC"/>
    <m/>
    <s v="BROS-5772(606)--5F-20"/>
    <n v="834792.72"/>
    <m/>
    <m/>
    <n v="834792.72"/>
    <n v="0"/>
  </r>
  <r>
    <x v="21"/>
    <s v="CNTRT-00009152 : 20-C020-126"/>
    <s v="DIXON CONSTRUCTION CO"/>
    <m/>
    <s v="BROS-C020(126)--5F-20"/>
    <n v="634293.1"/>
    <m/>
    <m/>
    <n v="483880.52"/>
    <n v="150412.57999999999"/>
  </r>
  <r>
    <x v="21"/>
    <s v="CNTRT-00009075 : PE Service for Clarke Co, BROS-C020(126)--5F-20, FHWA No. 114761"/>
    <s v="Veenstra &amp; Kimm Inc DBA Calhoun-Burns &amp; Associates"/>
    <m/>
    <s v="BROS-C020(126)--5F-20"/>
    <n v="19389.05"/>
    <n v="15498.5"/>
    <n v="0"/>
    <n v="15498.5"/>
    <n v="3890.5499999999993"/>
  </r>
  <r>
    <x v="21"/>
    <s v="CNTRT-00009224 : PE service for Clarke Co., BROS-C020(67)--8J-20, FHWA no. 115340"/>
    <s v="Veenstra &amp; Kimm Inc DBA Calhoun-Burns &amp; Associates"/>
    <m/>
    <s v="BROS-C020(67)--8J-20"/>
    <n v="25050"/>
    <n v="0"/>
    <n v="0"/>
    <n v="0"/>
    <n v="25050"/>
  </r>
  <r>
    <x v="21"/>
    <s v="CNTRT-00009213 : PE Service for Clarke County, FM-C020(131)--55-20, FHWA No. 115050"/>
    <s v="Veenstra &amp; Kimm Inc DBA Calhoun-Burns &amp; Associates"/>
    <m/>
    <s v="FM-C020(131)--55-20"/>
    <n v="28550"/>
    <n v="8980.5"/>
    <n v="0"/>
    <n v="8980.5"/>
    <n v="19569.5"/>
  </r>
  <r>
    <x v="22"/>
    <s v="CNTRT-00007306 : 21-C021-156"/>
    <s v="DIXON CONSTRUCTION CO"/>
    <m/>
    <s v="HDP-C021(156)--6B-21"/>
    <n v="3237717.38"/>
    <m/>
    <m/>
    <n v="3207958.48"/>
    <n v="29758.9"/>
  </r>
  <r>
    <x v="22"/>
    <s v="CNTRT-00008032 : 21-C021-158"/>
    <s v="Croell Inc"/>
    <m/>
    <s v="FM-C021(158)--55-21_x000a_FM-C021(159)--55-21"/>
    <n v="8327064.8799999999"/>
    <m/>
    <m/>
    <n v="8292695.1799999997"/>
    <n v="34369.699999999997"/>
  </r>
  <r>
    <x v="22"/>
    <s v="CNTRT-00009884 : 21-C021-160"/>
    <s v="Heartland Asphalt Inc"/>
    <m/>
    <s v="LFM-161--7X-21                   STP-S-C021(160)--5E-21        FM-C021(162)--55-21"/>
    <n v="2548572.94"/>
    <m/>
    <m/>
    <n v="0"/>
    <n v="2548572.94"/>
  </r>
  <r>
    <x v="22"/>
    <s v="CNTRT-00000386 : Condemnation Expenses for HDP-C021(116)--6B-21"/>
    <s v="CLAY CO TREASURER"/>
    <m/>
    <s v="HDP-C021(116)--6B-21"/>
    <n v="179744.54"/>
    <n v="179744.53"/>
    <n v="0"/>
    <n v="179744.53"/>
    <n v="1.0000000009313226E-2"/>
  </r>
  <r>
    <x v="23"/>
    <s v="CNTRT-00008333 : 22-C022-104"/>
    <s v="River City Stone"/>
    <m/>
    <s v="L-105--73-22_x000a_HSIP-SWAP-C022(104)--FJ-22"/>
    <n v="4722532.08"/>
    <m/>
    <m/>
    <n v="4785561.45"/>
    <n v="0"/>
  </r>
  <r>
    <x v="23"/>
    <s v="CNTRT-00009469 : 22-C022-110"/>
    <s v="K-CONSTRUCTION INC"/>
    <m/>
    <s v="BROS-C022(110)--5F-22"/>
    <n v="393016.8"/>
    <m/>
    <m/>
    <n v="30535.79"/>
    <n v="362481.01"/>
  </r>
  <r>
    <x v="23"/>
    <s v="CNTRT-00009594 : 22-C022-109"/>
    <s v="Wicks Construction Inc"/>
    <m/>
    <s v="FM-C022(109)--55-22"/>
    <n v="355579.64"/>
    <m/>
    <m/>
    <n v="1503.5"/>
    <n v="354076.14"/>
  </r>
  <r>
    <x v="23"/>
    <s v="CNTRT-00009887 : 22-C022-111"/>
    <s v="River City Stone"/>
    <m/>
    <s v="HSIP-SWAP-C022(111)--FJ-22"/>
    <n v="814937.2"/>
    <m/>
    <m/>
    <n v="0"/>
    <n v="814937.2"/>
  </r>
  <r>
    <x v="24"/>
    <s v="CNTRT-00006183 : 23-C023-134"/>
    <s v="BRANDT CONSTRUCTION CO  SUBSIDIARY"/>
    <m/>
    <s v="BHS-C023(134)--63-23"/>
    <n v="360074.6"/>
    <m/>
    <m/>
    <n v="345883.3"/>
    <n v="14191.3"/>
  </r>
  <r>
    <x v="24"/>
    <s v="CNTRT-00006355 : 23-C023-135"/>
    <s v="MATHY CONSTRUCTION COMPANY"/>
    <m/>
    <s v="STP-S-C023(135)--5E-23"/>
    <n v="1744046"/>
    <m/>
    <m/>
    <n v="1588101.82"/>
    <n v="155944.18"/>
  </r>
  <r>
    <x v="24"/>
    <s v="CNTRT-00007871 : 23-C023-130"/>
    <s v="Peterson Contractors Inc"/>
    <m/>
    <s v="BROS-C023(130)--5F-23"/>
    <n v="2271892"/>
    <m/>
    <m/>
    <n v="875036.2"/>
    <n v="1396855.8"/>
  </r>
  <r>
    <x v="24"/>
    <s v="CNTRT-00007993 : 23-C023-141"/>
    <s v="Manatts Inc (CPS)"/>
    <m/>
    <s v="HSIP-SWAP-C023(141)--FJ-23"/>
    <n v="2879733.89"/>
    <m/>
    <m/>
    <n v="2817857.83"/>
    <n v="61876.06"/>
  </r>
  <r>
    <x v="24"/>
    <s v="CNTRT-00008165 : 23-C023-140"/>
    <s v="Hawkeye Paving Corp"/>
    <m/>
    <s v="BHS-C023(140)--63-23"/>
    <n v="281286"/>
    <m/>
    <m/>
    <n v="271362.2"/>
    <n v="9923.7999999999993"/>
  </r>
  <r>
    <x v="24"/>
    <s v="CNTRT-00009039 : 23-C023-145"/>
    <s v="Dave Schmitt Const"/>
    <m/>
    <s v="FM-C023(145)--55-23"/>
    <n v="82677.45"/>
    <m/>
    <m/>
    <n v="0"/>
    <n v="82677.45"/>
  </r>
  <r>
    <x v="24"/>
    <s v="CNTRT-00009471 : 23-C023-144"/>
    <s v="Manatts Inc (CPS)"/>
    <m/>
    <s v="STP-S-C023(144)--5E-23"/>
    <n v="1988076.63"/>
    <m/>
    <m/>
    <n v="0"/>
    <n v="1988076.63"/>
  </r>
  <r>
    <x v="24"/>
    <s v="CNTRT-00009596 : 23-C023-143"/>
    <s v="JASPER CONSTRUCTION SERV"/>
    <m/>
    <s v="BHS-C023(143)--63-23"/>
    <n v="374234.92"/>
    <m/>
    <m/>
    <n v="0"/>
    <n v="374234.92"/>
  </r>
  <r>
    <x v="24"/>
    <s v="CNTRT-00009888 : 23-C023-146"/>
    <s v="FORT DODGE ASPHALT COMPANY"/>
    <m/>
    <s v="FM-C023(146)--55-23"/>
    <n v="132289"/>
    <m/>
    <m/>
    <n v="0"/>
    <n v="132289"/>
  </r>
  <r>
    <x v="24"/>
    <s v="CNTRT-00003775 : BHOS-SWAP-C023(130)--FB-23"/>
    <s v="CALHOUN-BURNS AND ASSOCIATES INC (Inactive)"/>
    <m/>
    <s v="BROS-C023(130)--5F-23"/>
    <n v="182910"/>
    <n v="164175.4"/>
    <n v="0"/>
    <n v="164175.4"/>
    <n v="18734.600000000006"/>
  </r>
  <r>
    <x v="25"/>
    <s v="CNTRT-00006188 : 24-C024-131"/>
    <s v="DIXON CONSTRUCTION CO"/>
    <m/>
    <s v="BRS-C024(131)--60-24"/>
    <n v="889708.45"/>
    <m/>
    <m/>
    <n v="870692.57"/>
    <n v="19015.88"/>
  </r>
  <r>
    <x v="25"/>
    <s v="CNTRT-00008167 : 24-7927-602"/>
    <s v="A M Cohron &amp; Son Inc"/>
    <m/>
    <s v="BRS-7927(602)--60-24"/>
    <n v="1418013.99"/>
    <m/>
    <m/>
    <n v="1383616.12"/>
    <n v="34397.870000000003"/>
  </r>
  <r>
    <x v="25"/>
    <s v="CNTRT-00008334 : 24-C024-134"/>
    <s v="JB HOLLAND CONST INC"/>
    <m/>
    <s v="FM-C024(134)--55-24"/>
    <n v="283418.90000000002"/>
    <m/>
    <m/>
    <n v="263385.75"/>
    <n v="20033.150000000001"/>
  </r>
  <r>
    <x v="25"/>
    <s v="CNTRT-00009597 : 24-C024-135"/>
    <s v="NORRIS ASPHALT PAVING CO LC"/>
    <m/>
    <s v="STP-S-C024(135)--5E-24"/>
    <n v="5776826.3399999999"/>
    <m/>
    <m/>
    <n v="0"/>
    <n v="5776826.3399999999"/>
  </r>
  <r>
    <x v="26"/>
    <n v="37728"/>
    <s v="DES MOINES ASPHALT &amp; PAVING CO"/>
    <s v="03 - HMA Resurfacing"/>
    <s v="FM-C025(121)--55-25"/>
    <n v="2184982.71"/>
    <n v="1975218.92"/>
    <n v="30000"/>
    <n v="1945218.92"/>
    <n v="239763.79"/>
  </r>
  <r>
    <x v="26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27"/>
    <s v="CNTRT-00006564 : 25-C025-126"/>
    <s v="Elder Corporation"/>
    <m/>
    <s v="HSIP-SWAP-C025(126)--FJ-25_x000a_FM-C037(79)--55-37"/>
    <n v="4573082.93"/>
    <m/>
    <m/>
    <n v="4543082.93"/>
    <n v="30000"/>
  </r>
  <r>
    <x v="27"/>
    <s v="CNTRT-00008623 : 25-C025-135"/>
    <s v="Manatts Inc (CPS)"/>
    <m/>
    <s v="HSIP-SWAP-C025(135)--FJ-25"/>
    <n v="1779779.59"/>
    <m/>
    <m/>
    <n v="1719499.27"/>
    <n v="60280.32"/>
  </r>
  <r>
    <x v="27"/>
    <s v="CNTRT-00009744 : 25-C025-138"/>
    <s v="Manatts Inc (CPS)"/>
    <m/>
    <s v="FM-C025(138)--55-25"/>
    <n v="3313210.36"/>
    <m/>
    <m/>
    <n v="0"/>
    <n v="3313210.36"/>
  </r>
  <r>
    <x v="28"/>
    <s v="CNTRT-00007785 : 26-C026-106"/>
    <s v="CEDAR VALLEY CORP"/>
    <m/>
    <s v="STP-S-C026(106)--5E-26"/>
    <n v="1924130.37"/>
    <m/>
    <m/>
    <n v="1835130.34"/>
    <n v="89000.03"/>
  </r>
  <r>
    <x v="28"/>
    <s v="CNTRT-00009473 : 26-C026-131"/>
    <s v="IOWA BRIDGE &amp; CULVERT"/>
    <m/>
    <s v="BROS-C026(131)--5F-26"/>
    <n v="942793.4"/>
    <m/>
    <m/>
    <n v="511847.06"/>
    <n v="430946.34"/>
  </r>
  <r>
    <x v="28"/>
    <s v="CNTRT-00009066 : PE Design BROS-SWAP-C026(131)--FE-26"/>
    <s v="Veenstra &amp; Kimm Inc DBA Calhoun-Burns &amp; Associates"/>
    <m/>
    <s v="BROS-C026(131)--5F-26"/>
    <n v="38343.5"/>
    <n v="29643"/>
    <n v="0"/>
    <n v="29643"/>
    <n v="8700.5"/>
  </r>
  <r>
    <x v="28"/>
    <s v="CNTRT-00001858 : DESIGN FOR FHWA BRIDGE 135150"/>
    <s v="CALHOUN-BURNS AND ASSOCIATES INC (Inactive)"/>
    <m/>
    <s v="GENERAL SECONDARY-DAVIS"/>
    <n v="55280"/>
    <n v="55054.42"/>
    <n v="0"/>
    <n v="55054.42"/>
    <n v="225.58000000000175"/>
  </r>
  <r>
    <x v="29"/>
    <s v="CNTRT-00009154 : 27-C027-092"/>
    <s v="Godbersen Smith Const"/>
    <m/>
    <s v="BRS-C027(92)--60-27"/>
    <n v="1599950.58"/>
    <m/>
    <m/>
    <n v="133475.29999999999"/>
    <n v="1466475.28"/>
  </r>
  <r>
    <x v="29"/>
    <s v="CNTRT-00009890 : 27-C027-081"/>
    <s v="Godbersen Smith Const"/>
    <m/>
    <s v="BRS-C027(81)--60-27"/>
    <n v="1936394.4"/>
    <m/>
    <m/>
    <n v="0"/>
    <n v="1936394.4"/>
  </r>
  <r>
    <x v="29"/>
    <s v="CNTRT-00009347 : Preliminary Engineering Service for BROS-C027(94)--5F-27, FHWA No. 136000"/>
    <s v="Veenstra &amp; Kimm Inc DBA Calhoun-Burns &amp; Associates"/>
    <m/>
    <s v="BROS-C027(94)--5F-27"/>
    <n v="22550"/>
    <n v="0"/>
    <n v="0"/>
    <n v="0"/>
    <n v="22550"/>
  </r>
  <r>
    <x v="29"/>
    <s v="CNTRT-00009351 : PE Service for BROS-C027(97)--5F-27, FHWA no. 138030"/>
    <s v="Veenstra &amp; Kimm Inc DBA Calhoun-Burns &amp; Associates"/>
    <m/>
    <s v="BROS-C027(94)--5F-27"/>
    <n v="22550"/>
    <n v="1113"/>
    <n v="0"/>
    <n v="1113"/>
    <n v="21437"/>
  </r>
  <r>
    <x v="29"/>
    <s v="CNTRT-00009350 : PE service for BROS-C027(96)--5F-27, FHWA no. 138381"/>
    <s v="Veenstra &amp; Kimm Inc DBA Calhoun-Burns &amp; Associates"/>
    <m/>
    <s v="BROS-C027(96)--5F-27"/>
    <n v="22550"/>
    <n v="1113"/>
    <n v="0"/>
    <n v="1113"/>
    <n v="21437"/>
  </r>
  <r>
    <x v="29"/>
    <s v="CNTRT-00009211 : PE Service for Decatur Co., BRS-C027(81)--60-27"/>
    <s v="Veenstra &amp; Kimm Inc DBA Calhoun-Burns &amp; Associates"/>
    <m/>
    <s v="BRS-C027(81)--60-27"/>
    <n v="69895"/>
    <n v="60827.5"/>
    <n v="0"/>
    <n v="60827.5"/>
    <n v="9067.5"/>
  </r>
  <r>
    <x v="29"/>
    <s v="CNTRT-00009074 : PE Service for Decatur Co. BRS-C027(92)--60-27, FHWA 137720"/>
    <s v="Veenstra &amp; Kimm Inc DBA Calhoun-Burns &amp; Associates"/>
    <m/>
    <s v="BRS-C027(92)--60-27"/>
    <n v="22458"/>
    <n v="1370"/>
    <n v="0"/>
    <n v="1370"/>
    <n v="21088"/>
  </r>
  <r>
    <x v="29"/>
    <s v="CNTRT-00009348 : PE service for FM-C027(95)--55-27,  Co Rd J12 between 300th and 310th Ave"/>
    <s v="Veenstra &amp; Kimm Inc DBA Calhoun-Burns &amp; Associates"/>
    <m/>
    <s v="FM-C027(95)--55-27"/>
    <n v="22550"/>
    <n v="0"/>
    <n v="0"/>
    <n v="0"/>
    <n v="22550"/>
  </r>
  <r>
    <x v="29"/>
    <s v="CNTRT-00001743 : PE for BRS-SWAP-C027(81)--FF-27"/>
    <s v="CALHOUN-BURNS AND ASSOCIATES INC (Inactive)"/>
    <m/>
    <s v="GENERAL SECONDARY-DECATUR"/>
    <n v="90670"/>
    <n v="47924.6"/>
    <n v="0"/>
    <n v="47924.6"/>
    <n v="42745.4"/>
  </r>
  <r>
    <x v="30"/>
    <s v="CNTRT-00007469 : 28-C028-102"/>
    <s v="Manatts Inc (CPS)"/>
    <m/>
    <s v="FM-C010(122)--55-10_x000a_FM-C028(102)--55-28"/>
    <n v="3867330.36"/>
    <m/>
    <m/>
    <n v="3745017.77"/>
    <n v="122312.59"/>
  </r>
  <r>
    <x v="30"/>
    <s v="CNTRT-00007460 : 28-C028-104"/>
    <s v="TAYLOR CONSTRUCTION INC"/>
    <m/>
    <s v="BROS-C028(104)--5F-28"/>
    <n v="419320.9"/>
    <m/>
    <m/>
    <n v="410797.1"/>
    <n v="8523.7999999999993"/>
  </r>
  <r>
    <x v="30"/>
    <s v="CNTRT-00008470 : 28-C028-105"/>
    <s v="JASPER CONSTRUCTION SERV"/>
    <m/>
    <s v="BHOS-C028(105)--5N-28"/>
    <n v="102951"/>
    <m/>
    <m/>
    <n v="107751.5"/>
    <n v="0"/>
  </r>
  <r>
    <x v="30"/>
    <s v="CNTRT-00009746 : 28-C028-107"/>
    <s v="JASPER CONSTRUCTION SERV"/>
    <m/>
    <s v="BHS-C028(107)--63-28"/>
    <n v="192711.12"/>
    <m/>
    <m/>
    <n v="0"/>
    <n v="192711.12"/>
  </r>
  <r>
    <x v="31"/>
    <s v="CNTRT-00007997 : 29-C029-094"/>
    <s v="CRAMER &amp; ASSOC INC"/>
    <m/>
    <s v="BHS-C029(93)--63-29_x000a_BHOS-C029(94)--5N-29"/>
    <n v="2257985.75"/>
    <m/>
    <m/>
    <n v="2260969.8199999998"/>
    <n v="0"/>
  </r>
  <r>
    <x v="31"/>
    <s v="CNTRT-00007998 : 29-C029-098"/>
    <s v="NORRIS ASPHALT PAVING CO LC"/>
    <m/>
    <s v="STP-S-C029(98)--5E-29"/>
    <n v="4630519.7300000004"/>
    <m/>
    <m/>
    <n v="4597195.6500000004"/>
    <n v="33324.080000000002"/>
  </r>
  <r>
    <x v="31"/>
    <s v="CNTRT-00004560 : BHOS-C029(94)--5N-29"/>
    <s v="CALHOUN-BURNS AND ASSOCIATES INC (Inactive)"/>
    <m/>
    <s v="BHOS-C029(94)--5N-29"/>
    <n v="87794"/>
    <n v="84005.85"/>
    <n v="0"/>
    <n v="84005.85"/>
    <n v="3788.1499999999942"/>
  </r>
  <r>
    <x v="31"/>
    <s v="CNTRT-00004658 : BHOS-C029(95)--5N-29"/>
    <s v="CALHOUN-BURNS AND ASSOCIATES INC (Inactive)"/>
    <m/>
    <s v="BHOS-C029(95)--5N-29"/>
    <n v="61715"/>
    <n v="60695.9"/>
    <n v="0"/>
    <n v="60695.9"/>
    <n v="1019.0999999999985"/>
  </r>
  <r>
    <x v="31"/>
    <s v="CNTRT-00004559 : BHS-C029(93)--63-29"/>
    <s v="CALHOUN-BURNS AND ASSOCIATES INC (Inactive)"/>
    <m/>
    <s v="BHS-C029(93)--63-29"/>
    <n v="66400"/>
    <n v="61055.9"/>
    <n v="0"/>
    <n v="61055.9"/>
    <n v="5344.0999999999985"/>
  </r>
  <r>
    <x v="31"/>
    <s v="CNTRT-00000220 : PE - STP-S-C029(77)--5E-29"/>
    <s v="CALHOUN-BURNS AND ASSOCIATES INC (Inactive)"/>
    <m/>
    <s v="GENERAL SECONDARY-DES MOINES"/>
    <n v="51700"/>
    <n v="51699.86"/>
    <n v="0"/>
    <n v="51699.86"/>
    <n v="0.13999999999941792"/>
  </r>
  <r>
    <x v="31"/>
    <s v="CNTRT-00000285 : Engineering Services - BRS-C029(78)--60-29"/>
    <s v="CALHOUN-BURNS AND ASSOCIATES INC (Inactive)"/>
    <m/>
    <s v="GENERAL SECONDARY-DES MOINES"/>
    <n v="306595"/>
    <n v="299483.15000000002"/>
    <n v="0"/>
    <n v="299483.15000000002"/>
    <n v="7111.8499999999767"/>
  </r>
  <r>
    <x v="31"/>
    <s v="CNTRT-00000435 : Engineering Services - BHS-C029(80)--63-29"/>
    <s v="CALHOUN-BURNS AND ASSOCIATES INC (Inactive)"/>
    <m/>
    <s v="GENERAL SECONDARY-DES MOINES"/>
    <n v="64175"/>
    <n v="64171.43"/>
    <n v="0"/>
    <n v="64171.43"/>
    <n v="3.569999999999709"/>
  </r>
  <r>
    <x v="31"/>
    <s v="CNTRT-00000978 : PE - BRS-SWAP-C029(86)--FF-29"/>
    <s v="CALHOUN-BURNS AND ASSOCIATES INC (Inactive)"/>
    <m/>
    <s v="GENERAL SECONDARY-DES MOINES"/>
    <n v="66350"/>
    <n v="55064.05"/>
    <n v="0"/>
    <n v="55064.05"/>
    <n v="11285.949999999997"/>
  </r>
  <r>
    <x v="32"/>
    <s v="CNTRT-00006568 : 30-C030-069"/>
    <s v="Wicks Construction Inc"/>
    <m/>
    <s v="STP-S-C030(69)--5E-30"/>
    <n v="2037209.1"/>
    <m/>
    <m/>
    <n v="1887589.13"/>
    <n v="149619.97"/>
  </r>
  <r>
    <x v="32"/>
    <s v="CNTRT-00008625 : 30-C030-071"/>
    <s v="CRAMER &amp; ASSOC INC"/>
    <m/>
    <s v="BHOS-C030(70)--5N-30_x000a_BHS-C030(71)--63-30"/>
    <n v="636304.64000000001"/>
    <m/>
    <m/>
    <n v="470235.4"/>
    <n v="166069.24"/>
  </r>
  <r>
    <x v="32"/>
    <s v="CNTRT-00009477 : 30-C030-073"/>
    <s v="Northwest Materials"/>
    <m/>
    <s v="LFM-658--7X-30                      FM-C030(73)--55-30"/>
    <n v="3055805.76"/>
    <m/>
    <m/>
    <n v="0"/>
    <n v="3055805.76"/>
  </r>
  <r>
    <x v="33"/>
    <s v="CNTRT-00006366 : 31-C031-118"/>
    <s v="JIM SCHROEDER CONST INC"/>
    <m/>
    <s v="BROS-C031(118)--5F-31"/>
    <n v="401121.5"/>
    <m/>
    <m/>
    <n v="401121.5"/>
    <n v="0"/>
  </r>
  <r>
    <x v="33"/>
    <s v="CNTRT-00007175 : 31-C031-119"/>
    <s v="TAYLOR CONSTRUCTION INC"/>
    <m/>
    <s v="BROS-C031(119)--5F-31"/>
    <n v="770148.85"/>
    <m/>
    <m/>
    <n v="767425.08"/>
    <n v="2723.77"/>
  </r>
  <r>
    <x v="33"/>
    <s v="CNTRT-00007309 : 31-C031-121"/>
    <s v="River City Stone"/>
    <m/>
    <s v="STP-S-C031(121)--5E-31"/>
    <n v="2033293.18"/>
    <m/>
    <m/>
    <n v="1903032.06"/>
    <n v="130261.12"/>
  </r>
  <r>
    <x v="33"/>
    <s v="CNTRT-00008496 : 31-C031-124"/>
    <s v="River City Stone"/>
    <m/>
    <s v="STP-S-C031(124)--5E-31"/>
    <n v="476548.47"/>
    <m/>
    <m/>
    <n v="433860.55"/>
    <n v="42687.92"/>
  </r>
  <r>
    <x v="33"/>
    <s v="CNTRT-00009750 : 31-C031-128"/>
    <s v="River City Stone"/>
    <m/>
    <s v="HSIP-SWAP-C031(128)--FJ-31"/>
    <n v="706951.29"/>
    <m/>
    <m/>
    <n v="0"/>
    <n v="706951.29"/>
  </r>
  <r>
    <x v="33"/>
    <s v="CNTRT-00009749 : 31-C031-122"/>
    <s v="TAYLOR CONSTRUCTION INC"/>
    <m/>
    <s v="BROS-C031(122)--5F-31"/>
    <n v="679391.5"/>
    <m/>
    <m/>
    <n v="0"/>
    <n v="679391.5"/>
  </r>
  <r>
    <x v="33"/>
    <s v="CNTRT-00009891 : 31-C031-127"/>
    <s v="Boomerang Corp"/>
    <m/>
    <s v="STP-S-C031(127)--5E-31"/>
    <n v="2863352.74"/>
    <m/>
    <m/>
    <n v="0"/>
    <n v="2863352.74"/>
  </r>
  <r>
    <x v="33"/>
    <s v="CNTRT-00009892 : 31-C031-130"/>
    <s v="River City Stone"/>
    <m/>
    <s v="FM-C031(130)--55-31"/>
    <n v="1170614.01"/>
    <m/>
    <m/>
    <n v="0"/>
    <n v="1170614.01"/>
  </r>
  <r>
    <x v="33"/>
    <s v="CNTRT-00002089 : STBG-SWAP-C031(112)--FG-31"/>
    <s v="DUBUQUE CO TREASURER"/>
    <m/>
    <s v="STBG-SWAP-C031(112)-FG-31"/>
    <n v="46441.19"/>
    <n v="46441.19"/>
    <n v="0"/>
    <n v="46441.19"/>
    <n v="0"/>
  </r>
  <r>
    <x v="34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35"/>
    <s v="CNTRT-00008626 : 32-C032-058"/>
    <s v="Northwest Materials"/>
    <m/>
    <s v="HSIP-SWAP-C032(58)--FJ-32"/>
    <n v="540134.27"/>
    <m/>
    <m/>
    <n v="503713.72"/>
    <n v="36420.550000000003"/>
  </r>
  <r>
    <x v="35"/>
    <s v="CNTRT-00009395 : 32-C032-057"/>
    <s v="DIXON CONSTRUCTION CO"/>
    <m/>
    <s v="BRS-C032(57)--60-32"/>
    <n v="1050848.8500000001"/>
    <m/>
    <m/>
    <n v="0"/>
    <n v="1050848.8500000001"/>
  </r>
  <r>
    <x v="36"/>
    <s v="CNTRT-00006569 : 33-C033-149"/>
    <s v="River City Stone"/>
    <m/>
    <s v="HRRR-C033(149)--5R-33"/>
    <n v="738632.1"/>
    <m/>
    <m/>
    <n v="738632.1"/>
    <n v="0"/>
  </r>
  <r>
    <x v="36"/>
    <s v="CNTRT-00006703 : 33-C033-155"/>
    <s v="BRENNAN CONSTRUCTION CO"/>
    <m/>
    <s v="BRS-C033(155)--60-33"/>
    <n v="415097.3"/>
    <m/>
    <m/>
    <n v="411324.4"/>
    <n v="3772.9"/>
  </r>
  <r>
    <x v="36"/>
    <s v="CNTRT-00007176 : 33-4870-601"/>
    <s v="BRENNAN CONSTRUCTION CO"/>
    <m/>
    <s v="BRS-4870(601)--60-33"/>
    <n v="1549036.9"/>
    <m/>
    <m/>
    <n v="1554572.35"/>
    <n v="0"/>
  </r>
  <r>
    <x v="36"/>
    <s v="CNTRT-00009480 : 33-C033-163"/>
    <s v="River City Stone"/>
    <m/>
    <s v="RS-C033(163)--61-33"/>
    <n v="8384560.1100000003"/>
    <m/>
    <m/>
    <n v="42372.12"/>
    <n v="8342187.9900000002"/>
  </r>
  <r>
    <x v="36"/>
    <s v="CNTRT-00009751 : 33-C033-167-A"/>
    <s v="BRENNAN CONSTRUCTION CO"/>
    <m/>
    <s v="HDP-C033(165)--6B-33          HDP-C033(167)--6B-33            HDP-C033(172)--6B-33"/>
    <n v="561661.94999999995"/>
    <m/>
    <m/>
    <n v="0"/>
    <n v="561661.94999999995"/>
  </r>
  <r>
    <x v="37"/>
    <s v="CNTRT-00008499 : 34-C034-110"/>
    <s v="MATHY CONSTRUCTION COMPANY"/>
    <m/>
    <s v="STP-S-C034(110)--5E-34"/>
    <n v="3434763.95"/>
    <m/>
    <m/>
    <n v="3397842.68"/>
    <n v="36921.269999999997"/>
  </r>
  <r>
    <x v="37"/>
    <s v="CNTRT-00009894 : 34-C034-123"/>
    <s v="MATHY CONSTRUCTION COMPANY"/>
    <m/>
    <s v="FM-C034(123)--55-34"/>
    <n v="1305739.4099999999"/>
    <m/>
    <m/>
    <n v="0"/>
    <n v="1305739.4099999999"/>
  </r>
  <r>
    <x v="38"/>
    <s v="CNTRT-00006574 : 35-C035-121"/>
    <s v="MATHY CONSTRUCTION COMPANY"/>
    <m/>
    <s v="FM-C035(120)--55-35             STP-S-C035(121)--5E-35"/>
    <n v="3053591.57"/>
    <m/>
    <m/>
    <n v="3325787.39"/>
    <n v="0"/>
  </r>
  <r>
    <x v="38"/>
    <s v="CNTRT-00009752 : 35-C035-123"/>
    <s v="MATHY CONSTRUCTION COMPANY"/>
    <m/>
    <s v="STP-S-C035(123)--5E-35"/>
    <n v="2453131.09"/>
    <m/>
    <m/>
    <n v="4618.92"/>
    <n v="2448512.17"/>
  </r>
  <r>
    <x v="39"/>
    <s v="CNTRT-00007178 : 36-C036-092"/>
    <s v="DIXON CONSTRUCTION CO"/>
    <m/>
    <s v="BRS-C036(92)--60-36"/>
    <n v="1844044.9"/>
    <m/>
    <m/>
    <n v="1848648.48"/>
    <n v="0"/>
  </r>
  <r>
    <x v="39"/>
    <s v="CNTRT-00009156 : 36-C036-083-A"/>
    <s v="DIXON CONSTRUCTION CO"/>
    <m/>
    <s v="FM-C036(83)--55-36"/>
    <n v="2811723.6"/>
    <m/>
    <m/>
    <n v="759829.13"/>
    <n v="2051894.47"/>
  </r>
  <r>
    <x v="39"/>
    <s v="CNTRT-00009438 : BROS-C036(95)--8J-36 Construction Engineering"/>
    <s v="Hgm Associates"/>
    <m/>
    <s v="BROS-C036(95)--8J-36"/>
    <n v="230419"/>
    <n v="38828.86"/>
    <n v="0"/>
    <n v="38828.86"/>
    <n v="191590.14"/>
  </r>
  <r>
    <x v="39"/>
    <s v="CNTRT-00004840 : BRS-C036(92)--60-36"/>
    <s v="Hgm Associates"/>
    <m/>
    <s v="BRS-C036(92)--60-36"/>
    <n v="392934"/>
    <n v="382233.28"/>
    <n v="0"/>
    <n v="382233.28"/>
    <n v="10700.719999999972"/>
  </r>
  <r>
    <x v="39"/>
    <s v="CNTRT-00001372 : design engineering"/>
    <s v="Hgm Associates"/>
    <m/>
    <s v="FM-C036(83)--55-36"/>
    <n v="247215.35999999999"/>
    <n v="242915.36"/>
    <n v="0"/>
    <n v="242915.36"/>
    <n v="4300"/>
  </r>
  <r>
    <x v="39"/>
    <s v="CNTRT-00009313 : FM-C036(83)--55-36 CE Services"/>
    <s v="Hgm Associates"/>
    <m/>
    <s v="FM-C036(83)--55-36"/>
    <n v="317640"/>
    <n v="81941.990000000005"/>
    <n v="0"/>
    <n v="81941.990000000005"/>
    <n v="235698.01"/>
  </r>
  <r>
    <x v="39"/>
    <s v="CNTRT-00001923 : LFM-C036(FEMA L31 &amp; L40)- -7X-36  PE for FEMA Projects"/>
    <s v="Hgm Associates"/>
    <m/>
    <s v="LFM-C036(FEMA L31)- -7X-36"/>
    <n v="313027.37"/>
    <n v="270805.37"/>
    <n v="0"/>
    <n v="270805.37"/>
    <n v="42222"/>
  </r>
  <r>
    <x v="39"/>
    <s v="CNTRT-00006642 : STP-S-C036(93)--5E-36"/>
    <s v="Hgm Associates"/>
    <m/>
    <s v="STP-S-CO36(93)--5E-36"/>
    <n v="361225"/>
    <n v="179255.95"/>
    <n v="0"/>
    <n v="179255.95"/>
    <n v="181969.05"/>
  </r>
  <r>
    <x v="40"/>
    <s v="CNTRT-00007179 : 37-3800-602"/>
    <s v="Godbersen Smith Const"/>
    <m/>
    <s v="BROS-3800(602)--5F-37"/>
    <n v="2100693.5499999998"/>
    <m/>
    <m/>
    <n v="2089081.74"/>
    <n v="11611.81"/>
  </r>
  <r>
    <x v="40"/>
    <s v="CNTRT-00008338 : 37-C037-086"/>
    <s v="DIXON CONSTRUCTION CO"/>
    <m/>
    <s v="BRS-C037(86)--60-37"/>
    <n v="855770.56"/>
    <m/>
    <m/>
    <n v="826342.38"/>
    <n v="29428.18"/>
  </r>
  <r>
    <x v="40"/>
    <s v="CNTRT-00009368 : 37-C037-085"/>
    <s v="JASPER CONSTRUCTION SERV"/>
    <m/>
    <s v="FM-C037(85)--55-37"/>
    <n v="762599.64"/>
    <m/>
    <m/>
    <n v="0"/>
    <n v="762599.64"/>
  </r>
  <r>
    <x v="40"/>
    <s v="CNTRT-00002010 : PE service for P-18 over Racoon River Bridge Replacement - BRS-3800(602)--60-37"/>
    <s v="WHKS  CO"/>
    <m/>
    <s v="BROS-3800(602)--5F-37"/>
    <n v="381840"/>
    <n v="338517.35"/>
    <n v="0"/>
    <n v="338517.35"/>
    <n v="43322.650000000023"/>
  </r>
  <r>
    <x v="40"/>
    <s v="CNTRT-00003193 : Engineering service for FM-C037(79)--55-37"/>
    <s v="WHKS  CO"/>
    <m/>
    <s v="FM-C037(79)--55-37"/>
    <n v="162600"/>
    <n v="131903.82"/>
    <n v="0"/>
    <n v="131903.82"/>
    <n v="30696.179999999993"/>
  </r>
  <r>
    <x v="40"/>
    <s v="CNTRT-00005152 : PE for Greene Co., FHWA no 162091"/>
    <s v="WHKS  CO"/>
    <m/>
    <s v="FM-C037(85)--55-37"/>
    <n v="68000"/>
    <n v="68000"/>
    <n v="0"/>
    <n v="68000"/>
    <n v="0"/>
  </r>
  <r>
    <x v="40"/>
    <s v="CNTRT-00001864 : PE Service for Greene Co. FM-C037(82)--55-37"/>
    <s v="WHKS  CO"/>
    <m/>
    <s v="GENERAL SECONDARY-GREENE"/>
    <n v="45500"/>
    <n v="29125.22"/>
    <n v="0"/>
    <n v="29125.22"/>
    <n v="16374.779999999999"/>
  </r>
  <r>
    <x v="40"/>
    <s v="CNTRT-00001979 : PE for E-33 and P-14 Bridge Deck Overlay"/>
    <s v="WHKS  CO"/>
    <m/>
    <s v="GENERAL SECONDARY-GREENE"/>
    <n v="67500"/>
    <n v="34086.68"/>
    <n v="0"/>
    <n v="34086.68"/>
    <n v="33413.32"/>
  </r>
  <r>
    <x v="40"/>
    <s v="CNTRT-00007805 : PE service cost for Greene Co., LFM-88--7x-37"/>
    <s v="WHKS  CO"/>
    <m/>
    <s v="LFM-88-7X--37"/>
    <n v="265000"/>
    <n v="119234.9"/>
    <n v="0"/>
    <n v="119234.9"/>
    <n v="145765.1"/>
  </r>
  <r>
    <x v="40"/>
    <s v="CNTRT-00006969 : PE service for Greene Co. LFM-90--7X-37"/>
    <s v="WHKS  CO"/>
    <m/>
    <s v="LFM-90--7X-37"/>
    <n v="465000"/>
    <n v="240209.79"/>
    <n v="0"/>
    <n v="240209.79"/>
    <n v="224790.21"/>
  </r>
  <r>
    <x v="40"/>
    <s v="CNTRT-00006969 : PE service for Greene Co. LFM-90--7X-37"/>
    <s v="WHKS  CO"/>
    <m/>
    <s v="LFM-90—7X-37"/>
    <n v="310000"/>
    <n v="145855.54"/>
    <n v="0"/>
    <n v="145855.54"/>
    <n v="164144.46"/>
  </r>
  <r>
    <x v="41"/>
    <s v="CNTRT-00008874 : 38-C038-141"/>
    <s v="Iowa Plains Signing"/>
    <m/>
    <s v="FM-C038(141)--55-38"/>
    <n v="151266.16"/>
    <m/>
    <m/>
    <n v="143534.5"/>
    <n v="7731.66"/>
  </r>
  <r>
    <x v="41"/>
    <s v="CNTRT-00008463 : FM-C038(140)--55-38"/>
    <s v="Bruening Rock Products"/>
    <m/>
    <s v="FM-C038(140)--55-38"/>
    <n v="128785.41"/>
    <n v="112597.35"/>
    <n v="0"/>
    <n v="112597.35"/>
    <n v="16188.059999999998"/>
  </r>
  <r>
    <x v="42"/>
    <s v="CNTRT-00006576 : 39-C039-099"/>
    <s v="CRAMER &amp; ASSOC INC"/>
    <m/>
    <s v="BHOS-C039(99)--5N-39"/>
    <n v="474167.26"/>
    <m/>
    <m/>
    <n v="435223.73"/>
    <n v="38943.53"/>
  </r>
  <r>
    <x v="42"/>
    <s v="CNTRT-00008341 : 39-C039-102"/>
    <s v="Midwest Contractors"/>
    <m/>
    <s v="FM-C039(102)--55-39"/>
    <n v="344996.3"/>
    <m/>
    <m/>
    <n v="375231.74"/>
    <n v="0"/>
  </r>
  <r>
    <x v="42"/>
    <s v="CNTRT-00000597 : FM-C039(87)--55-39 Construction Granular"/>
    <s v="SCHILDBERG CONST CO INC"/>
    <m/>
    <s v="55-39-C039-087"/>
    <n v="287162.15999999997"/>
    <n v="287162.15999999997"/>
    <n v="0"/>
    <n v="287162.15999999997"/>
    <n v="0"/>
  </r>
  <r>
    <x v="43"/>
    <s v="CNTRT-00008001 : 40-C040-113"/>
    <s v="FORT DODGE ASPHALT COMPANY"/>
    <m/>
    <s v="HSIP-SWAP-C040(113)--FJ-40"/>
    <n v="4591505.26"/>
    <m/>
    <m/>
    <n v="4855176.3"/>
    <n v="0"/>
  </r>
  <r>
    <x v="43"/>
    <s v="CNTRT-00009481 : 40-C040-115"/>
    <s v="Peterson Contractors Inc"/>
    <m/>
    <s v="BRS-C040(115)--60-40           BRS-C040(116)--60-40"/>
    <n v="892675.68"/>
    <m/>
    <m/>
    <n v="2522"/>
    <n v="890153.68"/>
  </r>
  <r>
    <x v="43"/>
    <s v="CNTRT-00009604 : 40-C040-120"/>
    <s v="MATHY CONSTRUCTION COMPANY"/>
    <m/>
    <s v="STP-S-C040(120)--5E-40"/>
    <n v="2774083.63"/>
    <m/>
    <m/>
    <n v="10537.67"/>
    <n v="2763545.96"/>
  </r>
  <r>
    <x v="43"/>
    <s v="CNTRT-00009167 : PE service for Hamilton Co, HDP-8425(601)--6B-40, FHWA no. 26390"/>
    <s v="Veenstra &amp; Kimm Inc DBA Calhoun-Burns &amp; Associates"/>
    <m/>
    <s v="HDP-8425(601)--6B-40"/>
    <n v="67888.100000000006"/>
    <n v="67197.75"/>
    <n v="0"/>
    <n v="67197.75"/>
    <n v="690.35000000000582"/>
  </r>
  <r>
    <x v="44"/>
    <s v="CNTRT-00008002 : 41-C041-144"/>
    <s v="Peterson Contractors Inc"/>
    <m/>
    <s v="BROS-C041(143)--5F-41_x000a_BROS-C041(144)--8J-41_x000a_BROS-C041(145)--8J-41"/>
    <n v="279652.05"/>
    <m/>
    <m/>
    <n v="283141.46000000002"/>
    <n v="0"/>
  </r>
  <r>
    <x v="44"/>
    <s v="CNTRT-00008184 : 41-C041-146"/>
    <s v="Peterson Contractors Inc"/>
    <m/>
    <s v="BRS-C041(146)--60-41"/>
    <n v="455790.64"/>
    <m/>
    <m/>
    <n v="435896"/>
    <n v="19894.64"/>
  </r>
  <r>
    <x v="44"/>
    <s v="CNTRT-00009482 : 41-C041-152"/>
    <s v="QUALITY STRIPING INC"/>
    <m/>
    <s v="HSIP-SWAP-C041(152)--FJ-41"/>
    <n v="71377.2"/>
    <m/>
    <m/>
    <n v="0"/>
    <n v="71377.2"/>
  </r>
  <r>
    <x v="44"/>
    <s v="CNTRT-00009605 : 41-C041-148"/>
    <s v="Peterson Contractors Inc"/>
    <m/>
    <s v="BROS-C041(148)--5F-41"/>
    <n v="203171.21"/>
    <m/>
    <m/>
    <n v="0"/>
    <n v="203171.21"/>
  </r>
  <r>
    <x v="44"/>
    <s v="CNTRT-00009606 : 41-C041-149"/>
    <s v="Heartland Asphalt Inc"/>
    <m/>
    <s v="STP-S-C041(149)--5E-41         FM-C041(150)--55-41              FM-C041(151)--55-41"/>
    <n v="3417436.87"/>
    <m/>
    <m/>
    <n v="0"/>
    <n v="3417436.87"/>
  </r>
  <r>
    <x v="45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46"/>
    <s v="CNTRT-00006200 : 42-5832-601"/>
    <s v="Peterson Contractors Inc"/>
    <m/>
    <s v="BRS-5832(601)--60-42"/>
    <n v="684652.45"/>
    <m/>
    <m/>
    <n v="691883.15"/>
    <n v="0"/>
  </r>
  <r>
    <x v="46"/>
    <s v="CNTRT-00008501 : 42-C042-115"/>
    <s v="Manatts Inc (CPS)"/>
    <m/>
    <s v="FM-C042(115)--55-42"/>
    <n v="1370033.27"/>
    <m/>
    <m/>
    <n v="1353560.38"/>
    <n v="16472.89"/>
  </r>
  <r>
    <x v="46"/>
    <s v="CNTRT-00008502 : 42-C042-116"/>
    <s v="Manatts Inc (CPS)"/>
    <m/>
    <s v="FM-C042(116)--55-42"/>
    <n v="1189111.9099999999"/>
    <m/>
    <m/>
    <n v="1130244.6499999999"/>
    <n v="58867.26"/>
  </r>
  <r>
    <x v="46"/>
    <s v="CNTRT-00009040 : 42-C042-114"/>
    <s v="Peterson Contractors Inc"/>
    <m/>
    <s v="BROS-C042(114)--5F-42"/>
    <n v="679924.15"/>
    <m/>
    <m/>
    <n v="6305"/>
    <n v="673619.15"/>
  </r>
  <r>
    <x v="46"/>
    <s v="CNTRT-00009756 : 42-C042-120"/>
    <s v="Manatts Inc (CPS)"/>
    <m/>
    <s v="STP-S-C042(120)--5E-42        FM-C042(121)--55-42"/>
    <n v="2043769.54"/>
    <m/>
    <m/>
    <n v="0"/>
    <n v="2043769.54"/>
  </r>
  <r>
    <x v="47"/>
    <s v="CNTRT-00001932 : BRS-SWAP-C043(89)--FF-43 - Design Services"/>
    <s v="SUNDQUIST ENGINEERING"/>
    <m/>
    <s v="BRS-SWAP-C043(89)--FF-43"/>
    <n v="42774.5"/>
    <n v="42774.5"/>
    <n v="0"/>
    <n v="42774.5"/>
    <n v="0"/>
  </r>
  <r>
    <x v="48"/>
    <s v="CNTRT-00006377 : 44-C044-096"/>
    <s v="NORRIS ASPHALT PAVING CO LC"/>
    <m/>
    <s v="STP-S-TSF-C044(96)--5P-44"/>
    <n v="5213251.54"/>
    <m/>
    <m/>
    <n v="5327768.82"/>
    <n v="0"/>
  </r>
  <r>
    <x v="48"/>
    <s v="CNTRT-00007881 : 44-C044-097"/>
    <s v="IOWA BRIDGE &amp; CULVERT"/>
    <m/>
    <s v="HDP-C044(97)--6B-44"/>
    <n v="3869133.55"/>
    <m/>
    <m/>
    <n v="183529.3"/>
    <n v="3685604.25"/>
  </r>
  <r>
    <x v="48"/>
    <s v="CNTRT-00009396 : 44-C044-103"/>
    <s v="IOWA BRIDGE &amp; CULVERT"/>
    <m/>
    <s v="FM-C044(103)--55-44"/>
    <n v="344102.33"/>
    <m/>
    <m/>
    <n v="3327.1"/>
    <n v="340775.23"/>
  </r>
  <r>
    <x v="48"/>
    <s v="CNTRT-00004988 : ER-C044(92)--58-44"/>
    <s v="HENRY CO SECONDARY ROADS"/>
    <m/>
    <s v="ER-C044(92)--58-44"/>
    <n v="70584.789999999994"/>
    <n v="57615.62"/>
    <n v="0"/>
    <n v="57615.62"/>
    <n v="12969.169999999991"/>
  </r>
  <r>
    <x v="49"/>
    <s v="CNTRT-00006378 : 45-C045-090"/>
    <s v="River City Stone"/>
    <m/>
    <s v="STP-S-C045(90)--5E-45"/>
    <n v="2490280.09"/>
    <m/>
    <m/>
    <n v="2566381.21"/>
    <n v="0"/>
  </r>
  <r>
    <x v="49"/>
    <s v="CNTRT-00009611 : 45-C045-102"/>
    <s v="MINNOWA CONSTRUCTION"/>
    <m/>
    <s v="BRS-C045(99)--60-45            BRS-C045(102)--60-45"/>
    <n v="2499918.52"/>
    <m/>
    <m/>
    <n v="0"/>
    <n v="2499918.52"/>
  </r>
  <r>
    <x v="50"/>
    <s v="CNTRT-00006579 : 46-C046-085"/>
    <s v="Croell Inc"/>
    <m/>
    <s v="STP-S-C046(85)--5E-46_x000a_FM-C046(86)--55-46"/>
    <n v="2821237.05"/>
    <m/>
    <m/>
    <n v="2821237.05"/>
    <n v="0"/>
  </r>
  <r>
    <x v="50"/>
    <s v="CNTRT-00009612 : 46-C046-093"/>
    <s v="MATHY CONSTRUCTION COMPANY"/>
    <m/>
    <s v="FM-C046(92)--55-46               FM-C046(93)--55-46"/>
    <n v="2812601.96"/>
    <m/>
    <m/>
    <n v="0"/>
    <n v="2812601.96"/>
  </r>
  <r>
    <x v="51"/>
    <n v="39530"/>
    <s v="CROELL INC"/>
    <s v="20 - PCC Pavement - New / Widen / Repla"/>
    <s v="FM-C047(60)--55-47"/>
    <n v="1011863.56"/>
    <n v="1011863.57"/>
    <n v="30000"/>
    <n v="981863.57"/>
    <n v="29999.99"/>
  </r>
  <r>
    <x v="51"/>
    <n v="39531"/>
    <s v="CROELL INC"/>
    <s v="20 - PCC Pavement - New / Widen / Repla"/>
    <s v="STP-S-C047(61)--5E-47"/>
    <n v="1589053.32"/>
    <n v="1589053.32"/>
    <n v="30000"/>
    <n v="1559053.32"/>
    <n v="30000"/>
  </r>
  <r>
    <x v="52"/>
    <s v="CNTRT-00006380 : 47-C047-063"/>
    <s v="Northwest Materials"/>
    <m/>
    <s v="FM-C047(63)--55-47"/>
    <n v="2450483.62"/>
    <m/>
    <m/>
    <n v="2515442.4500000002"/>
    <n v="0"/>
  </r>
  <r>
    <x v="52"/>
    <s v="CNTRT-00006379 : 47-C047-062"/>
    <s v="Northwest Materials"/>
    <m/>
    <s v="FM-C047(62)--55-47"/>
    <n v="2484366.65"/>
    <m/>
    <m/>
    <n v="2497476.6"/>
    <n v="0"/>
  </r>
  <r>
    <x v="52"/>
    <s v="CNTRT-00000469 : Engineering Service for FM-C047(55)--55-47"/>
    <s v="Bolton &amp; Menk Inc"/>
    <m/>
    <s v="55-47-0000-000"/>
    <n v="104000"/>
    <n v="103983.5"/>
    <n v="0"/>
    <n v="103983.5"/>
    <n v="16.5"/>
  </r>
  <r>
    <x v="53"/>
    <s v="CNTRT-00009760 : 48-C048-105"/>
    <s v="L L PELLING CO INC"/>
    <m/>
    <s v="FM-C048(105)--55-48"/>
    <n v="2390412.31"/>
    <m/>
    <m/>
    <n v="0"/>
    <n v="2390412.31"/>
  </r>
  <r>
    <x v="54"/>
    <s v="CNTRT-00007883 : 49-C049-094"/>
    <s v="River City Stone"/>
    <m/>
    <s v="STP-S-C049(94)--5E-49"/>
    <n v="2367738.64"/>
    <m/>
    <m/>
    <n v="2264675.84"/>
    <n v="103062.8"/>
  </r>
  <r>
    <x v="54"/>
    <s v="CNTRT-00008627 : 49-C049-093"/>
    <s v="JIM SCHROEDER CONST INC"/>
    <m/>
    <s v="BROS-C049(93)--5F-49"/>
    <n v="838711.72"/>
    <m/>
    <m/>
    <n v="5335"/>
    <n v="833376.72"/>
  </r>
  <r>
    <x v="54"/>
    <s v="CNTRT-00009397 : 49-C049-096"/>
    <s v="TAYLOR CONSTRUCTION INC"/>
    <m/>
    <s v="BROS-C049(96)--5F-49"/>
    <n v="2172511.4"/>
    <m/>
    <m/>
    <n v="483952"/>
    <n v="1688559.4"/>
  </r>
  <r>
    <x v="54"/>
    <s v="CNTRT-00009398 : 49-C049-101"/>
    <s v="Boomerang Corp"/>
    <m/>
    <s v="HSIP-SWAP-C049(101)--FJ-49"/>
    <n v="2246251.42"/>
    <m/>
    <m/>
    <n v="9457.5"/>
    <n v="2236793.92"/>
  </r>
  <r>
    <x v="54"/>
    <s v="CNTRT-00009485 : 49-C049-103"/>
    <s v="FAHRNER ASPHALT SEALERS LLC"/>
    <m/>
    <s v="FM-C049(103)--55-49"/>
    <n v="86880"/>
    <m/>
    <m/>
    <n v="0"/>
    <n v="86880"/>
  </r>
  <r>
    <x v="54"/>
    <s v="CNTRT-00008067 : BROS-C049(99)--5F-49"/>
    <s v="ORIGIN DESIGN CO"/>
    <m/>
    <s v="BROS-C049(99)--5F-49"/>
    <n v="197463.3"/>
    <n v="50638"/>
    <n v="0"/>
    <n v="50638"/>
    <n v="146825.29999999999"/>
  </r>
  <r>
    <x v="55"/>
    <n v="39625"/>
    <s v="MANATT'S INC"/>
    <s v="03 - HMA Resurfacing"/>
    <s v="HRRR-C050(131)--5R-50"/>
    <n v="4521805.0199999996"/>
    <n v="4509876.1900000004"/>
    <n v="30000.01"/>
    <n v="4479876.1800000006"/>
    <n v="41928.839999999997"/>
  </r>
  <r>
    <x v="56"/>
    <s v="CNTRT-00007790 : 50-C050-140"/>
    <s v="Manatts Inc (CPS)"/>
    <m/>
    <s v="FM-C050(140)--55-50"/>
    <n v="748038.3"/>
    <m/>
    <m/>
    <n v="800921.37"/>
    <n v="0"/>
  </r>
  <r>
    <x v="56"/>
    <s v="CNTRT-00007791 : 50-C050-144"/>
    <s v="INROADS LLC"/>
    <m/>
    <s v="STP-S-C050(144)--5E-50"/>
    <n v="2642842.7200000002"/>
    <m/>
    <m/>
    <n v="2439577.19"/>
    <n v="203265.53"/>
  </r>
  <r>
    <x v="56"/>
    <s v="CNTRT-00008004 : 50-C050-132"/>
    <s v="Peterson Contractors Inc"/>
    <m/>
    <s v="BRS-C050(132)--60-50"/>
    <n v="2233387.4700000002"/>
    <m/>
    <m/>
    <n v="2216187.86"/>
    <n v="17199.61"/>
  </r>
  <r>
    <x v="56"/>
    <s v="CNTRT-00008766 : 50-C050-133"/>
    <s v="Manatts Inc (CPS)"/>
    <m/>
    <s v="FLAP-C050(133)--6L-50"/>
    <n v="2447974.64"/>
    <m/>
    <m/>
    <n v="11785.5"/>
    <n v="2436189.14"/>
  </r>
  <r>
    <x v="56"/>
    <s v="CNTRT-00008876 : 50-C050-158"/>
    <s v="ASPHALT SURFACE TECHNOLOGIES CORP"/>
    <m/>
    <s v="FM-C050(156)--55-50              FM-C050(157)--55-50              FM-C050(158)--55-50"/>
    <n v="905232.45"/>
    <m/>
    <m/>
    <n v="11640"/>
    <n v="893592.45"/>
  </r>
  <r>
    <x v="56"/>
    <s v="CNTRT-00009372 : 50-C050-150"/>
    <s v="UNITED CONTRACTORS INC"/>
    <m/>
    <s v="BRS-C050(150)--60-50"/>
    <n v="1648842.85"/>
    <m/>
    <m/>
    <n v="79035.44"/>
    <n v="1569807.41"/>
  </r>
  <r>
    <x v="56"/>
    <s v="CNTRT-00005581 : PE for Jasper Co. FLAP-C050(133)--6L-50"/>
    <s v="SNYDER &amp; ASSOCIATES INC"/>
    <m/>
    <s v="FLAP-C050(133)--6L-50"/>
    <n v="135900"/>
    <n v="128318.5"/>
    <n v="0"/>
    <n v="128318.5"/>
    <n v="7581.5"/>
  </r>
  <r>
    <x v="56"/>
    <s v="CNTRT-00004726 : PE Service for Jasper Co., STP-S-C050(131)--5E-50"/>
    <s v="SNYDER &amp; ASSOCIATES INC"/>
    <m/>
    <s v="HRRR-C050(131)--5R-50"/>
    <n v="86429"/>
    <n v="81541.5"/>
    <n v="0"/>
    <n v="81541.5"/>
    <n v="4887.5"/>
  </r>
  <r>
    <x v="56"/>
    <s v="CNTRT-00005953 : PE service for Jasper Co., STP-S-C050(144)--5E-50"/>
    <s v="SNYDER &amp; ASSOCIATES INC"/>
    <m/>
    <s v="STP-S-C050(144)--5E-50"/>
    <n v="101400"/>
    <n v="93271.49"/>
    <n v="0"/>
    <n v="93271.49"/>
    <n v="8128.5099999999948"/>
  </r>
  <r>
    <x v="56"/>
    <s v="CNTRT-00007689 : PE Service for Jasper Co., STP-S-C050(154)--5E-50"/>
    <s v="SNYDER &amp; ASSOCIATES INC"/>
    <m/>
    <s v="STP-S-C050(154)--5E-50"/>
    <n v="238400"/>
    <n v="208965"/>
    <n v="0"/>
    <n v="208965"/>
    <n v="29435"/>
  </r>
  <r>
    <x v="57"/>
    <s v="CNTRT-00007312 : 51-C051-072"/>
    <s v="IOWA BRIDGE &amp; CULVERT"/>
    <m/>
    <s v="BRS-C051(72)--60-51"/>
    <n v="2065011"/>
    <m/>
    <m/>
    <n v="2056336.75"/>
    <n v="8674.25"/>
  </r>
  <r>
    <x v="57"/>
    <s v="CNTRT-00007810 : 51-C051-094"/>
    <s v="L L PELLING CO INC"/>
    <m/>
    <s v="FM-C051(94)--55-51"/>
    <n v="3134733.21"/>
    <m/>
    <m/>
    <n v="3090130.26"/>
    <n v="44602.95"/>
  </r>
  <r>
    <x v="57"/>
    <s v="CNTRT-00009615 : 51-C051-089"/>
    <s v="NORRIS ASPHALT PAVING CO LC"/>
    <m/>
    <s v="HDP-C051(89)--6B-51"/>
    <n v="4834184.6399999997"/>
    <m/>
    <m/>
    <n v="24589.5"/>
    <n v="4809595.1399999997"/>
  </r>
  <r>
    <x v="57"/>
    <s v="CNTRT-00000525 : BROS-C051(69)--5F-51 - PE"/>
    <s v="CALHOUN-BURNS AND ASSOCIATES INC (Inactive)"/>
    <m/>
    <s v="55-51-0000-000"/>
    <n v="57500"/>
    <n v="56387.3"/>
    <n v="0"/>
    <n v="56387.3"/>
    <n v="1112.6999999999971"/>
  </r>
  <r>
    <x v="57"/>
    <s v="CNTRT-00006053 : BRS-C051(97)--60-51"/>
    <s v="CALHOUN-BURNS AND ASSOCIATES INC (Inactive)"/>
    <m/>
    <s v="BRS-C051(97)--60-51"/>
    <n v="38166.879999999997"/>
    <n v="13713.58"/>
    <n v="0"/>
    <n v="13713.58"/>
    <n v="24453.299999999996"/>
  </r>
  <r>
    <x v="58"/>
    <s v="CNTRT-00006383 : 52-C052-125"/>
    <s v="L L PELLING CO INC"/>
    <m/>
    <s v="FM-C052(125)--55-52"/>
    <n v="5029902.9000000004"/>
    <m/>
    <m/>
    <n v="4845561.1399999997"/>
    <n v="184341.76000000001"/>
  </r>
  <r>
    <x v="58"/>
    <s v="CNTRT-00009764 : 52-C052-130"/>
    <s v="INROADS LLC"/>
    <m/>
    <s v="FM-C052(130)--55-52"/>
    <n v="4600620"/>
    <m/>
    <m/>
    <n v="0"/>
    <n v="4600620"/>
  </r>
  <r>
    <x v="58"/>
    <s v="CNTRT-00009905 : 52-C052-132"/>
    <s v="L L PELLING CO INC"/>
    <m/>
    <s v="STP-S-C052(132)--5E-52"/>
    <n v="3269095.01"/>
    <m/>
    <m/>
    <n v="0"/>
    <n v="3269095.01"/>
  </r>
  <r>
    <x v="58"/>
    <s v="CNTRT-00003997 : STP-U-3715(668)--70-52"/>
    <s v="IOWA CITY CITY OF - CEDAR RAPIDS, IA"/>
    <m/>
    <s v="55-52-0000-000"/>
    <n v="1414338.05"/>
    <n v="1409339.21"/>
    <n v="0"/>
    <n v="1409339.21"/>
    <n v="4998.8400000000838"/>
  </r>
  <r>
    <x v="59"/>
    <s v="CNTRT-00008628 : 53-C053-096"/>
    <s v="Boomerang Corp"/>
    <m/>
    <s v="BRS-C053(96)--60-53"/>
    <n v="547920.9"/>
    <m/>
    <m/>
    <n v="520132.14"/>
    <n v="27788.76"/>
  </r>
  <r>
    <x v="59"/>
    <s v="CNTRT-00009766 : 53-C053-102"/>
    <s v="IOWA BRIDGE &amp; CULVERT"/>
    <m/>
    <s v="BROS-C053(102)--5F-53"/>
    <n v="611283.93000000005"/>
    <m/>
    <m/>
    <n v="5820"/>
    <n v="605463.93000000005"/>
  </r>
  <r>
    <x v="60"/>
    <s v="CNTRT-00007792 : 54-C054-122"/>
    <s v="DELONG CONSTRUCTION INC"/>
    <m/>
    <s v="FM-C054(122)--55-54"/>
    <n v="1362659.67"/>
    <m/>
    <m/>
    <n v="1328437.8999999999"/>
    <n v="34221.769999999997"/>
  </r>
  <r>
    <x v="61"/>
    <s v="CNTRT-00008350 : 55-C055-211"/>
    <s v="MATHY CONSTRUCTION COMPANY"/>
    <m/>
    <s v="STP-S-C055(210)--5E-55        FM-C055(211)--55-55              FM-C055(212)--55-55"/>
    <n v="4859560.7300000004"/>
    <m/>
    <m/>
    <n v="4804093.75"/>
    <n v="55466.98"/>
  </r>
  <r>
    <x v="61"/>
    <s v="CNTRT-00009907 : 55-C055-213"/>
    <s v="Heartland Asphalt Inc"/>
    <m/>
    <s v="L-205--73-55                           LFM-215--7X-55                      STP-S-C055(213)--5E-55          FM-C055(214)--55-55"/>
    <n v="3951956.87"/>
    <m/>
    <m/>
    <n v="0"/>
    <n v="3951956.87"/>
  </r>
  <r>
    <x v="62"/>
    <s v="CNTRT-00007891 : 56-C056-118"/>
    <s v="IOWA BRIDGE &amp; CULVERT"/>
    <m/>
    <s v="HDP-C056(118)--6B-56"/>
    <n v="1171109.8"/>
    <m/>
    <m/>
    <n v="1131329.74"/>
    <n v="39780.06"/>
  </r>
  <r>
    <x v="62"/>
    <s v="CNTRT-00009377 : 56-C056-117"/>
    <s v="JASPER CONSTRUCTION SERV"/>
    <m/>
    <s v="BROS-C056(117)--5F-56"/>
    <n v="708359.12"/>
    <m/>
    <m/>
    <n v="21519.93"/>
    <n v="686839.19"/>
  </r>
  <r>
    <x v="62"/>
    <s v="CNTRT-00009399 : 56-C056-122"/>
    <s v="NORRIS ASPHALT PAVING CO LC"/>
    <m/>
    <s v="FM-C056(122)--55-56"/>
    <n v="2054495.27"/>
    <m/>
    <m/>
    <n v="5504.75"/>
    <n v="2048990.52"/>
  </r>
  <r>
    <x v="63"/>
    <s v="CNTRT-00008354 : 57-C057-175"/>
    <s v="JIM SCHROEDER CONST INC"/>
    <m/>
    <s v="FM-C057(175)--55-57"/>
    <n v="1290771.7"/>
    <m/>
    <m/>
    <n v="1290771.7"/>
    <n v="0"/>
  </r>
  <r>
    <x v="63"/>
    <s v="CNTRT-00008355 : 57-C057-176"/>
    <s v="Peterson Contractors Inc"/>
    <m/>
    <s v="FM-C057(176)--55-57"/>
    <n v="1482065.67"/>
    <m/>
    <m/>
    <n v="1285530.19"/>
    <n v="196535.48"/>
  </r>
  <r>
    <x v="63"/>
    <s v="CNTRT-00008631 : 57-C057-145"/>
    <s v="L L PELLING CO INC"/>
    <m/>
    <s v="STP-S-C057(145)--5E-57"/>
    <n v="2300213.4900000002"/>
    <m/>
    <m/>
    <n v="2090729.86"/>
    <n v="209483.63"/>
  </r>
  <r>
    <x v="63"/>
    <s v="CNTRT-00008768 : 57-C057-173"/>
    <s v="Peterson Contractors Inc"/>
    <m/>
    <s v="FM-C057(173)--55-57"/>
    <n v="3713120.45"/>
    <m/>
    <m/>
    <n v="2015663.76"/>
    <n v="1697456.69"/>
  </r>
  <r>
    <x v="63"/>
    <s v="CNTRT-00009769 : 57-C057-178"/>
    <s v="TAYLOR CONSTRUCTION INC"/>
    <m/>
    <s v="FM-C057(178)--55-57"/>
    <n v="1189998.6000000001"/>
    <m/>
    <m/>
    <n v="0"/>
    <n v="1189998.6000000001"/>
  </r>
  <r>
    <x v="63"/>
    <s v="CNTRT-00009770 : 57-C057-179"/>
    <s v="TAYLOR CONSTRUCTION INC"/>
    <m/>
    <s v="FM-C057(179)--55-57"/>
    <n v="1409361.68"/>
    <m/>
    <m/>
    <n v="0"/>
    <n v="1409361.68"/>
  </r>
  <r>
    <x v="64"/>
    <s v="CNTRT-00007793 : 58-C058-070"/>
    <s v="Manatts Inc (CPS)"/>
    <m/>
    <s v="FM-C058(68)--55-58_x000a_FM-C058(69)--55-58_x000a_FM-C058(70)--55-58"/>
    <n v="2280089.17"/>
    <m/>
    <m/>
    <n v="2250433.19"/>
    <n v="29655.98"/>
  </r>
  <r>
    <x v="64"/>
    <s v="CNTRT-00009286 : 58-C058-071"/>
    <s v="IOWA BRIDGE &amp; CULVERT"/>
    <m/>
    <s v="FM-C058(71)--55-58"/>
    <n v="895497.8"/>
    <m/>
    <m/>
    <n v="47794.79"/>
    <n v="847703.01"/>
  </r>
  <r>
    <x v="65"/>
    <s v="CNTRT-00006773 : Rock Surfacing Contract for Lucas Co - FM-C059(75)--55-59"/>
    <s v="Bruening Rock Products"/>
    <m/>
    <s v="FM-C059(75)--55-59"/>
    <n v="564000"/>
    <n v="542479.23"/>
    <n v="0"/>
    <n v="542479.23"/>
    <n v="21520.770000000019"/>
  </r>
  <r>
    <x v="65"/>
    <s v="CNTRT-00008651 : Payment for Rock Surfacing on Lucas Co., FM-C059(77)--55-59"/>
    <s v="Hamm Inc"/>
    <m/>
    <s v="FM-C059(77)--55-59"/>
    <n v="705247.18"/>
    <n v="705247.08"/>
    <n v="0"/>
    <n v="705247.08"/>
    <n v="0.10000000009313226"/>
  </r>
  <r>
    <x v="65"/>
    <s v="CNTRT-00004522 : Rock Surfacing FM-C059(72)--55-59 Lucas County"/>
    <s v="Cantera Aggregates LLC"/>
    <m/>
    <s v="GENERAL SECONDARY-LUCAS"/>
    <n v="70000"/>
    <n v="62899.11"/>
    <n v="0"/>
    <n v="62899.11"/>
    <n v="7100.8899999999994"/>
  </r>
  <r>
    <x v="66"/>
    <n v="39464"/>
    <s v="DUININCK  INC."/>
    <s v="03 - HMA Resurfacing"/>
    <s v="STP-S-C060(126)--5E-60"/>
    <n v="2686132.74"/>
    <n v="2572799.13"/>
    <n v="1"/>
    <n v="2572798.13"/>
    <n v="113334.61"/>
  </r>
  <r>
    <x v="66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66"/>
    <n v="35511"/>
    <s v="DIXON CONSTRUCTION CO"/>
    <s v="62 - Bridge - New / Replacement"/>
    <s v="BRS-SWAP-C060(113)--FF-60"/>
    <n v="644895.69999999995"/>
    <n v="625344.46"/>
    <n v="1"/>
    <n v="625343.46"/>
    <n v="19552.240000000002"/>
  </r>
  <r>
    <x v="66"/>
    <n v="35512"/>
    <s v="DIXON CONSTRUCTION CO"/>
    <s v="62 - Bridge - New / Replacement"/>
    <s v="BRS-SWAP-C060(118)--FF-60"/>
    <n v="604611.19999999995"/>
    <n v="584605.56000000006"/>
    <n v="1"/>
    <n v="584604.56000000006"/>
    <n v="20006.64"/>
  </r>
  <r>
    <x v="66"/>
    <n v="35751"/>
    <s v="DIXON CONSTRUCTION CO"/>
    <s v="62 - Bridge - New / Replacement"/>
    <s v="BRS-SWAP-C060(95)--FF-60"/>
    <n v="1400572.64"/>
    <n v="1394565.95"/>
    <n v="1"/>
    <n v="1394564.95"/>
    <n v="6007.69"/>
  </r>
  <r>
    <x v="66"/>
    <n v="36915"/>
    <s v="CROELL INC"/>
    <s v="20 - PCC Pavement - New / Widen / Repla"/>
    <s v="STBG-SWAP-C060(122)--FG-60"/>
    <n v="2927155.61"/>
    <n v="2929362.74"/>
    <n v="1"/>
    <n v="2929361.74"/>
    <n v="0"/>
  </r>
  <r>
    <x v="67"/>
    <s v="CNTRT-00007014 : 60-C060-130"/>
    <s v="HENNINGSEN CONST INC"/>
    <m/>
    <s v="FM-C060(130)--55-60"/>
    <n v="2174673.17"/>
    <m/>
    <m/>
    <n v="2150650.6800000002"/>
    <n v="24022.49"/>
  </r>
  <r>
    <x v="67"/>
    <s v="CNTRT-00008769 : 60-C060-131"/>
    <s v="Godbersen Smith Const"/>
    <m/>
    <s v="FM-C060(131)--55-60"/>
    <n v="1433710.04"/>
    <m/>
    <m/>
    <n v="1465649.61"/>
    <n v="0"/>
  </r>
  <r>
    <x v="67"/>
    <s v="CNTRT-00009623 : 60-C060-132"/>
    <s v="Central Specialties Inc"/>
    <m/>
    <s v="STP-S-C060(132)--5E-60"/>
    <n v="1797067.97"/>
    <m/>
    <m/>
    <n v="17585.13"/>
    <n v="1779482.84"/>
  </r>
  <r>
    <x v="67"/>
    <s v="CNTRT-00009772 : 60-C060-129"/>
    <s v="DIXON CONSTRUCTION CO"/>
    <m/>
    <s v="BRS-C060(129)--60-60"/>
    <n v="780682.17"/>
    <m/>
    <m/>
    <n v="0"/>
    <n v="780682.17"/>
  </r>
  <r>
    <x v="67"/>
    <s v="CNTRT-00000509 : Lyon Co. ER-C060(106)-58-60"/>
    <s v="Lyon Co Treasurer"/>
    <m/>
    <s v="ER-C060(106)-58-60"/>
    <n v="517585"/>
    <n v="517584.55"/>
    <n v="0"/>
    <n v="517584.55"/>
    <n v="0.45000000001164153"/>
  </r>
  <r>
    <x v="68"/>
    <n v="39325"/>
    <s v="MANATT'S INC"/>
    <s v="03 - HMA Resurfacing"/>
    <s v="STP-S-C061(128)--5E-61"/>
    <n v="3250743.85"/>
    <n v="2960545.46"/>
    <n v="30000"/>
    <n v="2930545.46"/>
    <n v="320198.39"/>
  </r>
  <r>
    <x v="69"/>
    <s v="CNTRT-00008036 : 61-C061-134"/>
    <s v="Des Moines Asphalt &amp; Paving"/>
    <m/>
    <s v="FM-C061(134)--55-61"/>
    <n v="4010746.78"/>
    <m/>
    <m/>
    <n v="3387201.34"/>
    <n v="623545.43999999994"/>
  </r>
  <r>
    <x v="69"/>
    <s v="CNTRT-00008770 : 61-C061-132"/>
    <s v="JASPER CONSTRUCTION SERV"/>
    <m/>
    <s v="BROS-C061(132)--5F-61"/>
    <n v="597600.62"/>
    <m/>
    <m/>
    <n v="44116.57"/>
    <n v="553484.05000000005"/>
  </r>
  <r>
    <x v="69"/>
    <s v="CNTRT-00009078 : PE service for Madison Co., BRS-C061(131)--60-61, FHWA no. 232830"/>
    <s v="Veenstra &amp; Kimm Inc DBA Calhoun-Burns &amp; Associates"/>
    <m/>
    <s v="BRS-C061(131)--60-61"/>
    <n v="33737.86"/>
    <n v="29052"/>
    <n v="0"/>
    <n v="29052"/>
    <n v="4685.8600000000006"/>
  </r>
  <r>
    <x v="69"/>
    <s v="CNTRT-00009077 : PE Service for Madison Co., HDP-C061(130)--6B-60, FHWA no. 233730 (PREVIOUSLY BRS-C061(130)--60-61)"/>
    <s v="Veenstra &amp; Kimm Inc DBA Calhoun-Burns &amp; Associates"/>
    <m/>
    <s v="HDP-C061(130)--6B-61"/>
    <n v="47040.45"/>
    <n v="40260"/>
    <n v="0"/>
    <n v="40260"/>
    <n v="6780.4499999999971"/>
  </r>
  <r>
    <x v="70"/>
    <n v="39677"/>
    <s v="IOWA BRIDGE &amp; CULVERT LC"/>
    <s v="62 - Bridge - New / Replacement"/>
    <s v="BRS-C062(103)--60-62"/>
    <n v="2878038.12"/>
    <n v="2869472.06"/>
    <n v="30000"/>
    <n v="2839472.06"/>
    <n v="38566.06"/>
  </r>
  <r>
    <x v="71"/>
    <s v="CNTRT-00009287 : 62-C062-108"/>
    <s v="IOWA BRIDGE &amp; CULVERT"/>
    <m/>
    <s v="BRS-C062(108)--60-62"/>
    <n v="789617.8"/>
    <m/>
    <m/>
    <n v="0"/>
    <n v="789617.8"/>
  </r>
  <r>
    <x v="71"/>
    <s v="CNTRT-00009773 : 62-C062-109"/>
    <s v="METRO PAVERS INC"/>
    <m/>
    <s v="RFMX-C062(109)--56-62"/>
    <n v="4780746.6100000003"/>
    <m/>
    <m/>
    <n v="0"/>
    <n v="4780746.6100000003"/>
  </r>
  <r>
    <x v="71"/>
    <s v="CNTRT-00009911 : 62-C062-112"/>
    <s v="Manatts Inc (CPS)"/>
    <m/>
    <s v="HSIP-SWAP-C062(112)--FJ-62"/>
    <n v="2558057.63"/>
    <m/>
    <m/>
    <n v="0"/>
    <n v="2558057.63"/>
  </r>
  <r>
    <x v="72"/>
    <s v="CNTRT-00006388 : 63-C063-147"/>
    <s v="NORRIS ASPHALT PAVING CO LC"/>
    <m/>
    <s v="HDP-C063(147)--6B-63_x000a_HSIP-SWAP-C063(148)--FJ-63"/>
    <n v="3956863.82"/>
    <m/>
    <m/>
    <n v="3956863.82"/>
    <n v="0"/>
  </r>
  <r>
    <x v="72"/>
    <s v="CNTRT-00008511 : 63-C063-150"/>
    <s v="NORRIS ASPHALT PAVING CO LC"/>
    <m/>
    <s v="STP-S-C063(150)--5E-63"/>
    <n v="1279561.19"/>
    <m/>
    <m/>
    <n v="1257677.94"/>
    <n v="21883.25"/>
  </r>
  <r>
    <x v="72"/>
    <s v="CNTRT-00009676 : PE service for Marion Co, DGA-C063(154)--XT-63, FHWA no. 239470"/>
    <s v="Kirkham Michael &amp; Assoc"/>
    <m/>
    <s v="GENERAL SECONDARY-MARION"/>
    <n v="31770"/>
    <n v="0"/>
    <n v="0"/>
    <n v="0"/>
    <n v="31770"/>
  </r>
  <r>
    <x v="73"/>
    <s v="CNTRT-00009775 : 64-C064-148"/>
    <s v="Manatts Inc (CPS)"/>
    <m/>
    <s v="STP-S-C064(148)--5E-64"/>
    <n v="3053317.57"/>
    <m/>
    <m/>
    <n v="0"/>
    <n v="3053317.57"/>
  </r>
  <r>
    <x v="74"/>
    <s v="CNTRT-00006591 : 65-C065-120"/>
    <s v="Western Engineering Company Inc"/>
    <m/>
    <s v="STP-S-C065(120)--5E-65"/>
    <n v="375132.96"/>
    <m/>
    <m/>
    <n v="410780.11"/>
    <n v="0"/>
  </r>
  <r>
    <x v="74"/>
    <s v="CNTRT-00008771 : 65-C065-123-A"/>
    <s v="Western Engineering Company Inc"/>
    <m/>
    <s v="FM-C065(123)--55-65"/>
    <n v="3195901.82"/>
    <m/>
    <m/>
    <n v="2988003.72"/>
    <n v="207898.1"/>
  </r>
  <r>
    <x v="74"/>
    <s v="CNTRT-00009777 : 65-C065-124"/>
    <s v="Western Engineering Company Inc"/>
    <m/>
    <s v="STP-S-C065(124)--5E-65"/>
    <n v="1797199.74"/>
    <m/>
    <m/>
    <n v="0"/>
    <n v="1797199.74"/>
  </r>
  <r>
    <x v="74"/>
    <s v="CNTRT-00003258 : BROS-SWAP-C065(115)--FE-65"/>
    <s v="Hgm Associates"/>
    <m/>
    <s v="BROS-SWAP-C065(115)--FE-65"/>
    <n v="64400"/>
    <n v="54357.49"/>
    <n v="0"/>
    <n v="54357.49"/>
    <n v="10042.510000000002"/>
  </r>
  <r>
    <x v="75"/>
    <s v="CNTRT-00008362 : 66-C066-088"/>
    <s v="DIXON CONSTRUCTION CO"/>
    <m/>
    <s v="HDP-C066(88)--6B-66"/>
    <n v="1377837.94"/>
    <m/>
    <m/>
    <n v="1171970.19"/>
    <n v="205867.75"/>
  </r>
  <r>
    <x v="75"/>
    <s v="CNTRT-00009778 : 66-C066-091"/>
    <s v="Heartland Asphalt Inc"/>
    <m/>
    <s v="FM-C066(91)--55-66"/>
    <n v="1556055.45"/>
    <m/>
    <m/>
    <n v="0"/>
    <n v="1556055.45"/>
  </r>
  <r>
    <x v="76"/>
    <s v="CNTRT-00009158 : 67-C067-093-A"/>
    <s v="JENCO CONSTRUCTION INC"/>
    <m/>
    <s v="FM-C067(93)--55-67"/>
    <n v="731870.45"/>
    <m/>
    <m/>
    <n v="303980.52"/>
    <n v="427889.93"/>
  </r>
  <r>
    <x v="77"/>
    <s v="CNTRT-00008515 : 68-C068-098"/>
    <s v="NORRIS ASPHALT PAVING CO LC"/>
    <m/>
    <s v="STP-S-C068(98)--5E-68"/>
    <n v="596121.72"/>
    <m/>
    <m/>
    <n v="596121.72"/>
    <n v="0"/>
  </r>
  <r>
    <x v="77"/>
    <s v="CNTRT-00009494 : 68-C068-096"/>
    <s v="IOWA BRIDGE &amp; CULVERT"/>
    <m/>
    <s v="BROS-C068(96)--5F-68"/>
    <n v="757321.01"/>
    <m/>
    <m/>
    <n v="135453.22"/>
    <n v="621867.79"/>
  </r>
  <r>
    <x v="77"/>
    <s v="CNTRT-00009093 : PE Contract for Monroe Co., BROS-C068(96)--5F-68, FHWA no. 253510"/>
    <s v="Veenstra &amp; Kimm Inc DBA Calhoun-Burns &amp; Associates"/>
    <m/>
    <s v="BROS-C068(96)--5F-68"/>
    <n v="19788"/>
    <n v="14369.75"/>
    <n v="0"/>
    <n v="14369.75"/>
    <n v="5418.25"/>
  </r>
  <r>
    <x v="77"/>
    <s v="CNTRT-00000272 : Engineering Services - BRS-C068(76)(77)--60-68"/>
    <s v="CALHOUN-BURNS AND ASSOCIATES INC (Inactive)"/>
    <m/>
    <s v="GENERAL SECONDARY-MONROE"/>
    <n v="146340"/>
    <n v="146031.4"/>
    <n v="0"/>
    <n v="146031.4"/>
    <n v="308.60000000000582"/>
  </r>
  <r>
    <x v="77"/>
    <s v="CNTRT-00009419 : Payment for PE Service on proj. nos. HDP-C068(76 &amp; 77)--6B-68, FHWA no. 252510 and 252640"/>
    <s v="Veenstra &amp; Kimm Inc DBA Calhoun-Burns &amp; Associates"/>
    <m/>
    <s v="GENERAL SECONDARY-MONROE"/>
    <n v="30000"/>
    <n v="26287.25"/>
    <n v="0"/>
    <n v="26287.25"/>
    <n v="3712.75"/>
  </r>
  <r>
    <x v="78"/>
    <s v="CNTRT-00000570 : BROS-3052(601)--5F-69"/>
    <s v="MONTGOMERY CO TREASURER"/>
    <m/>
    <s v="BROS-3052(601)--5F-69"/>
    <n v="75757"/>
    <n v="68277.59"/>
    <n v="0"/>
    <n v="68277.59"/>
    <n v="7479.4100000000035"/>
  </r>
  <r>
    <x v="79"/>
    <s v="CNTRT-00009495 : 70-C070-073"/>
    <s v="JIM SCHROEDER CONST INC"/>
    <m/>
    <s v="BRS-C070(73)--60-70"/>
    <n v="1288685.1399999999"/>
    <m/>
    <m/>
    <n v="34340.910000000003"/>
    <n v="1254344.23"/>
  </r>
  <r>
    <x v="80"/>
    <n v="38061"/>
    <s v="GRAVES CONSTRUCTION CO INC"/>
    <s v="62 - Bridge - New / Replacement"/>
    <s v="BROS-SWAP-C071(88)--FE-71"/>
    <n v="721131.08"/>
    <n v="715612.48"/>
    <n v="1"/>
    <n v="715611.48"/>
    <n v="5519.6"/>
  </r>
  <r>
    <x v="81"/>
    <s v="CNTRT-00006218 : 71-C071-089"/>
    <s v="Croell Inc"/>
    <m/>
    <s v="STP-S-C071(89)--5E-71_x000a_FM-C071(91)--55-71"/>
    <n v="7188909.6200000001"/>
    <m/>
    <m/>
    <n v="5956074.04"/>
    <n v="1232835.58"/>
  </r>
  <r>
    <x v="82"/>
    <n v="39765"/>
    <s v="WESTERN ENGINEERING CO INC"/>
    <s v="03 - HMA Resurfacing"/>
    <s v="HRRR-C072(80)--5R-72"/>
    <n v="5868060.6699999999"/>
    <n v="5839662.54"/>
    <n v="30000"/>
    <n v="5809662.54"/>
    <n v="58398.13"/>
  </r>
  <r>
    <x v="83"/>
    <s v="CNTRT-00006593 : 72-C072-082"/>
    <s v="PCI ROADS LLC"/>
    <m/>
    <s v="FM-C072(82)--55-72"/>
    <n v="181442.28"/>
    <m/>
    <m/>
    <n v="189947.33"/>
    <n v="0"/>
  </r>
  <r>
    <x v="84"/>
    <s v="CNTRT-00007317 : 73-C073-139"/>
    <s v="A M Cohron &amp; Son Inc"/>
    <m/>
    <s v="HDP-C073(139)--6B-73"/>
    <n v="2895192.66"/>
    <m/>
    <m/>
    <n v="2946716.98"/>
    <n v="0"/>
  </r>
  <r>
    <x v="84"/>
    <s v="CNTRT-00009919 : 73-C073-156"/>
    <s v="SCHILDBERG CONST CO INC"/>
    <m/>
    <s v="FM-C073(156)--55-73"/>
    <n v="568620"/>
    <m/>
    <m/>
    <n v="0"/>
    <n v="568620"/>
  </r>
  <r>
    <x v="85"/>
    <n v="38242"/>
    <s v="GODBERSEN SMITH CONSTRUCTION COMPANY"/>
    <s v="21 - PCC Pavement Widening"/>
    <s v="STBG-SWAP-C074(108)--FG-74"/>
    <n v="3201774.24"/>
    <n v="3110116.07"/>
    <n v="30000"/>
    <n v="3080116.07"/>
    <n v="121658.17"/>
  </r>
  <r>
    <x v="86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87"/>
    <s v="CNTRT-00007794 : 75-C075-161"/>
    <s v="CHRISTENSEN BROTHERS INC"/>
    <m/>
    <s v="BROS-C075(161)--5F-75"/>
    <n v="705423.5"/>
    <m/>
    <m/>
    <n v="684260.79"/>
    <n v="21162.71"/>
  </r>
  <r>
    <x v="87"/>
    <s v="CNTRT-00008376 : 75-C075-178"/>
    <s v="KNIFE RIVER CORPORATION"/>
    <m/>
    <s v="FM-C075(178)--55-75"/>
    <n v="1310512.57"/>
    <m/>
    <m/>
    <n v="1280511.45"/>
    <n v="30001.119999999999"/>
  </r>
  <r>
    <x v="87"/>
    <s v="CNTRT-00008377 : 75-C075-179"/>
    <s v="KNIFE RIVER CORPORATION"/>
    <m/>
    <s v="FM-C075(179)--55-75"/>
    <n v="2101303.37"/>
    <m/>
    <m/>
    <n v="2071303.37"/>
    <n v="30000"/>
  </r>
  <r>
    <x v="87"/>
    <s v="CNTRT-00008773 : 75-C075-180"/>
    <s v="KNIFE RIVER CORPORATION"/>
    <m/>
    <s v="STP-S-C075(180)--5E-75"/>
    <n v="3049090.67"/>
    <m/>
    <m/>
    <n v="3019090.67"/>
    <n v="30000"/>
  </r>
  <r>
    <x v="88"/>
    <s v="CNTRT-00008774 : 76-2642-601"/>
    <s v="CHRISTENSEN BROTHERS INC"/>
    <m/>
    <s v="BRS-2642(601)--60-76"/>
    <n v="1246944.25"/>
    <m/>
    <m/>
    <n v="674405.6"/>
    <n v="572538.65"/>
  </r>
  <r>
    <x v="88"/>
    <s v="CNTRT-00009779 : 76-C076-082"/>
    <s v="MATHY CONSTRUCTION COMPANY"/>
    <m/>
    <s v="FM-C076(81)--55-76                 FM-C076(82)--55-76                 FM-C076(83)--55-76"/>
    <n v="3209254"/>
    <m/>
    <m/>
    <n v="4366.58"/>
    <n v="3204887.42"/>
  </r>
  <r>
    <x v="89"/>
    <n v="38870"/>
    <s v="REILLY CONSTRUCTION CO INC"/>
    <s v="53 - HMA Pavement - Grade/Replace"/>
    <s v="HDP-C077(227)--6B-77"/>
    <n v="55166019.810000002"/>
    <n v="42303552.420000002"/>
    <n v="30000"/>
    <n v="42273552.420000002"/>
    <n v="12892467.390000001"/>
  </r>
  <r>
    <x v="90"/>
    <s v="CNTRT-00006396 : 77-C077-242"/>
    <s v="Manatts Inc (CPS)"/>
    <m/>
    <s v="STP-S-C077(242)--5E-77"/>
    <n v="412434.13"/>
    <m/>
    <m/>
    <n v="412434.13"/>
    <n v="0"/>
  </r>
  <r>
    <x v="90"/>
    <s v="CNTRT-00008381 : 77-C077-250"/>
    <s v="INROADS LLC"/>
    <m/>
    <s v="STP-S-C077(250)--5E-77"/>
    <n v="562263.66"/>
    <m/>
    <m/>
    <n v="492302.89"/>
    <n v="69960.77"/>
  </r>
  <r>
    <x v="90"/>
    <s v="CNTRT-00008466 : 77-C077-241"/>
    <s v="JASPER CONSTRUCTION SERV"/>
    <m/>
    <s v="STP-S-C077(241)--5E-77"/>
    <n v="954703.77"/>
    <m/>
    <m/>
    <n v="926062.66"/>
    <n v="28641.11"/>
  </r>
  <r>
    <x v="90"/>
    <s v="CNTRT-00001887 : Consultant Service for STP-S-C077(227)--5E-77 BUILD project"/>
    <s v="SNYDER &amp; ASSOCIATES INC"/>
    <m/>
    <s v="GENERAL SECONDARY-POLK"/>
    <n v="4697420"/>
    <n v="4697419.75"/>
    <n v="0"/>
    <n v="4697419.75"/>
    <n v="0.25"/>
  </r>
  <r>
    <x v="90"/>
    <s v="CNTRT-00001040 : Railroad service for Polk Co. STP-S-C077(227)--5E-77 BUILD"/>
    <s v="UNION PACIFIC RAILROAD COMPANY"/>
    <m/>
    <s v="HDP-C077(227)--6B-77"/>
    <n v="450000"/>
    <n v="254036.67"/>
    <n v="0"/>
    <n v="254036.67"/>
    <n v="195963.33"/>
  </r>
  <r>
    <x v="91"/>
    <n v="39451"/>
    <s v="IOWA CIVIL CONTRACTING INC"/>
    <s v="20 - PCC Pavement - New / Widen / Repla"/>
    <s v="FM-C078(208)--55-78"/>
    <n v="1150606.52"/>
    <n v="1120348.29"/>
    <n v="30000.01"/>
    <n v="1090348.28"/>
    <n v="60258.239999999998"/>
  </r>
  <r>
    <x v="92"/>
    <s v="CNTRT-00009787 : 78-C078-213"/>
    <s v="Western Engineering Company Inc"/>
    <m/>
    <s v="FM-C078(213)--55-78"/>
    <n v="4848233.33"/>
    <m/>
    <m/>
    <n v="0"/>
    <n v="4848233.33"/>
  </r>
  <r>
    <x v="93"/>
    <s v="CNTRT-00008388 : 79-C079-071"/>
    <s v="Manatts Inc (CPS)"/>
    <m/>
    <s v="STP-S-C079(71)--5E-79"/>
    <n v="2252980.69"/>
    <m/>
    <m/>
    <n v="2248095.83"/>
    <n v="4884.8599999999997"/>
  </r>
  <r>
    <x v="93"/>
    <s v="CNTRT-00008389 : 79-C079-072"/>
    <s v="Manatts Inc (CPS)"/>
    <m/>
    <s v="FM-C079(72)--55-79"/>
    <n v="2260879.83"/>
    <m/>
    <m/>
    <n v="2255374.5"/>
    <n v="5505.33"/>
  </r>
  <r>
    <x v="93"/>
    <s v="CNTRT-00008782 : 79-C079-068"/>
    <s v="JASPER CONSTRUCTION SERV"/>
    <m/>
    <s v="BROS-C079(68)--5F-79"/>
    <n v="1130962.6299999999"/>
    <m/>
    <m/>
    <n v="314563.09000000003"/>
    <n v="816399.54"/>
  </r>
  <r>
    <x v="93"/>
    <s v="CNTRT-00009636 : 79-C079-075"/>
    <s v="Manatts Inc (CPS)"/>
    <m/>
    <s v="FM-C079(75)--55-79"/>
    <n v="2421158.15"/>
    <m/>
    <m/>
    <n v="0"/>
    <n v="2421158.15"/>
  </r>
  <r>
    <x v="94"/>
    <s v="CNTRT-00006844 : 80-C080-085"/>
    <s v="Gus Construction Co Inc"/>
    <m/>
    <s v="BRS-C080(85)--60-80"/>
    <n v="702595.82"/>
    <m/>
    <m/>
    <n v="711764.78"/>
    <n v="0"/>
  </r>
  <r>
    <x v="94"/>
    <s v="CNTRT-00000449 : BRS-C080(65)--60-80"/>
    <s v="CALHOUN-BURNS AND ASSOCIATES INC (Inactive)"/>
    <m/>
    <s v="55-80-0000-000"/>
    <n v="100365"/>
    <n v="98789.7"/>
    <n v="0"/>
    <n v="98789.7"/>
    <n v="1575.3000000000029"/>
  </r>
  <r>
    <x v="95"/>
    <s v="CNTRT-00007759 : 81-C081-084"/>
    <s v="Croell Inc"/>
    <m/>
    <s v="STP-S-C081(84)--5E-81"/>
    <n v="11359678.6"/>
    <m/>
    <m/>
    <n v="9926785.1600000001"/>
    <n v="1432893.4399999999"/>
  </r>
  <r>
    <x v="95"/>
    <s v="CNTRT-00008214 : 81-C081-095"/>
    <s v="Peterson Contractors Inc"/>
    <m/>
    <s v="BROS-C081(95)--5F-81"/>
    <n v="579026.78"/>
    <m/>
    <m/>
    <n v="597679.82999999996"/>
    <n v="0"/>
  </r>
  <r>
    <x v="95"/>
    <s v="CNTRT-00009044 : 81-C081-078"/>
    <s v="A M Cohron &amp; Son Inc"/>
    <m/>
    <s v="BROS-C081(78)--5F-81"/>
    <n v="2349771.9"/>
    <m/>
    <m/>
    <n v="1152302.8899999999"/>
    <n v="1197469.01"/>
  </r>
  <r>
    <x v="95"/>
    <s v="CNTRT-00009637 : 81-C081-085"/>
    <s v="NORRIS ASPHALT PAVING CO LC"/>
    <m/>
    <s v="FM-C081(85)--55-81                 FM-C081(86)--55-81                FM-C081(87)--55-81                 FM-C081(88)--55-81                FM-C081(97)--55-81"/>
    <n v="2635891.7400000002"/>
    <m/>
    <m/>
    <n v="6499"/>
    <n v="2629392.7400000002"/>
  </r>
  <r>
    <x v="96"/>
    <s v="CNTRT-00006228 : 82-C082-065"/>
    <s v="JIM SCHROEDER CONST INC"/>
    <m/>
    <s v="BRS-C082(65)--60-82"/>
    <n v="2994096.7"/>
    <m/>
    <m/>
    <n v="3000123.88"/>
    <n v="0"/>
  </r>
  <r>
    <x v="96"/>
    <s v="CNTRT-00006606 : 82-C082-059"/>
    <s v="HELM GROUP INC D/B/A HELM CIVIL"/>
    <m/>
    <s v="HDP-C082(59)--6B-82_x000a_STP-S-C082(70)--5E-82"/>
    <n v="1934283.2"/>
    <m/>
    <m/>
    <n v="1927832.18"/>
    <n v="6451.02"/>
  </r>
  <r>
    <x v="97"/>
    <s v="CNTRT-00008218 : 83-C083-088"/>
    <s v="Western Engineering Company Inc"/>
    <m/>
    <s v="STP-S-C083(88)--5E-83"/>
    <n v="4518569.28"/>
    <m/>
    <m/>
    <n v="4451035.12"/>
    <n v="67534.16"/>
  </r>
  <r>
    <x v="98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99"/>
    <s v="CNTRT-00009791 : 84-C084-183"/>
    <s v="Croell Inc"/>
    <m/>
    <s v="FM-C084(183)--55-84"/>
    <n v="3010419.51"/>
    <m/>
    <m/>
    <n v="22163.53"/>
    <n v="2988255.98"/>
  </r>
  <r>
    <x v="100"/>
    <s v="CNTRT-00006230 : 85-C085-179"/>
    <s v="Manatts Inc (CPS)"/>
    <m/>
    <s v="FM-C085(179)--55-85"/>
    <n v="2053070.18"/>
    <m/>
    <m/>
    <n v="1889675.03"/>
    <n v="163395.15"/>
  </r>
  <r>
    <x v="100"/>
    <s v="CNTRT-00006404 : 85-C085-178"/>
    <s v="Manatts Inc (CPS)"/>
    <m/>
    <s v="STP-S-C085(178)--5E-85"/>
    <n v="1442210.66"/>
    <m/>
    <m/>
    <n v="1328718.27"/>
    <n v="113492.39"/>
  </r>
  <r>
    <x v="100"/>
    <s v="CNTRT-00007795 : 85-4865-605"/>
    <s v="Peterson Contractors Inc"/>
    <m/>
    <s v="BROS-4865(605)--5F-85"/>
    <n v="514450.7"/>
    <m/>
    <m/>
    <n v="494702.29"/>
    <n v="19748.41"/>
  </r>
  <r>
    <x v="100"/>
    <s v="CNTRT-00008224 : 85-C085-185"/>
    <s v="Manatts Inc (CPS)"/>
    <m/>
    <s v="FM-C085(185)--55-85"/>
    <n v="622262.32999999996"/>
    <m/>
    <m/>
    <n v="582240.56000000006"/>
    <n v="40021.769999999997"/>
  </r>
  <r>
    <x v="100"/>
    <s v="CNTRT-00008223 : 85-C085-184"/>
    <s v="Manatts Inc (CPS)"/>
    <m/>
    <s v="STP-S-C085(184)--5E-85"/>
    <n v="729434.33"/>
    <m/>
    <m/>
    <n v="676281.22"/>
    <n v="53153.11"/>
  </r>
  <r>
    <x v="100"/>
    <s v="CNTRT-00008395 : 85-C085-162"/>
    <s v="HERBERGER CONSTRUCTION CO INC"/>
    <m/>
    <s v="BROS-C085(162)--5F-85"/>
    <n v="1233758.6499999999"/>
    <m/>
    <m/>
    <n v="1153277.94"/>
    <n v="80480.710000000006"/>
  </r>
  <r>
    <x v="100"/>
    <s v="CNTRT-00009640 : 85-C085-187"/>
    <s v="Manatts Inc (CPS)"/>
    <m/>
    <s v="FM-C085(187)--55-85"/>
    <n v="2275394.63"/>
    <m/>
    <m/>
    <n v="0"/>
    <n v="2275394.63"/>
  </r>
  <r>
    <x v="100"/>
    <s v="CNTRT-00009641 : 85-C085-188"/>
    <s v="Manatts Inc (CPS)"/>
    <m/>
    <s v="STP-S-C085(188)--5E-85"/>
    <n v="1905640.69"/>
    <m/>
    <m/>
    <n v="0"/>
    <n v="1905640.69"/>
  </r>
  <r>
    <x v="101"/>
    <s v="CNTRT-00008226 : 86-C086-116"/>
    <s v="Peterson Contractors Inc"/>
    <m/>
    <s v="BROS-C086(116)--5F-86"/>
    <n v="479993.2"/>
    <m/>
    <m/>
    <n v="460155.97"/>
    <n v="19837.23"/>
  </r>
  <r>
    <x v="101"/>
    <s v="CNTRT-00008227 : 86-C086-117"/>
    <s v="IOWA BRIDGE &amp; CULVERT"/>
    <m/>
    <s v="BRS-C086(117)--60-86"/>
    <n v="426654.18"/>
    <m/>
    <m/>
    <n v="424092.95"/>
    <n v="2561.23"/>
  </r>
  <r>
    <x v="101"/>
    <s v="CNTRT-00008787 : 86-C086-115"/>
    <s v="Manatts Inc (CPS)"/>
    <m/>
    <s v="STP-S-C086(115)--5E-86"/>
    <n v="3625387.83"/>
    <m/>
    <m/>
    <n v="3534946.45"/>
    <n v="90441.38"/>
  </r>
  <r>
    <x v="101"/>
    <s v="CNTRT-00009402 : 86-7692-605"/>
    <s v="Peterson Contractors Inc"/>
    <m/>
    <s v="BROS-7692(605)--5F-86"/>
    <n v="1389808.21"/>
    <m/>
    <m/>
    <n v="7760"/>
    <n v="1382048.21"/>
  </r>
  <r>
    <x v="102"/>
    <s v="CNTRT-00006610 : 87-C087-060"/>
    <s v="A M Cohron &amp; Son Inc"/>
    <m/>
    <s v="STP-S-C087(60)--5E-87"/>
    <n v="1703834.03"/>
    <m/>
    <m/>
    <n v="1749301.56"/>
    <n v="0"/>
  </r>
  <r>
    <x v="102"/>
    <s v="CNTRT-00009288 : 87-C087-076"/>
    <s v="DIXON CONSTRUCTION CO"/>
    <m/>
    <s v="BRS-C087(76)--60-87"/>
    <n v="1246643.1499999999"/>
    <m/>
    <m/>
    <n v="484132.67"/>
    <n v="762510.48"/>
  </r>
  <r>
    <x v="102"/>
    <s v="CNTRT-00004466 : FM-C087(069)--55-87"/>
    <s v="SCHILDBERG CONST CO INC"/>
    <m/>
    <s v="FM-C087(069)--55-87"/>
    <n v="724530"/>
    <n v="672170.18"/>
    <n v="0"/>
    <n v="672170.18"/>
    <n v="52359.819999999949"/>
  </r>
  <r>
    <x v="102"/>
    <s v="CNTRT-00001664 : FM-C087(61)--55-87 Granular Surfacing"/>
    <s v="SCHILDBERG CONST CO INC"/>
    <m/>
    <s v="FM-C087(61)- -55-87"/>
    <n v="395011"/>
    <n v="395010.34"/>
    <n v="0"/>
    <n v="395010.34"/>
    <n v="0.65999999997438863"/>
  </r>
  <r>
    <x v="102"/>
    <s v="CNTRT-00001599 : Consulting Engineering"/>
    <s v="CALHOUN-BURNS AND ASSOCIATES INC (Inactive)"/>
    <m/>
    <s v="STP-S-C087(60)--5E-87"/>
    <n v="19580"/>
    <n v="641.6"/>
    <n v="0"/>
    <n v="641.6"/>
    <n v="18938.400000000001"/>
  </r>
  <r>
    <x v="103"/>
    <s v="CNTRT-00008640 : 88-C088-066"/>
    <s v="DIXON CONSTRUCTION CO"/>
    <m/>
    <s v="BRS-C088(66)--60-88"/>
    <n v="768171.6"/>
    <m/>
    <m/>
    <n v="606595.03"/>
    <n v="161576.57"/>
  </r>
  <r>
    <x v="103"/>
    <s v="CNTRT-00008641 : 88-C088-067"/>
    <s v="DIXON CONSTRUCTION CO"/>
    <m/>
    <s v="BROS-C088(67)--5F-88"/>
    <n v="900801.25"/>
    <m/>
    <m/>
    <n v="699016.53"/>
    <n v="201784.72"/>
  </r>
  <r>
    <x v="103"/>
    <s v="CNTRT-00004540 : BROS-C088(67)--5F-88"/>
    <s v="CALHOUN-BURNS AND ASSOCIATES INC (Inactive)"/>
    <m/>
    <s v="BROS-C088(67)--5F-88"/>
    <n v="50230"/>
    <n v="28935"/>
    <n v="0"/>
    <n v="28935"/>
    <n v="21295"/>
  </r>
  <r>
    <x v="103"/>
    <s v="CNTRT-00009246 : BROS-C088(67)--5F-88"/>
    <s v="Veenstra &amp; Kimm Inc DBA Calhoun-Burns &amp; Associates"/>
    <m/>
    <s v="BROS-C088(67)--5F-88"/>
    <n v="21295"/>
    <n v="3408"/>
    <n v="0"/>
    <n v="3408"/>
    <n v="17887"/>
  </r>
  <r>
    <x v="103"/>
    <s v="CNTRT-00004539 : BRS-C088(66)--60-88"/>
    <s v="CALHOUN-BURNS AND ASSOCIATES INC (Inactive)"/>
    <m/>
    <s v="BRS-C088(66)--60-88"/>
    <n v="45130"/>
    <n v="20380.5"/>
    <n v="0"/>
    <n v="20380.5"/>
    <n v="24749.5"/>
  </r>
  <r>
    <x v="103"/>
    <s v="CNTRT-00009247 : BRS-C088(66)--60-88"/>
    <s v="Veenstra &amp; Kimm Inc DBA Calhoun-Burns &amp; Associates"/>
    <m/>
    <s v="BRS-C088(66)--60-88"/>
    <n v="24749.5"/>
    <n v="3294.5"/>
    <n v="0"/>
    <n v="3294.5"/>
    <n v="21455"/>
  </r>
  <r>
    <x v="104"/>
    <s v="CNTRT-00006728 : 90-C090-108"/>
    <s v="IOWA BRIDGE &amp; CULVERT"/>
    <m/>
    <s v="BRS-C090(108)--60-90"/>
    <n v="852120.75"/>
    <m/>
    <m/>
    <n v="829976.38"/>
    <n v="22144.37"/>
  </r>
  <r>
    <x v="104"/>
    <s v="CNTRT-00009512 : 90-C090-115"/>
    <s v="NORRIS ASPHALT PAVING CO LC"/>
    <m/>
    <s v="STP-S-C090(114)--5E-90         STP-S-C090(115)--5E-90"/>
    <n v="2626824.9700000002"/>
    <m/>
    <m/>
    <n v="0"/>
    <n v="2626824.9700000002"/>
  </r>
  <r>
    <x v="105"/>
    <s v="CNTRT-00009162 : 91-C091-137"/>
    <s v="HERBERGER CONSTRUCTION CO INC"/>
    <m/>
    <s v="HDP-C091(137)--6B-91"/>
    <n v="2074957.45"/>
    <m/>
    <m/>
    <n v="653387.56999999995"/>
    <n v="1421569.88"/>
  </r>
  <r>
    <x v="105"/>
    <s v="CNTRT-00009289 : 91-C091-142"/>
    <s v="HERBERGER CONSTRUCTION CO INC"/>
    <m/>
    <s v="BROS-C091(142)--5F-91"/>
    <n v="858453.7"/>
    <m/>
    <m/>
    <n v="253538.6"/>
    <n v="604915.1"/>
  </r>
  <r>
    <x v="105"/>
    <s v="CNTRT-00009513 : 91-C091-143"/>
    <s v="INROADS LLC"/>
    <m/>
    <s v="HDP-C091(143)--6B-91"/>
    <n v="3788484.5"/>
    <m/>
    <m/>
    <n v="3758.75"/>
    <n v="3784725.75"/>
  </r>
  <r>
    <x v="106"/>
    <n v="39868"/>
    <s v="DELONG CONSTRUCTION INC"/>
    <s v="14 - Grading"/>
    <s v="FM-C092(118)--55-92"/>
    <n v="602039.74"/>
    <n v="612192.35"/>
    <n v="18365.78"/>
    <n v="593826.56999999995"/>
    <n v="8213.17"/>
  </r>
  <r>
    <x v="107"/>
    <s v="CNTRT-00006238 : 92-C092-124"/>
    <s v="NORRIS ASPHALT PAVING CO LC"/>
    <m/>
    <s v="FM-TSF-C092(122)--5B-92_x000a_HSIP-SWAP-C092(124)--FJ-92"/>
    <n v="2185177.42"/>
    <m/>
    <m/>
    <n v="2137227.06"/>
    <n v="47950.36"/>
  </r>
  <r>
    <x v="107"/>
    <s v="CNTRT-00007028 : 92-C092-126"/>
    <s v="CORNERSTONE EXCAVATING INC"/>
    <m/>
    <s v="FM-C092(126)--55-92"/>
    <n v="888108.25"/>
    <m/>
    <m/>
    <n v="914187.95"/>
    <n v="0"/>
  </r>
  <r>
    <x v="107"/>
    <s v="CNTRT-00008891 : 92-C092-130"/>
    <s v="IOWA BRIDGE &amp; CULVERT"/>
    <m/>
    <s v="BROS-C092(130)--5F-92"/>
    <n v="857116.9"/>
    <m/>
    <m/>
    <n v="71911.070000000007"/>
    <n v="785205.83"/>
  </r>
  <r>
    <x v="107"/>
    <s v="CNTRT-00009047 : 92-C092-129"/>
    <s v="L L PELLING CO INC"/>
    <m/>
    <s v="HSIP-SWAP-C092(129)--FJ-92"/>
    <n v="797895.97"/>
    <m/>
    <m/>
    <n v="274065.46000000002"/>
    <n v="523830.51"/>
  </r>
  <r>
    <x v="107"/>
    <s v="CNTRT-00009048 : 92-C092-131"/>
    <s v="Peterson Contractors Inc"/>
    <m/>
    <s v="FM-C092(131)--55-92"/>
    <n v="391955"/>
    <m/>
    <m/>
    <n v="1697.5"/>
    <n v="390257.5"/>
  </r>
  <r>
    <x v="107"/>
    <s v="CNTRT-00009290 : 92-C092-133"/>
    <s v="L L PELLING CO INC"/>
    <m/>
    <s v="FM-C092(133)--55-92"/>
    <n v="334121"/>
    <m/>
    <m/>
    <n v="0"/>
    <n v="334121"/>
  </r>
  <r>
    <x v="108"/>
    <n v="27851"/>
    <s v="CEDAR FALLS CONSTR CO"/>
    <s v="19 - PCC Joint &amp; Crack Sealing"/>
    <s v="FM-C093(63)--55-93"/>
    <n v="193487.2"/>
    <n v="228387"/>
    <n v="6851.61"/>
    <n v="221535.39"/>
    <n v="0"/>
  </r>
  <r>
    <x v="109"/>
    <s v="CNTRT-00009515 : 93-C093-098"/>
    <s v="Manatts Inc (CPS)"/>
    <m/>
    <s v="STP-S-C093(98)--5E-93"/>
    <n v="3206212.94"/>
    <m/>
    <m/>
    <n v="21873.5"/>
    <n v="3184339.44"/>
  </r>
  <r>
    <x v="109"/>
    <s v="CNTRT-00009524 : 93-C093-104"/>
    <s v="ProLine Striping Inc"/>
    <m/>
    <s v="FM-C093(104)--55-93"/>
    <n v="40742.49"/>
    <m/>
    <m/>
    <n v="0"/>
    <n v="40742.49"/>
  </r>
  <r>
    <x v="109"/>
    <s v="CNTRT-00001813 : Preliminary Engineering Service for ER-C093(95)--58-93"/>
    <s v="WAYNE CO TREASURER"/>
    <m/>
    <s v="ER-C093(95)--58-93"/>
    <n v="55167.72"/>
    <n v="54186.84"/>
    <n v="0"/>
    <n v="54186.84"/>
    <n v="980.88000000000466"/>
  </r>
  <r>
    <x v="110"/>
    <s v="CNTRT-00009403 : 94-3007-601"/>
    <s v="Peterson Contractors Inc"/>
    <m/>
    <s v="SBRFM-3007(601)--5D-94"/>
    <n v="551707.25"/>
    <m/>
    <m/>
    <n v="0"/>
    <n v="551707.25"/>
  </r>
  <r>
    <x v="110"/>
    <s v="CNTRT-00009517 : 94-C094-142"/>
    <s v="CASTOR CONSTRUCTION LLC"/>
    <m/>
    <s v="FM-TSF-C094(142)--5B-94"/>
    <n v="2321562"/>
    <m/>
    <m/>
    <n v="0"/>
    <n v="2321562"/>
  </r>
  <r>
    <x v="111"/>
    <s v="CNTRT-00006731 : 96-C096-138"/>
    <s v="BRENNAN CONSTRUCTION CO"/>
    <m/>
    <s v="BRS-C096(138)--60-96"/>
    <n v="709032.89"/>
    <m/>
    <m/>
    <n v="709032.89"/>
    <n v="0"/>
  </r>
  <r>
    <x v="111"/>
    <s v="CNTRT-00007031 : 96-C096-154"/>
    <s v="River City Stone"/>
    <m/>
    <s v="STP-S-C096(154)--5E-96"/>
    <n v="1828775.29"/>
    <m/>
    <m/>
    <n v="1951874.67"/>
    <n v="0"/>
  </r>
  <r>
    <x v="111"/>
    <s v="CNTRT-00007032 : 96-C096-155"/>
    <s v="River City Stone"/>
    <m/>
    <s v="STP-S-C096(155)--5E-96"/>
    <n v="2756062.68"/>
    <m/>
    <m/>
    <n v="2756062.68"/>
    <n v="0"/>
  </r>
  <r>
    <x v="111"/>
    <s v="CNTRT-00008400 : 96-3772-601"/>
    <s v="BRENNAN CONSTRUCTION CO"/>
    <m/>
    <s v="SBRFM-3772(601)--5D-96"/>
    <n v="450816.55"/>
    <m/>
    <m/>
    <n v="437292.06"/>
    <n v="13524.49"/>
  </r>
  <r>
    <x v="111"/>
    <s v="CNTRT-00009643 : 96-C096-164"/>
    <s v="BRENNAN CONSTRUCTION CO"/>
    <m/>
    <s v="BROS-C096(164)--5F-96"/>
    <n v="468505.35"/>
    <m/>
    <m/>
    <n v="0"/>
    <n v="468505.35"/>
  </r>
  <r>
    <x v="111"/>
    <s v="CNTRT-00009798 : 96-C096-166"/>
    <s v="River City Stone"/>
    <m/>
    <s v="FM-C096(166)--55-96"/>
    <n v="2877749.76"/>
    <m/>
    <m/>
    <n v="0"/>
    <n v="2877749.76"/>
  </r>
  <r>
    <x v="112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12"/>
    <n v="39297"/>
    <s v="DIXON CONSTRUCTION CO"/>
    <s v="62 - Bridge - New / Replacement"/>
    <s v="BRS-C097(147)--60-97"/>
    <n v="1154840.49"/>
    <n v="1166543.78"/>
    <n v="30000"/>
    <n v="1136543.78"/>
    <n v="18296.71"/>
  </r>
  <r>
    <x v="113"/>
    <s v="CNTRT-00006244 : 97-C097-149"/>
    <s v="Croell Inc"/>
    <m/>
    <s v="FM-C097(149)--55-97"/>
    <n v="2430210.71"/>
    <m/>
    <m/>
    <n v="2418654.9300000002"/>
    <n v="11555.78"/>
  </r>
  <r>
    <x v="113"/>
    <s v="CNTRT-00007906 : 97-C097-152"/>
    <s v="HENNINGSEN CONST INC"/>
    <m/>
    <s v="FM-C097(152)--55-97"/>
    <n v="3848545.39"/>
    <m/>
    <m/>
    <n v="3721425.59"/>
    <n v="127119.8"/>
  </r>
  <r>
    <x v="113"/>
    <s v="CNTRT-00008028 : 97-C097-153"/>
    <s v="Croell Inc"/>
    <m/>
    <s v="STP-S-C097(153)--5E-97"/>
    <n v="3160469.53"/>
    <m/>
    <m/>
    <n v="3112916.31"/>
    <n v="47553.22"/>
  </r>
  <r>
    <x v="113"/>
    <s v="CNTRT-00008232 : 97-6012-602"/>
    <s v="GRAVES CONSTRUCTION CO INC"/>
    <m/>
    <s v="BROS-6012(602)--5F-97"/>
    <n v="757452.45"/>
    <m/>
    <m/>
    <n v="707609.16"/>
    <n v="49843.29"/>
  </r>
  <r>
    <x v="113"/>
    <s v="CNTRT-00008405 : 97-C097-151"/>
    <s v="CHRISTENSEN BROTHERS INC"/>
    <m/>
    <s v="BRS-C097(151)--60-97"/>
    <n v="883440.74"/>
    <m/>
    <m/>
    <n v="857333.42"/>
    <n v="26107.32"/>
  </r>
  <r>
    <x v="113"/>
    <s v="CNTRT-00000513 : ER-C097(124)--58-97"/>
    <s v="WOODBURY CO SEC ROADS"/>
    <m/>
    <s v="ER-C097-(124)--58-97"/>
    <n v="310000"/>
    <n v="284510.68"/>
    <n v="0"/>
    <n v="284510.68"/>
    <n v="25489.320000000007"/>
  </r>
  <r>
    <x v="114"/>
    <s v="CNTRT-00007320 : 98-C098-085"/>
    <s v="ROGNES BROS EXCAVATING"/>
    <m/>
    <s v="BROS-C098(85)--5F-98"/>
    <n v="404171.3"/>
    <m/>
    <m/>
    <n v="414127.15"/>
    <n v="0"/>
  </r>
  <r>
    <x v="114"/>
    <s v="CNTRT-00009803 : 98-C098-101"/>
    <s v="ULLAND BROTHERS INC"/>
    <m/>
    <s v="FM-C098(101)--55-98"/>
    <n v="984131.32"/>
    <m/>
    <m/>
    <n v="0"/>
    <n v="984131.32"/>
  </r>
  <r>
    <x v="115"/>
    <s v="CNTRT-00008408 : 99-C099-105"/>
    <s v="Peterson Contractors Inc"/>
    <m/>
    <s v="BROS-C099(105)--5F-99"/>
    <n v="187503.59"/>
    <m/>
    <m/>
    <n v="187490.97"/>
    <n v="12.62"/>
  </r>
  <r>
    <x v="115"/>
    <s v="CNTRT-00008409 : 99-C099-107"/>
    <s v="Heartland Asphalt Inc"/>
    <m/>
    <s v="STP-S-C099(107)--5E-99"/>
    <n v="3659976.68"/>
    <m/>
    <m/>
    <n v="3689652.62"/>
    <n v="0"/>
  </r>
  <r>
    <x v="115"/>
    <s v="CNTRT-00009648 : 99-C099-109"/>
    <s v="Heartland Asphalt Inc"/>
    <m/>
    <s v="FM-C099(109)--55-99"/>
    <n v="1381305.33"/>
    <m/>
    <m/>
    <n v="0"/>
    <n v="1381305.33"/>
  </r>
  <r>
    <x v="116"/>
    <m/>
    <m/>
    <m/>
    <m/>
    <m/>
    <m/>
    <m/>
    <m/>
    <m/>
  </r>
  <r>
    <x v="116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x v="0"/>
    <s v="CNTRT-00009149 : 01-C001-131"/>
    <s v="Manatts Inc (CPS)"/>
    <m/>
    <s v="FM-C001(131)--55-01"/>
    <n v="102624"/>
    <m/>
    <m/>
    <n v="0"/>
    <n v="102624"/>
  </r>
  <r>
    <x v="0"/>
    <s v="CNTRT-00009732 : 01-C001-134"/>
    <s v="GRIMES ASPHALT &amp; PAVING CORP"/>
    <m/>
    <s v="FM-C001(132)--55-01             FM-C001(134)--55-01"/>
    <n v="1459318.62"/>
    <m/>
    <m/>
    <n v="4268"/>
    <n v="1455050.62"/>
  </r>
  <r>
    <x v="1"/>
    <s v="CNTRT-00009037 : 03-C003-071"/>
    <s v="River City Stone"/>
    <m/>
    <s v="STP-S-C003(71)--5E-03"/>
    <n v="4755520.84"/>
    <m/>
    <m/>
    <n v="0"/>
    <n v="4755520.84"/>
  </r>
  <r>
    <x v="1"/>
    <s v="CNTRT-00009458 : 03-C003-070"/>
    <s v="BRENNAN CONSTRUCTION CO"/>
    <m/>
    <s v="BROS-C003(70)--5F-03"/>
    <n v="847586.1"/>
    <m/>
    <m/>
    <n v="0"/>
    <n v="847586.1"/>
  </r>
  <r>
    <x v="2"/>
    <s v="CNTRT-00007786 : 04-C004-129"/>
    <s v="HIGHWAY SIGNING INC"/>
    <m/>
    <s v="HSIP-SWAP-C004(129)--FJ-04"/>
    <n v="91318.25"/>
    <m/>
    <m/>
    <n v="0"/>
    <n v="91318.25"/>
  </r>
  <r>
    <x v="2"/>
    <s v="CNTRT-00009390 : 04-C004-130"/>
    <s v="INROADS LLC"/>
    <m/>
    <s v="FM-TSF-C004(123)--5B-04      FM-TSF-C004(127)--5B-04          FM-C004(130)--55-04"/>
    <n v="2616245.89"/>
    <m/>
    <m/>
    <n v="0"/>
    <n v="2616245.89"/>
  </r>
  <r>
    <x v="2"/>
    <s v="CNTRT-00009459 : 04-C004-131"/>
    <s v="IOWA BRIDGE &amp; CULVERT"/>
    <m/>
    <s v="BROS-C004(131)--5F-04"/>
    <n v="821928.3"/>
    <m/>
    <m/>
    <n v="304414.13"/>
    <n v="517514.17"/>
  </r>
  <r>
    <x v="3"/>
    <s v="CNTRT-00006824 : 06-C006-131"/>
    <s v="L L PELLING CO INC"/>
    <m/>
    <s v="FM-C006(131)--55-06"/>
    <n v="1855082.01"/>
    <m/>
    <m/>
    <n v="1707306.03"/>
    <n v="147775.98000000001"/>
  </r>
  <r>
    <x v="3"/>
    <s v="CNTRT-00006825 : 06-C006-132"/>
    <s v="L L PELLING CO INC"/>
    <m/>
    <s v="FM-C006(132)--55-06"/>
    <n v="1948191.63"/>
    <m/>
    <m/>
    <n v="1686915.07"/>
    <n v="261276.56"/>
  </r>
  <r>
    <x v="3"/>
    <s v="CNTRT-00006823 : 06-C006-130"/>
    <s v="L L PELLING CO INC"/>
    <m/>
    <s v="FM-C006(130)--55-06"/>
    <n v="2397559.92"/>
    <m/>
    <m/>
    <n v="2247197.9900000002"/>
    <n v="150361.93"/>
  </r>
  <r>
    <x v="4"/>
    <s v="CNTRT-00007787 : 07-C007-173"/>
    <s v="K-CONSTRUCTION INC"/>
    <m/>
    <s v="BRS-C007(173)--60-07"/>
    <n v="495979.11"/>
    <m/>
    <m/>
    <n v="505011.69"/>
    <n v="0"/>
  </r>
  <r>
    <x v="4"/>
    <s v="CNTRT-00009392 : 07-C007-176"/>
    <s v="TAYLOR CONSTRUCTION INC"/>
    <m/>
    <s v="BRS-C007(176)--60-07"/>
    <n v="774344.9"/>
    <m/>
    <m/>
    <n v="64176.97"/>
    <n v="710167.93"/>
  </r>
  <r>
    <x v="4"/>
    <s v="CNTRT-00009393 : 07-C007-177"/>
    <s v="Aspro Inc"/>
    <m/>
    <s v="STP-S-C007(177)--5E-07"/>
    <n v="2225343.0299999998"/>
    <m/>
    <m/>
    <n v="0"/>
    <n v="2225343.0299999998"/>
  </r>
  <r>
    <x v="4"/>
    <s v="CNTRT-00009394 : 07-C007-178"/>
    <s v="Manatts Inc (CPS)"/>
    <m/>
    <s v="FM-C007(178)--55-07"/>
    <n v="164100"/>
    <m/>
    <m/>
    <n v="0"/>
    <n v="164100"/>
  </r>
  <r>
    <x v="5"/>
    <s v="CNTRT-00007789 : 08-6040-601"/>
    <s v="Gus Construction Co Inc"/>
    <m/>
    <s v="BRS-6040(601)--60-08"/>
    <n v="591192.57999999996"/>
    <m/>
    <m/>
    <n v="574857.93999999994"/>
    <n v="16334.64"/>
  </r>
  <r>
    <x v="5"/>
    <s v="CNTRT-00008867 : 08-C008-093"/>
    <s v="Manatts Inc (CPS)"/>
    <m/>
    <s v="FM-C008(93)--55-08"/>
    <n v="2130600.7000000002"/>
    <m/>
    <m/>
    <n v="2115142.7000000002"/>
    <n v="15458"/>
  </r>
  <r>
    <x v="6"/>
    <s v="CNTRT-00007987 : 10-C010-120"/>
    <s v="Croell Inc"/>
    <m/>
    <s v="BRS-C010(99)--60-10_x000a_STP-S-C010(120)--5E-10"/>
    <n v="6081476.0199999996"/>
    <m/>
    <m/>
    <n v="5982566.2999999998"/>
    <n v="98909.72"/>
  </r>
  <r>
    <x v="6"/>
    <s v="CNTRT-00009735 : 10-C010-124"/>
    <s v="FLYNN CO INC"/>
    <m/>
    <s v="STP-S-TSF-C010(124)--5P-10"/>
    <n v="3693743.41"/>
    <m/>
    <m/>
    <n v="0"/>
    <n v="3693743.41"/>
  </r>
  <r>
    <x v="7"/>
    <s v="CNTRT-00007989 : 11-C011-119"/>
    <s v="Heartland Asphalt Inc"/>
    <m/>
    <s v="STP-S-C011(119)--5E-11"/>
    <n v="2883502.52"/>
    <m/>
    <m/>
    <n v="2813436.61"/>
    <n v="70065.91"/>
  </r>
  <r>
    <x v="8"/>
    <s v="CNTRT-00008157 : 12-C012-128"/>
    <s v="Wicks Construction Inc"/>
    <m/>
    <s v="BHS-C012(128)--63-12_x000a_BHS-C012(129)--63-12_x000a_BHS-C012(130)--63-12_x000a_BHS-C012(131)--63-12"/>
    <n v="1337647.27"/>
    <m/>
    <m/>
    <n v="1279242.92"/>
    <n v="58404.35"/>
  </r>
  <r>
    <x v="8"/>
    <s v="CNTRT-00008327 : 12-C012-132"/>
    <s v="MATHY CONSTRUCTION COMPANY"/>
    <m/>
    <s v="STP-S-C012(132)--5E-12"/>
    <n v="2791541.24"/>
    <m/>
    <m/>
    <n v="2574579.13"/>
    <n v="216962.11"/>
  </r>
  <r>
    <x v="9"/>
    <s v="CNTRT-00006347 : 13-C013-106"/>
    <s v="Gus Construction Co Inc"/>
    <m/>
    <s v="BROS-C013(106)--5F-13"/>
    <n v="979511.38"/>
    <m/>
    <m/>
    <n v="957112.25"/>
    <n v="22399.13"/>
  </r>
  <r>
    <x v="9"/>
    <s v="CNTRT-00008329 : 13-C013-107"/>
    <s v="CHRISTENSEN BROTHERS INC"/>
    <m/>
    <s v="BROS-C013(107)--5F-13"/>
    <n v="594238.19999999995"/>
    <m/>
    <m/>
    <n v="596823.51"/>
    <n v="0"/>
  </r>
  <r>
    <x v="9"/>
    <s v="CNTRT-00009589 : 13-C013-109"/>
    <s v="NORRIS ASPHALT PAVING CO LC"/>
    <m/>
    <s v="FM-C013(108)--55-13             FM-C013(109)--55-13"/>
    <n v="2323390.06"/>
    <m/>
    <m/>
    <n v="4850"/>
    <n v="2318540.06"/>
  </r>
  <r>
    <x v="10"/>
    <s v="CNTRT-00008031 : 15-C015-084"/>
    <s v="HENNINGSEN CONST INC"/>
    <m/>
    <s v="FM-C015(84)--55-15"/>
    <n v="3891538.71"/>
    <m/>
    <m/>
    <n v="3957963.68"/>
    <n v="0"/>
  </r>
  <r>
    <x v="10"/>
    <s v="CNTRT-00008469 : 15-C015-082"/>
    <s v="JASPER CONSTRUCTION SERV"/>
    <m/>
    <s v="BROS-C015(82)--5F-15"/>
    <n v="626429"/>
    <m/>
    <m/>
    <n v="603435.81999999995"/>
    <n v="22993.18"/>
  </r>
  <r>
    <x v="10"/>
    <s v="CNTRT-00008751 : 15-C015-088"/>
    <s v="CHRISTENSEN BROTHERS INC"/>
    <m/>
    <s v="FM-C015(88)--55-15"/>
    <n v="677788.5"/>
    <m/>
    <m/>
    <n v="652153.87"/>
    <n v="25634.63"/>
  </r>
  <r>
    <x v="10"/>
    <s v="CNTRT-00008871 : 15-C015-087"/>
    <s v="Northwest Materials"/>
    <m/>
    <s v="STP-S-C015(87)--5E-15"/>
    <n v="2900655"/>
    <m/>
    <m/>
    <n v="2813619.82"/>
    <n v="87035.18"/>
  </r>
  <r>
    <x v="11"/>
    <s v="CNTRT-00006178 : 16-C016-116"/>
    <s v="JIM SCHROEDER CONST INC"/>
    <m/>
    <s v="BROS-C016(116)--5F-16"/>
    <n v="582163.97"/>
    <m/>
    <m/>
    <n v="583075.06000000006"/>
    <n v="0"/>
  </r>
  <r>
    <x v="11"/>
    <s v="CNTRT-00006348 : 16-C016-117"/>
    <s v="Manatts Inc (CPS)"/>
    <m/>
    <s v="STP-S-C016(117)--5E-16"/>
    <n v="1869273.74"/>
    <m/>
    <m/>
    <n v="1891468.53"/>
    <n v="0"/>
  </r>
  <r>
    <x v="12"/>
    <s v="CNTRT-00006828 : 17-C017-121"/>
    <s v="Heartland Asphalt Inc"/>
    <m/>
    <s v="FM-C017(121)--55-17"/>
    <n v="2134758.59"/>
    <m/>
    <m/>
    <n v="2122929.02"/>
    <n v="11829.57"/>
  </r>
  <r>
    <x v="12"/>
    <s v="CNTRT-00008753 : 17-C017-124"/>
    <s v="ROGNES BROS EXCAVATING"/>
    <m/>
    <s v="FM-C017(124)--55-17"/>
    <n v="249969.75"/>
    <m/>
    <m/>
    <n v="247260.03"/>
    <n v="2709.72"/>
  </r>
  <r>
    <x v="13"/>
    <s v="CNTRT-00006180 : 18-C018-085"/>
    <s v="Northwest Materials"/>
    <m/>
    <s v="FM-C018(85)--55-18"/>
    <n v="1763431.9"/>
    <m/>
    <m/>
    <n v="1812272.22"/>
    <n v="0"/>
  </r>
  <r>
    <x v="13"/>
    <s v="CNTRT-00006349 : 18-C018-093"/>
    <s v="GRAVES CONSTRUCTION CO INC"/>
    <m/>
    <s v="BROS-C018(93)--5F-18"/>
    <n v="923121.77"/>
    <m/>
    <m/>
    <n v="922602.61"/>
    <n v="519.16"/>
  </r>
  <r>
    <x v="13"/>
    <s v="CNTRT-00009360 : 18-C018-096"/>
    <s v="GRAVES CONSTRUCTION CO INC"/>
    <m/>
    <s v="BRS-C018(96)--60-18"/>
    <n v="1010146.25"/>
    <m/>
    <m/>
    <n v="189194.14"/>
    <n v="820952.11"/>
  </r>
  <r>
    <x v="14"/>
    <s v="CNTRT-00006181 : 19-C019-113"/>
    <s v="Croell Inc"/>
    <m/>
    <s v="STP-S-C019(113)--5E-19"/>
    <n v="4290035.6500000004"/>
    <m/>
    <m/>
    <n v="4290035.6500000004"/>
    <n v="0"/>
  </r>
  <r>
    <x v="14"/>
    <s v="CNTRT-00006350 : 19-C019-111"/>
    <s v="Peterson Contractors Inc"/>
    <m/>
    <s v="BROS-C019(111)--5F-19"/>
    <n v="1215158.05"/>
    <m/>
    <m/>
    <n v="1212105.05"/>
    <n v="3053"/>
  </r>
  <r>
    <x v="14"/>
    <s v="CNTRT-00008162 : 19-C019-118"/>
    <s v="MINNOWA CONSTRUCTION"/>
    <m/>
    <s v="BRS-C019(118)--60-19"/>
    <n v="1599694.69"/>
    <m/>
    <m/>
    <n v="1582472.99"/>
    <n v="17221.7"/>
  </r>
  <r>
    <x v="14"/>
    <s v="CNTRT-00009739 : 19-C019-123"/>
    <s v="QUALITY STRIPING INC"/>
    <m/>
    <s v="FM-C019(123)--55-19             FM-C045(100)--55-45"/>
    <n v="277267.38"/>
    <m/>
    <m/>
    <n v="0"/>
    <n v="277267.38"/>
  </r>
  <r>
    <x v="15"/>
    <s v="CNTRT-00006353 : 20-C020-123"/>
    <s v="HERBERGER CONSTRUCTION CO INC"/>
    <m/>
    <s v="BROS-C020(123)--5F-20"/>
    <n v="761359.97"/>
    <m/>
    <m/>
    <n v="761359.97"/>
    <n v="0"/>
  </r>
  <r>
    <x v="15"/>
    <s v="CNTRT-00007305 : 20-5772-606"/>
    <s v="HERBERGER CONSTRUCTION CO INC"/>
    <m/>
    <s v="BROS-5772(606)--5F-20"/>
    <n v="834792.72"/>
    <m/>
    <m/>
    <n v="834792.72"/>
    <n v="0"/>
  </r>
  <r>
    <x v="15"/>
    <s v="CNTRT-00009152 : 20-C020-126"/>
    <s v="DIXON CONSTRUCTION CO"/>
    <m/>
    <s v="BROS-C020(126)--5F-20"/>
    <n v="634293.1"/>
    <m/>
    <m/>
    <n v="483880.52"/>
    <n v="150412.57999999999"/>
  </r>
  <r>
    <x v="16"/>
    <s v="CNTRT-00007306 : 21-C021-156"/>
    <s v="DIXON CONSTRUCTION CO"/>
    <m/>
    <s v="HDP-C021(156)--6B-21"/>
    <n v="3237717.38"/>
    <m/>
    <m/>
    <n v="3207958.48"/>
    <n v="29758.9"/>
  </r>
  <r>
    <x v="16"/>
    <s v="CNTRT-00008032 : 21-C021-158"/>
    <s v="Croell Inc"/>
    <m/>
    <s v="FM-C021(158)--55-21_x000a_FM-C021(159)--55-21"/>
    <n v="8327064.8799999999"/>
    <m/>
    <m/>
    <n v="8292695.1799999997"/>
    <n v="34369.699999999997"/>
  </r>
  <r>
    <x v="16"/>
    <s v="CNTRT-00009884 : 21-C021-160"/>
    <s v="Heartland Asphalt Inc"/>
    <m/>
    <s v="LFM-161--7X-21                   STP-S-C021(160)--5E-21        FM-C021(162)--55-21"/>
    <n v="2548572.94"/>
    <m/>
    <m/>
    <n v="0"/>
    <n v="2548572.94"/>
  </r>
  <r>
    <x v="17"/>
    <s v="CNTRT-00008333 : 22-C022-104"/>
    <s v="River City Stone"/>
    <m/>
    <s v="L-105--73-22_x000a_HSIP-SWAP-C022(104)--FJ-22"/>
    <n v="4722532.08"/>
    <m/>
    <m/>
    <n v="4785561.45"/>
    <n v="0"/>
  </r>
  <r>
    <x v="17"/>
    <s v="CNTRT-00009469 : 22-C022-110"/>
    <s v="K-CONSTRUCTION INC"/>
    <m/>
    <s v="BROS-C022(110)--5F-22"/>
    <n v="393016.8"/>
    <m/>
    <m/>
    <n v="30535.79"/>
    <n v="362481.01"/>
  </r>
  <r>
    <x v="17"/>
    <s v="CNTRT-00009594 : 22-C022-109"/>
    <s v="Wicks Construction Inc"/>
    <m/>
    <s v="FM-C022(109)--55-22"/>
    <n v="355579.64"/>
    <m/>
    <m/>
    <n v="1503.5"/>
    <n v="354076.14"/>
  </r>
  <r>
    <x v="17"/>
    <s v="CNTRT-00009887 : 22-C022-111"/>
    <s v="River City Stone"/>
    <m/>
    <s v="HSIP-SWAP-C022(111)--FJ-22"/>
    <n v="814937.2"/>
    <m/>
    <m/>
    <n v="0"/>
    <n v="814937.2"/>
  </r>
  <r>
    <x v="18"/>
    <s v="CNTRT-00006183 : 23-C023-134"/>
    <s v="BRANDT CONSTRUCTION CO  SUBSIDIARY"/>
    <m/>
    <s v="BHS-C023(134)--63-23"/>
    <n v="360074.6"/>
    <m/>
    <m/>
    <n v="345883.3"/>
    <n v="14191.3"/>
  </r>
  <r>
    <x v="18"/>
    <s v="CNTRT-00006355 : 23-C023-135"/>
    <s v="MATHY CONSTRUCTION COMPANY"/>
    <m/>
    <s v="STP-S-C023(135)--5E-23"/>
    <n v="1744046"/>
    <m/>
    <m/>
    <n v="1588101.82"/>
    <n v="155944.18"/>
  </r>
  <r>
    <x v="18"/>
    <s v="CNTRT-00007871 : 23-C023-130"/>
    <s v="Peterson Contractors Inc"/>
    <m/>
    <s v="BROS-C023(130)--5F-23"/>
    <n v="2271892"/>
    <m/>
    <m/>
    <n v="875036.2"/>
    <n v="1396855.8"/>
  </r>
  <r>
    <x v="18"/>
    <s v="CNTRT-00007993 : 23-C023-141"/>
    <s v="Manatts Inc (CPS)"/>
    <m/>
    <s v="HSIP-SWAP-C023(141)--FJ-23"/>
    <n v="2879733.89"/>
    <m/>
    <m/>
    <n v="2817857.83"/>
    <n v="61876.06"/>
  </r>
  <r>
    <x v="18"/>
    <s v="CNTRT-00008165 : 23-C023-140"/>
    <s v="Hawkeye Paving Corp"/>
    <m/>
    <s v="BHS-C023(140)--63-23"/>
    <n v="281286"/>
    <m/>
    <m/>
    <n v="271362.2"/>
    <n v="9923.7999999999993"/>
  </r>
  <r>
    <x v="18"/>
    <s v="CNTRT-00009039 : 23-C023-145"/>
    <s v="Dave Schmitt Const"/>
    <m/>
    <s v="FM-C023(145)--55-23"/>
    <n v="82677.45"/>
    <m/>
    <m/>
    <n v="0"/>
    <n v="82677.45"/>
  </r>
  <r>
    <x v="18"/>
    <s v="CNTRT-00009471 : 23-C023-144"/>
    <s v="Manatts Inc (CPS)"/>
    <m/>
    <s v="STP-S-C023(144)--5E-23"/>
    <n v="1988076.63"/>
    <m/>
    <m/>
    <n v="0"/>
    <n v="1988076.63"/>
  </r>
  <r>
    <x v="18"/>
    <s v="CNTRT-00009596 : 23-C023-143"/>
    <s v="JASPER CONSTRUCTION SERV"/>
    <m/>
    <s v="BHS-C023(143)--63-23"/>
    <n v="374234.92"/>
    <m/>
    <m/>
    <n v="0"/>
    <n v="374234.92"/>
  </r>
  <r>
    <x v="18"/>
    <s v="CNTRT-00009888 : 23-C023-146"/>
    <s v="FORT DODGE ASPHALT COMPANY"/>
    <m/>
    <s v="FM-C023(146)--55-23"/>
    <n v="132289"/>
    <m/>
    <m/>
    <n v="0"/>
    <n v="132289"/>
  </r>
  <r>
    <x v="19"/>
    <s v="CNTRT-00006188 : 24-C024-131"/>
    <s v="DIXON CONSTRUCTION CO"/>
    <m/>
    <s v="BRS-C024(131)--60-24"/>
    <n v="889708.45"/>
    <m/>
    <m/>
    <n v="870692.57"/>
    <n v="19015.88"/>
  </r>
  <r>
    <x v="19"/>
    <s v="CNTRT-00008167 : 24-7927-602"/>
    <s v="A M Cohron &amp; Son Inc"/>
    <m/>
    <s v="BRS-7927(602)--60-24"/>
    <n v="1418013.99"/>
    <m/>
    <m/>
    <n v="1383616.12"/>
    <n v="34397.870000000003"/>
  </r>
  <r>
    <x v="19"/>
    <s v="CNTRT-00008334 : 24-C024-134"/>
    <s v="JB HOLLAND CONST INC"/>
    <m/>
    <s v="FM-C024(134)--55-24"/>
    <n v="283418.90000000002"/>
    <m/>
    <m/>
    <n v="263385.75"/>
    <n v="20033.150000000001"/>
  </r>
  <r>
    <x v="19"/>
    <s v="CNTRT-00009597 : 24-C024-135"/>
    <s v="NORRIS ASPHALT PAVING CO LC"/>
    <m/>
    <s v="STP-S-C024(135)--5E-24"/>
    <n v="5776826.3399999999"/>
    <m/>
    <m/>
    <n v="0"/>
    <n v="5776826.3399999999"/>
  </r>
  <r>
    <x v="20"/>
    <s v="CNTRT-00006564 : 25-C025-126"/>
    <s v="Elder Corporation"/>
    <m/>
    <s v="HSIP-SWAP-C025(126)--FJ-25_x000a_FM-C037(79)--55-37"/>
    <n v="4573082.93"/>
    <m/>
    <m/>
    <n v="4543082.93"/>
    <n v="30000"/>
  </r>
  <r>
    <x v="20"/>
    <s v="CNTRT-00008623 : 25-C025-135"/>
    <s v="Manatts Inc (CPS)"/>
    <m/>
    <s v="HSIP-SWAP-C025(135)--FJ-25"/>
    <n v="1779779.59"/>
    <m/>
    <m/>
    <n v="1719499.27"/>
    <n v="60280.32"/>
  </r>
  <r>
    <x v="20"/>
    <s v="CNTRT-00009744 : 25-C025-138"/>
    <s v="Manatts Inc (CPS)"/>
    <m/>
    <s v="FM-C025(138)--55-25"/>
    <n v="3313210.36"/>
    <m/>
    <m/>
    <n v="0"/>
    <n v="3313210.36"/>
  </r>
  <r>
    <x v="21"/>
    <s v="CNTRT-00007785 : 26-C026-106"/>
    <s v="CEDAR VALLEY CORP"/>
    <m/>
    <s v="STP-S-C026(106)--5E-26"/>
    <n v="1924130.37"/>
    <m/>
    <m/>
    <n v="1835130.34"/>
    <n v="89000.03"/>
  </r>
  <r>
    <x v="21"/>
    <s v="CNTRT-00009473 : 26-C026-131"/>
    <s v="IOWA BRIDGE &amp; CULVERT"/>
    <m/>
    <s v="BROS-C026(131)--5F-26"/>
    <n v="942793.4"/>
    <m/>
    <m/>
    <n v="511847.06"/>
    <n v="430946.34"/>
  </r>
  <r>
    <x v="22"/>
    <s v="CNTRT-00009154 : 27-C027-092"/>
    <s v="Godbersen Smith Const"/>
    <m/>
    <s v="BRS-C027(92)--60-27"/>
    <n v="1599950.58"/>
    <m/>
    <m/>
    <n v="133475.29999999999"/>
    <n v="1466475.28"/>
  </r>
  <r>
    <x v="22"/>
    <s v="CNTRT-00009890 : 27-C027-081"/>
    <s v="Godbersen Smith Const"/>
    <m/>
    <s v="BRS-C027(81)--60-27"/>
    <n v="1936394.4"/>
    <m/>
    <m/>
    <n v="0"/>
    <n v="1936394.4"/>
  </r>
  <r>
    <x v="23"/>
    <s v="CNTRT-00007469 : 28-C028-102"/>
    <s v="Manatts Inc (CPS)"/>
    <m/>
    <s v="FM-C010(122)--55-10_x000a_FM-C028(102)--55-28"/>
    <n v="3867330.36"/>
    <m/>
    <m/>
    <n v="3745017.77"/>
    <n v="122312.59"/>
  </r>
  <r>
    <x v="23"/>
    <s v="CNTRT-00007460 : 28-C028-104"/>
    <s v="TAYLOR CONSTRUCTION INC"/>
    <m/>
    <s v="BROS-C028(104)--5F-28"/>
    <n v="419320.9"/>
    <m/>
    <m/>
    <n v="410797.1"/>
    <n v="8523.7999999999993"/>
  </r>
  <r>
    <x v="23"/>
    <s v="CNTRT-00008470 : 28-C028-105"/>
    <s v="JASPER CONSTRUCTION SERV"/>
    <m/>
    <s v="BHOS-C028(105)--5N-28"/>
    <n v="102951"/>
    <m/>
    <m/>
    <n v="107751.5"/>
    <n v="0"/>
  </r>
  <r>
    <x v="23"/>
    <s v="CNTRT-00009746 : 28-C028-107"/>
    <s v="JASPER CONSTRUCTION SERV"/>
    <m/>
    <s v="BHS-C028(107)--63-28"/>
    <n v="192711.12"/>
    <m/>
    <m/>
    <n v="0"/>
    <n v="192711.12"/>
  </r>
  <r>
    <x v="24"/>
    <s v="CNTRT-00007997 : 29-C029-094"/>
    <s v="CRAMER &amp; ASSOC INC"/>
    <m/>
    <s v="BHS-C029(93)--63-29_x000a_BHOS-C029(94)--5N-29"/>
    <n v="2257985.75"/>
    <m/>
    <m/>
    <n v="2260969.8199999998"/>
    <n v="0"/>
  </r>
  <r>
    <x v="24"/>
    <s v="CNTRT-00007998 : 29-C029-098"/>
    <s v="NORRIS ASPHALT PAVING CO LC"/>
    <m/>
    <s v="STP-S-C029(98)--5E-29"/>
    <n v="4630519.7300000004"/>
    <m/>
    <m/>
    <n v="4597195.6500000004"/>
    <n v="33324.080000000002"/>
  </r>
  <r>
    <x v="25"/>
    <s v="CNTRT-00006568 : 30-C030-069"/>
    <s v="Wicks Construction Inc"/>
    <m/>
    <s v="STP-S-C030(69)--5E-30"/>
    <n v="2037209.1"/>
    <m/>
    <m/>
    <n v="1887589.13"/>
    <n v="149619.97"/>
  </r>
  <r>
    <x v="25"/>
    <s v="CNTRT-00008625 : 30-C030-071"/>
    <s v="CRAMER &amp; ASSOC INC"/>
    <m/>
    <s v="BHOS-C030(70)--5N-30_x000a_BHS-C030(71)--63-30"/>
    <n v="636304.64000000001"/>
    <m/>
    <m/>
    <n v="470235.4"/>
    <n v="166069.24"/>
  </r>
  <r>
    <x v="25"/>
    <s v="CNTRT-00009477 : 30-C030-073"/>
    <s v="Northwest Materials"/>
    <m/>
    <s v="LFM-658--7X-30                      FM-C030(73)--55-30"/>
    <n v="3055805.76"/>
    <m/>
    <m/>
    <n v="0"/>
    <n v="3055805.76"/>
  </r>
  <r>
    <x v="26"/>
    <s v="CNTRT-00006366 : 31-C031-118"/>
    <s v="JIM SCHROEDER CONST INC"/>
    <m/>
    <s v="BROS-C031(118)--5F-31"/>
    <n v="401121.5"/>
    <m/>
    <m/>
    <n v="401121.5"/>
    <n v="0"/>
  </r>
  <r>
    <x v="26"/>
    <s v="CNTRT-00007175 : 31-C031-119"/>
    <s v="TAYLOR CONSTRUCTION INC"/>
    <m/>
    <s v="BROS-C031(119)--5F-31"/>
    <n v="770148.85"/>
    <m/>
    <m/>
    <n v="767425.08"/>
    <n v="2723.77"/>
  </r>
  <r>
    <x v="26"/>
    <s v="CNTRT-00007309 : 31-C031-121"/>
    <s v="River City Stone"/>
    <m/>
    <s v="STP-S-C031(121)--5E-31"/>
    <n v="2033293.18"/>
    <m/>
    <m/>
    <n v="1903032.06"/>
    <n v="130261.12"/>
  </r>
  <r>
    <x v="26"/>
    <s v="CNTRT-00008496 : 31-C031-124"/>
    <s v="River City Stone"/>
    <m/>
    <s v="STP-S-C031(124)--5E-31"/>
    <n v="476548.47"/>
    <m/>
    <m/>
    <n v="433860.55"/>
    <n v="42687.92"/>
  </r>
  <r>
    <x v="26"/>
    <s v="CNTRT-00009750 : 31-C031-128"/>
    <s v="River City Stone"/>
    <m/>
    <s v="HSIP-SWAP-C031(128)--FJ-31"/>
    <n v="706951.29"/>
    <m/>
    <m/>
    <n v="0"/>
    <n v="706951.29"/>
  </r>
  <r>
    <x v="26"/>
    <s v="CNTRT-00009749 : 31-C031-122"/>
    <s v="TAYLOR CONSTRUCTION INC"/>
    <m/>
    <s v="BROS-C031(122)--5F-31"/>
    <n v="679391.5"/>
    <m/>
    <m/>
    <n v="0"/>
    <n v="679391.5"/>
  </r>
  <r>
    <x v="26"/>
    <s v="CNTRT-00009891 : 31-C031-127"/>
    <s v="Boomerang Corp"/>
    <m/>
    <s v="STP-S-C031(127)--5E-31"/>
    <n v="2863352.74"/>
    <m/>
    <m/>
    <n v="0"/>
    <n v="2863352.74"/>
  </r>
  <r>
    <x v="26"/>
    <s v="CNTRT-00009892 : 31-C031-130"/>
    <s v="River City Stone"/>
    <m/>
    <s v="FM-C031(130)--55-31"/>
    <n v="1170614.01"/>
    <m/>
    <m/>
    <n v="0"/>
    <n v="1170614.01"/>
  </r>
  <r>
    <x v="27"/>
    <s v="CNTRT-00008626 : 32-C032-058"/>
    <s v="Northwest Materials"/>
    <m/>
    <s v="HSIP-SWAP-C032(58)--FJ-32"/>
    <n v="540134.27"/>
    <m/>
    <m/>
    <n v="503713.72"/>
    <n v="36420.550000000003"/>
  </r>
  <r>
    <x v="27"/>
    <s v="CNTRT-00009395 : 32-C032-057"/>
    <s v="DIXON CONSTRUCTION CO"/>
    <m/>
    <s v="BRS-C032(57)--60-32"/>
    <n v="1050848.8500000001"/>
    <m/>
    <m/>
    <n v="0"/>
    <n v="1050848.8500000001"/>
  </r>
  <r>
    <x v="28"/>
    <s v="CNTRT-00006569 : 33-C033-149"/>
    <s v="River City Stone"/>
    <m/>
    <s v="HRRR-C033(149)--5R-33"/>
    <n v="738632.1"/>
    <m/>
    <m/>
    <n v="738632.1"/>
    <n v="0"/>
  </r>
  <r>
    <x v="28"/>
    <s v="CNTRT-00006703 : 33-C033-155"/>
    <s v="BRENNAN CONSTRUCTION CO"/>
    <m/>
    <s v="BRS-C033(155)--60-33"/>
    <n v="415097.3"/>
    <m/>
    <m/>
    <n v="411324.4"/>
    <n v="3772.9"/>
  </r>
  <r>
    <x v="28"/>
    <s v="CNTRT-00007176 : 33-4870-601"/>
    <s v="BRENNAN CONSTRUCTION CO"/>
    <m/>
    <s v="BRS-4870(601)--60-33"/>
    <n v="1549036.9"/>
    <m/>
    <m/>
    <n v="1554572.35"/>
    <n v="0"/>
  </r>
  <r>
    <x v="28"/>
    <s v="CNTRT-00009480 : 33-C033-163"/>
    <s v="River City Stone"/>
    <m/>
    <s v="RS-C033(163)--61-33"/>
    <n v="8384560.1100000003"/>
    <m/>
    <m/>
    <n v="42372.12"/>
    <n v="8342187.9900000002"/>
  </r>
  <r>
    <x v="28"/>
    <s v="CNTRT-00009751 : 33-C033-167-A"/>
    <s v="BRENNAN CONSTRUCTION CO"/>
    <m/>
    <s v="HDP-C033(165)--6B-33          HDP-C033(167)--6B-33            HDP-C033(172)--6B-33"/>
    <n v="561661.94999999995"/>
    <m/>
    <m/>
    <n v="0"/>
    <n v="561661.94999999995"/>
  </r>
  <r>
    <x v="29"/>
    <s v="CNTRT-00008499 : 34-C034-110"/>
    <s v="MATHY CONSTRUCTION COMPANY"/>
    <m/>
    <s v="STP-S-C034(110)--5E-34"/>
    <n v="3434763.95"/>
    <m/>
    <m/>
    <n v="3397842.68"/>
    <n v="36921.269999999997"/>
  </r>
  <r>
    <x v="29"/>
    <s v="CNTRT-00009894 : 34-C034-123"/>
    <s v="MATHY CONSTRUCTION COMPANY"/>
    <m/>
    <s v="FM-C034(123)--55-34"/>
    <n v="1305739.4099999999"/>
    <m/>
    <m/>
    <n v="0"/>
    <n v="1305739.4099999999"/>
  </r>
  <r>
    <x v="30"/>
    <s v="CNTRT-00006574 : 35-C035-121"/>
    <s v="MATHY CONSTRUCTION COMPANY"/>
    <m/>
    <s v="FM-C035(120)--55-35             STP-S-C035(121)--5E-35"/>
    <n v="3053591.57"/>
    <m/>
    <m/>
    <n v="3325787.39"/>
    <n v="0"/>
  </r>
  <r>
    <x v="30"/>
    <s v="CNTRT-00009752 : 35-C035-123"/>
    <s v="MATHY CONSTRUCTION COMPANY"/>
    <m/>
    <s v="STP-S-C035(123)--5E-35"/>
    <n v="2453131.09"/>
    <m/>
    <m/>
    <n v="4618.92"/>
    <n v="2448512.17"/>
  </r>
  <r>
    <x v="31"/>
    <s v="CNTRT-00007178 : 36-C036-092"/>
    <s v="DIXON CONSTRUCTION CO"/>
    <m/>
    <s v="BRS-C036(92)--60-36"/>
    <n v="1844044.9"/>
    <m/>
    <m/>
    <n v="1848648.48"/>
    <n v="0"/>
  </r>
  <r>
    <x v="31"/>
    <s v="CNTRT-00009156 : 36-C036-083-A"/>
    <s v="DIXON CONSTRUCTION CO"/>
    <m/>
    <s v="FM-C036(83)--55-36"/>
    <n v="2811723.6"/>
    <m/>
    <m/>
    <n v="759829.13"/>
    <n v="2051894.47"/>
  </r>
  <r>
    <x v="32"/>
    <s v="CNTRT-00007179 : 37-3800-602"/>
    <s v="Godbersen Smith Const"/>
    <m/>
    <s v="BROS-3800(602)--5F-37"/>
    <n v="2100693.5499999998"/>
    <m/>
    <m/>
    <n v="2089081.74"/>
    <n v="11611.81"/>
  </r>
  <r>
    <x v="32"/>
    <s v="CNTRT-00008338 : 37-C037-086"/>
    <s v="DIXON CONSTRUCTION CO"/>
    <m/>
    <s v="BRS-C037(86)--60-37"/>
    <n v="855770.56"/>
    <m/>
    <m/>
    <n v="826342.38"/>
    <n v="29428.18"/>
  </r>
  <r>
    <x v="32"/>
    <s v="CNTRT-00009368 : 37-C037-085"/>
    <s v="JASPER CONSTRUCTION SERV"/>
    <m/>
    <s v="FM-C037(85)--55-37"/>
    <n v="762599.64"/>
    <m/>
    <m/>
    <n v="0"/>
    <n v="762599.64"/>
  </r>
  <r>
    <x v="33"/>
    <s v="CNTRT-00008874 : 38-C038-141"/>
    <s v="Iowa Plains Signing"/>
    <m/>
    <s v="FM-C038(141)--55-38"/>
    <n v="151266.16"/>
    <m/>
    <m/>
    <n v="143534.5"/>
    <n v="7731.66"/>
  </r>
  <r>
    <x v="34"/>
    <s v="CNTRT-00006576 : 39-C039-099"/>
    <s v="CRAMER &amp; ASSOC INC"/>
    <m/>
    <s v="BHOS-C039(99)--5N-39"/>
    <n v="474167.26"/>
    <m/>
    <m/>
    <n v="435223.73"/>
    <n v="38943.53"/>
  </r>
  <r>
    <x v="34"/>
    <s v="CNTRT-00008341 : 39-C039-102"/>
    <s v="Midwest Contractors"/>
    <m/>
    <s v="FM-C039(102)--55-39"/>
    <n v="344996.3"/>
    <m/>
    <m/>
    <n v="375231.74"/>
    <n v="0"/>
  </r>
  <r>
    <x v="35"/>
    <s v="CNTRT-00008001 : 40-C040-113"/>
    <s v="FORT DODGE ASPHALT COMPANY"/>
    <m/>
    <s v="HSIP-SWAP-C040(113)--FJ-40"/>
    <n v="4591505.26"/>
    <m/>
    <m/>
    <n v="4855176.3"/>
    <n v="0"/>
  </r>
  <r>
    <x v="35"/>
    <s v="CNTRT-00009481 : 40-C040-115"/>
    <s v="Peterson Contractors Inc"/>
    <m/>
    <s v="BRS-C040(115)--60-40           BRS-C040(116)--60-40"/>
    <n v="892675.68"/>
    <m/>
    <m/>
    <n v="2522"/>
    <n v="890153.68"/>
  </r>
  <r>
    <x v="35"/>
    <s v="CNTRT-00009604 : 40-C040-120"/>
    <s v="MATHY CONSTRUCTION COMPANY"/>
    <m/>
    <s v="STP-S-C040(120)--5E-40"/>
    <n v="2774083.63"/>
    <m/>
    <m/>
    <n v="10537.67"/>
    <n v="2763545.96"/>
  </r>
  <r>
    <x v="36"/>
    <s v="CNTRT-00008002 : 41-C041-144"/>
    <s v="Peterson Contractors Inc"/>
    <m/>
    <s v="BROS-C041(143)--5F-41_x000a_BROS-C041(144)--8J-41_x000a_BROS-C041(145)--8J-41"/>
    <n v="279652.05"/>
    <m/>
    <m/>
    <n v="283141.46000000002"/>
    <n v="0"/>
  </r>
  <r>
    <x v="36"/>
    <s v="CNTRT-00008184 : 41-C041-146"/>
    <s v="Peterson Contractors Inc"/>
    <m/>
    <s v="BRS-C041(146)--60-41"/>
    <n v="455790.64"/>
    <m/>
    <m/>
    <n v="435896"/>
    <n v="19894.64"/>
  </r>
  <r>
    <x v="36"/>
    <s v="CNTRT-00009482 : 41-C041-152"/>
    <s v="QUALITY STRIPING INC"/>
    <m/>
    <s v="HSIP-SWAP-C041(152)--FJ-41"/>
    <n v="71377.2"/>
    <m/>
    <m/>
    <n v="0"/>
    <n v="71377.2"/>
  </r>
  <r>
    <x v="36"/>
    <s v="CNTRT-00009605 : 41-C041-148"/>
    <s v="Peterson Contractors Inc"/>
    <m/>
    <s v="BROS-C041(148)--5F-41"/>
    <n v="203171.21"/>
    <m/>
    <m/>
    <n v="0"/>
    <n v="203171.21"/>
  </r>
  <r>
    <x v="36"/>
    <s v="CNTRT-00009606 : 41-C041-149"/>
    <s v="Heartland Asphalt Inc"/>
    <m/>
    <s v="STP-S-C041(149)--5E-41         FM-C041(150)--55-41              FM-C041(151)--55-41"/>
    <n v="3417436.87"/>
    <m/>
    <m/>
    <n v="0"/>
    <n v="3417436.87"/>
  </r>
  <r>
    <x v="37"/>
    <s v="CNTRT-00006200 : 42-5832-601"/>
    <s v="Peterson Contractors Inc"/>
    <m/>
    <s v="BRS-5832(601)--60-42"/>
    <n v="684652.45"/>
    <m/>
    <m/>
    <n v="691883.15"/>
    <n v="0"/>
  </r>
  <r>
    <x v="37"/>
    <s v="CNTRT-00008501 : 42-C042-115"/>
    <s v="Manatts Inc (CPS)"/>
    <m/>
    <s v="FM-C042(115)--55-42"/>
    <n v="1370033.27"/>
    <m/>
    <m/>
    <n v="1353560.38"/>
    <n v="16472.89"/>
  </r>
  <r>
    <x v="37"/>
    <s v="CNTRT-00008502 : 42-C042-116"/>
    <s v="Manatts Inc (CPS)"/>
    <m/>
    <s v="FM-C042(116)--55-42"/>
    <n v="1189111.9099999999"/>
    <m/>
    <m/>
    <n v="1130244.6499999999"/>
    <n v="58867.26"/>
  </r>
  <r>
    <x v="37"/>
    <s v="CNTRT-00009040 : 42-C042-114"/>
    <s v="Peterson Contractors Inc"/>
    <m/>
    <s v="BROS-C042(114)--5F-42"/>
    <n v="679924.15"/>
    <m/>
    <m/>
    <n v="6305"/>
    <n v="673619.15"/>
  </r>
  <r>
    <x v="37"/>
    <s v="CNTRT-00009756 : 42-C042-120"/>
    <s v="Manatts Inc (CPS)"/>
    <m/>
    <s v="STP-S-C042(120)--5E-42        FM-C042(121)--55-42"/>
    <n v="2043769.54"/>
    <m/>
    <m/>
    <n v="0"/>
    <n v="2043769.54"/>
  </r>
  <r>
    <x v="38"/>
    <s v="CNTRT-00006377 : 44-C044-096"/>
    <s v="NORRIS ASPHALT PAVING CO LC"/>
    <m/>
    <s v="STP-S-TSF-C044(96)--5P-44"/>
    <n v="5213251.54"/>
    <m/>
    <m/>
    <n v="5327768.82"/>
    <n v="0"/>
  </r>
  <r>
    <x v="38"/>
    <s v="CNTRT-00007881 : 44-C044-097"/>
    <s v="IOWA BRIDGE &amp; CULVERT"/>
    <m/>
    <s v="HDP-C044(97)--6B-44"/>
    <n v="3869133.55"/>
    <m/>
    <m/>
    <n v="183529.3"/>
    <n v="3685604.25"/>
  </r>
  <r>
    <x v="38"/>
    <s v="CNTRT-00009396 : 44-C044-103"/>
    <s v="IOWA BRIDGE &amp; CULVERT"/>
    <m/>
    <s v="FM-C044(103)--55-44"/>
    <n v="344102.33"/>
    <m/>
    <m/>
    <n v="3327.1"/>
    <n v="340775.23"/>
  </r>
  <r>
    <x v="39"/>
    <s v="CNTRT-00006378 : 45-C045-090"/>
    <s v="River City Stone"/>
    <m/>
    <s v="STP-S-C045(90)--5E-45"/>
    <n v="2490280.09"/>
    <m/>
    <m/>
    <n v="2566381.21"/>
    <n v="0"/>
  </r>
  <r>
    <x v="39"/>
    <s v="CNTRT-00009611 : 45-C045-102"/>
    <s v="MINNOWA CONSTRUCTION"/>
    <m/>
    <s v="BRS-C045(99)--60-45            BRS-C045(102)--60-45"/>
    <n v="2499918.52"/>
    <m/>
    <m/>
    <n v="0"/>
    <n v="2499918.52"/>
  </r>
  <r>
    <x v="40"/>
    <s v="CNTRT-00006579 : 46-C046-085"/>
    <s v="Croell Inc"/>
    <m/>
    <s v="STP-S-C046(85)--5E-46_x000a_FM-C046(86)--55-46"/>
    <n v="2821237.05"/>
    <m/>
    <m/>
    <n v="2821237.05"/>
    <n v="0"/>
  </r>
  <r>
    <x v="40"/>
    <s v="CNTRT-00009612 : 46-C046-093"/>
    <s v="MATHY CONSTRUCTION COMPANY"/>
    <m/>
    <s v="FM-C046(92)--55-46               FM-C046(93)--55-46"/>
    <n v="2812601.96"/>
    <m/>
    <m/>
    <n v="0"/>
    <n v="2812601.96"/>
  </r>
  <r>
    <x v="41"/>
    <s v="CNTRT-00006380 : 47-C047-063"/>
    <s v="Northwest Materials"/>
    <m/>
    <s v="FM-C047(63)--55-47"/>
    <n v="2450483.62"/>
    <m/>
    <m/>
    <n v="2515442.4500000002"/>
    <n v="0"/>
  </r>
  <r>
    <x v="41"/>
    <s v="CNTRT-00006379 : 47-C047-062"/>
    <s v="Northwest Materials"/>
    <m/>
    <s v="FM-C047(62)--55-47"/>
    <n v="2484366.65"/>
    <m/>
    <m/>
    <n v="2497476.6"/>
    <n v="0"/>
  </r>
  <r>
    <x v="42"/>
    <s v="CNTRT-00009760 : 48-C048-105"/>
    <s v="L L PELLING CO INC"/>
    <m/>
    <s v="FM-C048(105)--55-48"/>
    <n v="2390412.31"/>
    <m/>
    <m/>
    <n v="0"/>
    <n v="2390412.31"/>
  </r>
  <r>
    <x v="43"/>
    <s v="CNTRT-00007883 : 49-C049-094"/>
    <s v="River City Stone"/>
    <m/>
    <s v="STP-S-C049(94)--5E-49"/>
    <n v="2367738.64"/>
    <m/>
    <m/>
    <n v="2264675.84"/>
    <n v="103062.8"/>
  </r>
  <r>
    <x v="43"/>
    <s v="CNTRT-00008627 : 49-C049-093"/>
    <s v="JIM SCHROEDER CONST INC"/>
    <m/>
    <s v="BROS-C049(93)--5F-49"/>
    <n v="838711.72"/>
    <m/>
    <m/>
    <n v="5335"/>
    <n v="833376.72"/>
  </r>
  <r>
    <x v="43"/>
    <s v="CNTRT-00009397 : 49-C049-096"/>
    <s v="TAYLOR CONSTRUCTION INC"/>
    <m/>
    <s v="BROS-C049(96)--5F-49"/>
    <n v="2172511.4"/>
    <m/>
    <m/>
    <n v="483952"/>
    <n v="1688559.4"/>
  </r>
  <r>
    <x v="43"/>
    <s v="CNTRT-00009398 : 49-C049-101"/>
    <s v="Boomerang Corp"/>
    <m/>
    <s v="HSIP-SWAP-C049(101)--FJ-49"/>
    <n v="2246251.42"/>
    <m/>
    <m/>
    <n v="9457.5"/>
    <n v="2236793.92"/>
  </r>
  <r>
    <x v="43"/>
    <s v="CNTRT-00009485 : 49-C049-103"/>
    <s v="FAHRNER ASPHALT SEALERS LLC"/>
    <m/>
    <s v="FM-C049(103)--55-49"/>
    <n v="86880"/>
    <m/>
    <m/>
    <n v="0"/>
    <n v="86880"/>
  </r>
  <r>
    <x v="44"/>
    <s v="CNTRT-00007790 : 50-C050-140"/>
    <s v="Manatts Inc (CPS)"/>
    <m/>
    <s v="FM-C050(140)--55-50"/>
    <n v="748038.3"/>
    <m/>
    <m/>
    <n v="800921.37"/>
    <n v="0"/>
  </r>
  <r>
    <x v="44"/>
    <s v="CNTRT-00007791 : 50-C050-144"/>
    <s v="INROADS LLC"/>
    <m/>
    <s v="STP-S-C050(144)--5E-50"/>
    <n v="2642842.7200000002"/>
    <m/>
    <m/>
    <n v="2439577.19"/>
    <n v="203265.53"/>
  </r>
  <r>
    <x v="44"/>
    <s v="CNTRT-00008004 : 50-C050-132"/>
    <s v="Peterson Contractors Inc"/>
    <m/>
    <s v="BRS-C050(132)--60-50"/>
    <n v="2233387.4700000002"/>
    <m/>
    <m/>
    <n v="2216187.86"/>
    <n v="17199.61"/>
  </r>
  <r>
    <x v="44"/>
    <s v="CNTRT-00008766 : 50-C050-133"/>
    <s v="Manatts Inc (CPS)"/>
    <m/>
    <s v="FLAP-C050(133)--6L-50"/>
    <n v="2447974.64"/>
    <m/>
    <m/>
    <n v="11785.5"/>
    <n v="2436189.14"/>
  </r>
  <r>
    <x v="44"/>
    <s v="CNTRT-00008876 : 50-C050-158"/>
    <s v="ASPHALT SURFACE TECHNOLOGIES CORP"/>
    <m/>
    <s v="FM-C050(156)--55-50              FM-C050(157)--55-50              FM-C050(158)--55-50"/>
    <n v="905232.45"/>
    <m/>
    <m/>
    <n v="11640"/>
    <n v="893592.45"/>
  </r>
  <r>
    <x v="44"/>
    <s v="CNTRT-00009372 : 50-C050-150"/>
    <s v="UNITED CONTRACTORS INC"/>
    <m/>
    <s v="BRS-C050(150)--60-50"/>
    <n v="1648842.85"/>
    <m/>
    <m/>
    <n v="79035.44"/>
    <n v="1569807.41"/>
  </r>
  <r>
    <x v="45"/>
    <s v="CNTRT-00007312 : 51-C051-072"/>
    <s v="IOWA BRIDGE &amp; CULVERT"/>
    <m/>
    <s v="BRS-C051(72)--60-51"/>
    <n v="2065011"/>
    <m/>
    <m/>
    <n v="2056336.75"/>
    <n v="8674.25"/>
  </r>
  <r>
    <x v="45"/>
    <s v="CNTRT-00007810 : 51-C051-094"/>
    <s v="L L PELLING CO INC"/>
    <m/>
    <s v="FM-C051(94)--55-51"/>
    <n v="3134733.21"/>
    <m/>
    <m/>
    <n v="3090130.26"/>
    <n v="44602.95"/>
  </r>
  <r>
    <x v="45"/>
    <s v="CNTRT-00009615 : 51-C051-089"/>
    <s v="NORRIS ASPHALT PAVING CO LC"/>
    <m/>
    <s v="HDP-C051(89)--6B-51"/>
    <n v="4834184.6399999997"/>
    <m/>
    <m/>
    <n v="24589.5"/>
    <n v="4809595.1399999997"/>
  </r>
  <r>
    <x v="46"/>
    <s v="CNTRT-00006383 : 52-C052-125"/>
    <s v="L L PELLING CO INC"/>
    <m/>
    <s v="FM-C052(125)--55-52"/>
    <n v="5029902.9000000004"/>
    <m/>
    <m/>
    <n v="4845561.1399999997"/>
    <n v="184341.76000000001"/>
  </r>
  <r>
    <x v="46"/>
    <s v="CNTRT-00009764 : 52-C052-130"/>
    <s v="INROADS LLC"/>
    <m/>
    <s v="FM-C052(130)--55-52"/>
    <n v="4600620"/>
    <m/>
    <m/>
    <n v="0"/>
    <n v="4600620"/>
  </r>
  <r>
    <x v="46"/>
    <s v="CNTRT-00009905 : 52-C052-132"/>
    <s v="L L PELLING CO INC"/>
    <m/>
    <s v="STP-S-C052(132)--5E-52"/>
    <n v="3269095.01"/>
    <m/>
    <m/>
    <n v="0"/>
    <n v="3269095.01"/>
  </r>
  <r>
    <x v="47"/>
    <s v="CNTRT-00008628 : 53-C053-096"/>
    <s v="Boomerang Corp"/>
    <m/>
    <s v="BRS-C053(96)--60-53"/>
    <n v="547920.9"/>
    <m/>
    <m/>
    <n v="520132.14"/>
    <n v="27788.76"/>
  </r>
  <r>
    <x v="47"/>
    <s v="CNTRT-00009766 : 53-C053-102"/>
    <s v="IOWA BRIDGE &amp; CULVERT"/>
    <m/>
    <s v="BROS-C053(102)--5F-53"/>
    <n v="611283.93000000005"/>
    <m/>
    <m/>
    <n v="5820"/>
    <n v="605463.93000000005"/>
  </r>
  <r>
    <x v="48"/>
    <s v="CNTRT-00007792 : 54-C054-122"/>
    <s v="DELONG CONSTRUCTION INC"/>
    <m/>
    <s v="FM-C054(122)--55-54"/>
    <n v="1362659.67"/>
    <m/>
    <m/>
    <n v="1328437.8999999999"/>
    <n v="34221.769999999997"/>
  </r>
  <r>
    <x v="49"/>
    <s v="CNTRT-00008350 : 55-C055-211"/>
    <s v="MATHY CONSTRUCTION COMPANY"/>
    <m/>
    <s v="STP-S-C055(210)--5E-55        FM-C055(211)--55-55              FM-C055(212)--55-55"/>
    <n v="4859560.7300000004"/>
    <m/>
    <m/>
    <n v="4804093.75"/>
    <n v="55466.98"/>
  </r>
  <r>
    <x v="49"/>
    <s v="CNTRT-00009907 : 55-C055-213"/>
    <s v="Heartland Asphalt Inc"/>
    <m/>
    <s v="L-205--73-55                           LFM-215--7X-55                      STP-S-C055(213)--5E-55          FM-C055(214)--55-55"/>
    <n v="3951956.87"/>
    <m/>
    <m/>
    <n v="0"/>
    <n v="3951956.87"/>
  </r>
  <r>
    <x v="50"/>
    <s v="CNTRT-00007891 : 56-C056-118"/>
    <s v="IOWA BRIDGE &amp; CULVERT"/>
    <m/>
    <s v="HDP-C056(118)--6B-56"/>
    <n v="1171109.8"/>
    <m/>
    <m/>
    <n v="1131329.74"/>
    <n v="39780.06"/>
  </r>
  <r>
    <x v="50"/>
    <s v="CNTRT-00009377 : 56-C056-117"/>
    <s v="JASPER CONSTRUCTION SERV"/>
    <m/>
    <s v="BROS-C056(117)--5F-56"/>
    <n v="708359.12"/>
    <m/>
    <m/>
    <n v="21519.93"/>
    <n v="686839.19"/>
  </r>
  <r>
    <x v="50"/>
    <s v="CNTRT-00009399 : 56-C056-122"/>
    <s v="NORRIS ASPHALT PAVING CO LC"/>
    <m/>
    <s v="FM-C056(122)--55-56"/>
    <n v="2054495.27"/>
    <m/>
    <m/>
    <n v="5504.75"/>
    <n v="2048990.52"/>
  </r>
  <r>
    <x v="51"/>
    <s v="CNTRT-00008354 : 57-C057-175"/>
    <s v="JIM SCHROEDER CONST INC"/>
    <m/>
    <s v="FM-C057(175)--55-57"/>
    <n v="1290771.7"/>
    <m/>
    <m/>
    <n v="1290771.7"/>
    <n v="0"/>
  </r>
  <r>
    <x v="51"/>
    <s v="CNTRT-00008355 : 57-C057-176"/>
    <s v="Peterson Contractors Inc"/>
    <m/>
    <s v="FM-C057(176)--55-57"/>
    <n v="1482065.67"/>
    <m/>
    <m/>
    <n v="1285530.19"/>
    <n v="196535.48"/>
  </r>
  <r>
    <x v="51"/>
    <s v="CNTRT-00008631 : 57-C057-145"/>
    <s v="L L PELLING CO INC"/>
    <m/>
    <s v="STP-S-C057(145)--5E-57"/>
    <n v="2300213.4900000002"/>
    <m/>
    <m/>
    <n v="2090729.86"/>
    <n v="209483.63"/>
  </r>
  <r>
    <x v="51"/>
    <s v="CNTRT-00008768 : 57-C057-173"/>
    <s v="Peterson Contractors Inc"/>
    <m/>
    <s v="FM-C057(173)--55-57"/>
    <n v="3713120.45"/>
    <m/>
    <m/>
    <n v="2015663.76"/>
    <n v="1697456.69"/>
  </r>
  <r>
    <x v="51"/>
    <s v="CNTRT-00009769 : 57-C057-178"/>
    <s v="TAYLOR CONSTRUCTION INC"/>
    <m/>
    <s v="FM-C057(178)--55-57"/>
    <n v="1189998.6000000001"/>
    <m/>
    <m/>
    <n v="0"/>
    <n v="1189998.6000000001"/>
  </r>
  <r>
    <x v="51"/>
    <s v="CNTRT-00009770 : 57-C057-179"/>
    <s v="TAYLOR CONSTRUCTION INC"/>
    <m/>
    <s v="FM-C057(179)--55-57"/>
    <n v="1409361.68"/>
    <m/>
    <m/>
    <n v="0"/>
    <n v="1409361.68"/>
  </r>
  <r>
    <x v="52"/>
    <s v="CNTRT-00007793 : 58-C058-070"/>
    <s v="Manatts Inc (CPS)"/>
    <m/>
    <s v="FM-C058(68)--55-58_x000a_FM-C058(69)--55-58_x000a_FM-C058(70)--55-58"/>
    <n v="2280089.17"/>
    <m/>
    <m/>
    <n v="2250433.19"/>
    <n v="29655.98"/>
  </r>
  <r>
    <x v="52"/>
    <s v="CNTRT-00009286 : 58-C058-071"/>
    <s v="IOWA BRIDGE &amp; CULVERT"/>
    <m/>
    <s v="FM-C058(71)--55-58"/>
    <n v="895497.8"/>
    <m/>
    <m/>
    <n v="47794.79"/>
    <n v="847703.01"/>
  </r>
  <r>
    <x v="53"/>
    <s v="CNTRT-00007014 : 60-C060-130"/>
    <s v="HENNINGSEN CONST INC"/>
    <m/>
    <s v="FM-C060(130)--55-60"/>
    <n v="2174673.17"/>
    <m/>
    <m/>
    <n v="2150650.6800000002"/>
    <n v="24022.49"/>
  </r>
  <r>
    <x v="53"/>
    <s v="CNTRT-00008769 : 60-C060-131"/>
    <s v="Godbersen Smith Const"/>
    <m/>
    <s v="FM-C060(131)--55-60"/>
    <n v="1433710.04"/>
    <m/>
    <m/>
    <n v="1465649.61"/>
    <n v="0"/>
  </r>
  <r>
    <x v="53"/>
    <s v="CNTRT-00009623 : 60-C060-132"/>
    <s v="Central Specialties Inc"/>
    <m/>
    <s v="STP-S-C060(132)--5E-60"/>
    <n v="1797067.97"/>
    <m/>
    <m/>
    <n v="17585.13"/>
    <n v="1779482.84"/>
  </r>
  <r>
    <x v="53"/>
    <s v="CNTRT-00009772 : 60-C060-129"/>
    <s v="DIXON CONSTRUCTION CO"/>
    <m/>
    <s v="BRS-C060(129)--60-60"/>
    <n v="780682.17"/>
    <m/>
    <m/>
    <n v="0"/>
    <n v="780682.17"/>
  </r>
  <r>
    <x v="54"/>
    <s v="CNTRT-00008036 : 61-C061-134"/>
    <s v="Des Moines Asphalt &amp; Paving"/>
    <m/>
    <s v="FM-C061(134)--55-61"/>
    <n v="4010746.78"/>
    <m/>
    <m/>
    <n v="3387201.34"/>
    <n v="623545.43999999994"/>
  </r>
  <r>
    <x v="54"/>
    <s v="CNTRT-00008770 : 61-C061-132"/>
    <s v="JASPER CONSTRUCTION SERV"/>
    <m/>
    <s v="BROS-C061(132)--5F-61"/>
    <n v="597600.62"/>
    <m/>
    <m/>
    <n v="44116.57"/>
    <n v="553484.05000000005"/>
  </r>
  <r>
    <x v="55"/>
    <s v="CNTRT-00009287 : 62-C062-108"/>
    <s v="IOWA BRIDGE &amp; CULVERT"/>
    <m/>
    <s v="BRS-C062(108)--60-62"/>
    <n v="789617.8"/>
    <m/>
    <m/>
    <n v="0"/>
    <n v="789617.8"/>
  </r>
  <r>
    <x v="55"/>
    <s v="CNTRT-00009773 : 62-C062-109"/>
    <s v="METRO PAVERS INC"/>
    <m/>
    <s v="RFMX-C062(109)--56-62"/>
    <n v="4780746.6100000003"/>
    <m/>
    <m/>
    <n v="0"/>
    <n v="4780746.6100000003"/>
  </r>
  <r>
    <x v="55"/>
    <s v="CNTRT-00009911 : 62-C062-112"/>
    <s v="Manatts Inc (CPS)"/>
    <m/>
    <s v="HSIP-SWAP-C062(112)--FJ-62"/>
    <n v="2558057.63"/>
    <m/>
    <m/>
    <n v="0"/>
    <n v="2558057.63"/>
  </r>
  <r>
    <x v="56"/>
    <s v="CNTRT-00006388 : 63-C063-147"/>
    <s v="NORRIS ASPHALT PAVING CO LC"/>
    <m/>
    <s v="HDP-C063(147)--6B-63_x000a_HSIP-SWAP-C063(148)--FJ-63"/>
    <n v="3956863.82"/>
    <m/>
    <m/>
    <n v="3956863.82"/>
    <n v="0"/>
  </r>
  <r>
    <x v="56"/>
    <s v="CNTRT-00008511 : 63-C063-150"/>
    <s v="NORRIS ASPHALT PAVING CO LC"/>
    <m/>
    <s v="STP-S-C063(150)--5E-63"/>
    <n v="1279561.19"/>
    <m/>
    <m/>
    <n v="1257677.94"/>
    <n v="21883.25"/>
  </r>
  <r>
    <x v="57"/>
    <s v="CNTRT-00009775 : 64-C064-148"/>
    <s v="Manatts Inc (CPS)"/>
    <m/>
    <s v="STP-S-C064(148)--5E-64"/>
    <n v="3053317.57"/>
    <m/>
    <m/>
    <n v="0"/>
    <n v="3053317.57"/>
  </r>
  <r>
    <x v="58"/>
    <s v="CNTRT-00006591 : 65-C065-120"/>
    <s v="Western Engineering Company Inc"/>
    <m/>
    <s v="STP-S-C065(120)--5E-65"/>
    <n v="375132.96"/>
    <m/>
    <m/>
    <n v="410780.11"/>
    <n v="0"/>
  </r>
  <r>
    <x v="58"/>
    <s v="CNTRT-00008771 : 65-C065-123-A"/>
    <s v="Western Engineering Company Inc"/>
    <m/>
    <s v="FM-C065(123)--55-65"/>
    <n v="3195901.82"/>
    <m/>
    <m/>
    <n v="2988003.72"/>
    <n v="207898.1"/>
  </r>
  <r>
    <x v="58"/>
    <s v="CNTRT-00009777 : 65-C065-124"/>
    <s v="Western Engineering Company Inc"/>
    <m/>
    <s v="STP-S-C065(124)--5E-65"/>
    <n v="1797199.74"/>
    <m/>
    <m/>
    <n v="0"/>
    <n v="1797199.74"/>
  </r>
  <r>
    <x v="59"/>
    <s v="CNTRT-00008362 : 66-C066-088"/>
    <s v="DIXON CONSTRUCTION CO"/>
    <m/>
    <s v="HDP-C066(88)--6B-66"/>
    <n v="1377837.94"/>
    <m/>
    <m/>
    <n v="1171970.19"/>
    <n v="205867.75"/>
  </r>
  <r>
    <x v="59"/>
    <s v="CNTRT-00009778 : 66-C066-091"/>
    <s v="Heartland Asphalt Inc"/>
    <m/>
    <s v="FM-C066(91)--55-66"/>
    <n v="1556055.45"/>
    <m/>
    <m/>
    <n v="0"/>
    <n v="1556055.45"/>
  </r>
  <r>
    <x v="60"/>
    <s v="CNTRT-00009158 : 67-C067-093-A"/>
    <s v="JENCO CONSTRUCTION INC"/>
    <m/>
    <s v="FM-C067(93)--55-67"/>
    <n v="731870.45"/>
    <m/>
    <m/>
    <n v="303980.52"/>
    <n v="427889.93"/>
  </r>
  <r>
    <x v="61"/>
    <s v="CNTRT-00008515 : 68-C068-098"/>
    <s v="NORRIS ASPHALT PAVING CO LC"/>
    <m/>
    <s v="STP-S-C068(98)--5E-68"/>
    <n v="596121.72"/>
    <m/>
    <m/>
    <n v="596121.72"/>
    <n v="0"/>
  </r>
  <r>
    <x v="61"/>
    <s v="CNTRT-00009494 : 68-C068-096"/>
    <s v="IOWA BRIDGE &amp; CULVERT"/>
    <m/>
    <s v="BROS-C068(96)--5F-68"/>
    <n v="757321.01"/>
    <m/>
    <m/>
    <n v="135453.22"/>
    <n v="621867.79"/>
  </r>
  <r>
    <x v="62"/>
    <s v="CNTRT-00009495 : 70-C070-073"/>
    <s v="JIM SCHROEDER CONST INC"/>
    <m/>
    <s v="BRS-C070(73)--60-70"/>
    <n v="1288685.1399999999"/>
    <m/>
    <m/>
    <n v="34340.910000000003"/>
    <n v="1254344.23"/>
  </r>
  <r>
    <x v="63"/>
    <s v="CNTRT-00006218 : 71-C071-089"/>
    <s v="Croell Inc"/>
    <m/>
    <s v="STP-S-C071(89)--5E-71_x000a_FM-C071(91)--55-71"/>
    <n v="7188909.6200000001"/>
    <m/>
    <m/>
    <n v="5956074.04"/>
    <n v="1232835.58"/>
  </r>
  <r>
    <x v="64"/>
    <s v="CNTRT-00006593 : 72-C072-082"/>
    <s v="PCI ROADS LLC"/>
    <m/>
    <s v="FM-C072(82)--55-72"/>
    <n v="181442.28"/>
    <m/>
    <m/>
    <n v="189947.33"/>
    <n v="0"/>
  </r>
  <r>
    <x v="65"/>
    <s v="CNTRT-00007317 : 73-C073-139"/>
    <s v="A M Cohron &amp; Son Inc"/>
    <m/>
    <s v="HDP-C073(139)--6B-73"/>
    <n v="2895192.66"/>
    <m/>
    <m/>
    <n v="2946716.98"/>
    <n v="0"/>
  </r>
  <r>
    <x v="65"/>
    <s v="CNTRT-00009919 : 73-C073-156"/>
    <s v="SCHILDBERG CONST CO INC"/>
    <m/>
    <s v="FM-C073(156)--55-73"/>
    <n v="568620"/>
    <m/>
    <m/>
    <n v="0"/>
    <n v="568620"/>
  </r>
  <r>
    <x v="66"/>
    <s v="CNTRT-00007794 : 75-C075-161"/>
    <s v="CHRISTENSEN BROTHERS INC"/>
    <m/>
    <s v="BROS-C075(161)--5F-75"/>
    <n v="705423.5"/>
    <m/>
    <m/>
    <n v="684260.79"/>
    <n v="21162.71"/>
  </r>
  <r>
    <x v="66"/>
    <s v="CNTRT-00008376 : 75-C075-178"/>
    <s v="KNIFE RIVER CORPORATION"/>
    <m/>
    <s v="FM-C075(178)--55-75"/>
    <n v="1310512.57"/>
    <m/>
    <m/>
    <n v="1280511.45"/>
    <n v="30001.119999999999"/>
  </r>
  <r>
    <x v="66"/>
    <s v="CNTRT-00008377 : 75-C075-179"/>
    <s v="KNIFE RIVER CORPORATION"/>
    <m/>
    <s v="FM-C075(179)--55-75"/>
    <n v="2101303.37"/>
    <m/>
    <m/>
    <n v="2071303.37"/>
    <n v="30000"/>
  </r>
  <r>
    <x v="66"/>
    <s v="CNTRT-00008773 : 75-C075-180"/>
    <s v="KNIFE RIVER CORPORATION"/>
    <m/>
    <s v="STP-S-C075(180)--5E-75"/>
    <n v="3049090.67"/>
    <m/>
    <m/>
    <n v="3019090.67"/>
    <n v="30000"/>
  </r>
  <r>
    <x v="67"/>
    <s v="CNTRT-00008774 : 76-2642-601"/>
    <s v="CHRISTENSEN BROTHERS INC"/>
    <m/>
    <s v="BRS-2642(601)--60-76"/>
    <n v="1246944.25"/>
    <m/>
    <m/>
    <n v="674405.6"/>
    <n v="572538.65"/>
  </r>
  <r>
    <x v="67"/>
    <s v="CNTRT-00009779 : 76-C076-082"/>
    <s v="MATHY CONSTRUCTION COMPANY"/>
    <m/>
    <s v="FM-C076(81)--55-76                 FM-C076(82)--55-76                 FM-C076(83)--55-76"/>
    <n v="3209254"/>
    <m/>
    <m/>
    <n v="4366.58"/>
    <n v="3204887.42"/>
  </r>
  <r>
    <x v="68"/>
    <s v="CNTRT-00006396 : 77-C077-242"/>
    <s v="Manatts Inc (CPS)"/>
    <m/>
    <s v="STP-S-C077(242)--5E-77"/>
    <n v="412434.13"/>
    <m/>
    <m/>
    <n v="412434.13"/>
    <n v="0"/>
  </r>
  <r>
    <x v="68"/>
    <s v="CNTRT-00008381 : 77-C077-250"/>
    <s v="INROADS LLC"/>
    <m/>
    <s v="STP-S-C077(250)--5E-77"/>
    <n v="562263.66"/>
    <m/>
    <m/>
    <n v="492302.89"/>
    <n v="69960.77"/>
  </r>
  <r>
    <x v="68"/>
    <s v="CNTRT-00008466 : 77-C077-241"/>
    <s v="JASPER CONSTRUCTION SERV"/>
    <m/>
    <s v="STP-S-C077(241)--5E-77"/>
    <n v="954703.77"/>
    <m/>
    <m/>
    <n v="926062.66"/>
    <n v="28641.11"/>
  </r>
  <r>
    <x v="69"/>
    <s v="CNTRT-00009787 : 78-C078-213"/>
    <s v="Western Engineering Company Inc"/>
    <m/>
    <s v="FM-C078(213)--55-78"/>
    <n v="4848233.33"/>
    <m/>
    <m/>
    <n v="0"/>
    <n v="4848233.33"/>
  </r>
  <r>
    <x v="70"/>
    <s v="CNTRT-00008388 : 79-C079-071"/>
    <s v="Manatts Inc (CPS)"/>
    <m/>
    <s v="STP-S-C079(71)--5E-79"/>
    <n v="2252980.69"/>
    <m/>
    <m/>
    <n v="2248095.83"/>
    <n v="4884.8599999999997"/>
  </r>
  <r>
    <x v="70"/>
    <s v="CNTRT-00008389 : 79-C079-072"/>
    <s v="Manatts Inc (CPS)"/>
    <m/>
    <s v="FM-C079(72)--55-79"/>
    <n v="2260879.83"/>
    <m/>
    <m/>
    <n v="2255374.5"/>
    <n v="5505.33"/>
  </r>
  <r>
    <x v="70"/>
    <s v="CNTRT-00008782 : 79-C079-068"/>
    <s v="JASPER CONSTRUCTION SERV"/>
    <m/>
    <s v="BROS-C079(68)--5F-79"/>
    <n v="1130962.6299999999"/>
    <m/>
    <m/>
    <n v="314563.09000000003"/>
    <n v="816399.54"/>
  </r>
  <r>
    <x v="70"/>
    <s v="CNTRT-00009636 : 79-C079-075"/>
    <s v="Manatts Inc (CPS)"/>
    <m/>
    <s v="FM-C079(75)--55-79"/>
    <n v="2421158.15"/>
    <m/>
    <m/>
    <n v="0"/>
    <n v="2421158.15"/>
  </r>
  <r>
    <x v="71"/>
    <s v="CNTRT-00006844 : 80-C080-085"/>
    <s v="Gus Construction Co Inc"/>
    <m/>
    <s v="BRS-C080(85)--60-80"/>
    <n v="702595.82"/>
    <m/>
    <m/>
    <n v="711764.78"/>
    <n v="0"/>
  </r>
  <r>
    <x v="72"/>
    <s v="CNTRT-00007759 : 81-C081-084"/>
    <s v="Croell Inc"/>
    <m/>
    <s v="STP-S-C081(84)--5E-81"/>
    <n v="11359678.6"/>
    <m/>
    <m/>
    <n v="9926785.1600000001"/>
    <n v="1432893.4399999999"/>
  </r>
  <r>
    <x v="72"/>
    <s v="CNTRT-00008214 : 81-C081-095"/>
    <s v="Peterson Contractors Inc"/>
    <m/>
    <s v="BROS-C081(95)--5F-81"/>
    <n v="579026.78"/>
    <m/>
    <m/>
    <n v="597679.82999999996"/>
    <n v="0"/>
  </r>
  <r>
    <x v="72"/>
    <s v="CNTRT-00009044 : 81-C081-078"/>
    <s v="A M Cohron &amp; Son Inc"/>
    <m/>
    <s v="BROS-C081(78)--5F-81"/>
    <n v="2349771.9"/>
    <m/>
    <m/>
    <n v="1152302.8899999999"/>
    <n v="1197469.01"/>
  </r>
  <r>
    <x v="72"/>
    <s v="CNTRT-00009637 : 81-C081-085"/>
    <s v="NORRIS ASPHALT PAVING CO LC"/>
    <m/>
    <s v="FM-C081(85)--55-81                 FM-C081(86)--55-81                FM-C081(87)--55-81                 FM-C081(88)--55-81                FM-C081(97)--55-81"/>
    <n v="2635891.7400000002"/>
    <m/>
    <m/>
    <n v="6499"/>
    <n v="2629392.7400000002"/>
  </r>
  <r>
    <x v="73"/>
    <s v="CNTRT-00006228 : 82-C082-065"/>
    <s v="JIM SCHROEDER CONST INC"/>
    <m/>
    <s v="BRS-C082(65)--60-82"/>
    <n v="2994096.7"/>
    <m/>
    <m/>
    <n v="3000123.88"/>
    <n v="0"/>
  </r>
  <r>
    <x v="73"/>
    <s v="CNTRT-00006606 : 82-C082-059"/>
    <s v="HELM GROUP INC D/B/A HELM CIVIL"/>
    <m/>
    <s v="HDP-C082(59)--6B-82_x000a_STP-S-C082(70)--5E-82"/>
    <n v="1934283.2"/>
    <m/>
    <m/>
    <n v="1927832.18"/>
    <n v="6451.02"/>
  </r>
  <r>
    <x v="74"/>
    <s v="CNTRT-00008218 : 83-C083-088"/>
    <s v="Western Engineering Company Inc"/>
    <m/>
    <s v="STP-S-C083(88)--5E-83"/>
    <n v="4518569.28"/>
    <m/>
    <m/>
    <n v="4451035.12"/>
    <n v="67534.16"/>
  </r>
  <r>
    <x v="75"/>
    <s v="CNTRT-00009791 : 84-C084-183"/>
    <s v="Croell Inc"/>
    <m/>
    <s v="FM-C084(183)--55-84"/>
    <n v="3010419.51"/>
    <m/>
    <m/>
    <n v="22163.53"/>
    <n v="2988255.98"/>
  </r>
  <r>
    <x v="76"/>
    <s v="CNTRT-00006230 : 85-C085-179"/>
    <s v="Manatts Inc (CPS)"/>
    <m/>
    <s v="FM-C085(179)--55-85"/>
    <n v="2053070.18"/>
    <m/>
    <m/>
    <n v="1889675.03"/>
    <n v="163395.15"/>
  </r>
  <r>
    <x v="76"/>
    <s v="CNTRT-00006404 : 85-C085-178"/>
    <s v="Manatts Inc (CPS)"/>
    <m/>
    <s v="STP-S-C085(178)--5E-85"/>
    <n v="1442210.66"/>
    <m/>
    <m/>
    <n v="1328718.27"/>
    <n v="113492.39"/>
  </r>
  <r>
    <x v="76"/>
    <s v="CNTRT-00007795 : 85-4865-605"/>
    <s v="Peterson Contractors Inc"/>
    <m/>
    <s v="BROS-4865(605)--5F-85"/>
    <n v="514450.7"/>
    <m/>
    <m/>
    <n v="494702.29"/>
    <n v="19748.41"/>
  </r>
  <r>
    <x v="76"/>
    <s v="CNTRT-00008224 : 85-C085-185"/>
    <s v="Manatts Inc (CPS)"/>
    <m/>
    <s v="FM-C085(185)--55-85"/>
    <n v="622262.32999999996"/>
    <m/>
    <m/>
    <n v="582240.56000000006"/>
    <n v="40021.769999999997"/>
  </r>
  <r>
    <x v="76"/>
    <s v="CNTRT-00008223 : 85-C085-184"/>
    <s v="Manatts Inc (CPS)"/>
    <m/>
    <s v="STP-S-C085(184)--5E-85"/>
    <n v="729434.33"/>
    <m/>
    <m/>
    <n v="676281.22"/>
    <n v="53153.11"/>
  </r>
  <r>
    <x v="76"/>
    <s v="CNTRT-00008395 : 85-C085-162"/>
    <s v="HERBERGER CONSTRUCTION CO INC"/>
    <m/>
    <s v="BROS-C085(162)--5F-85"/>
    <n v="1233758.6499999999"/>
    <m/>
    <m/>
    <n v="1153277.94"/>
    <n v="80480.710000000006"/>
  </r>
  <r>
    <x v="76"/>
    <s v="CNTRT-00009640 : 85-C085-187"/>
    <s v="Manatts Inc (CPS)"/>
    <m/>
    <s v="FM-C085(187)--55-85"/>
    <n v="2275394.63"/>
    <m/>
    <m/>
    <n v="0"/>
    <n v="2275394.63"/>
  </r>
  <r>
    <x v="76"/>
    <s v="CNTRT-00009641 : 85-C085-188"/>
    <s v="Manatts Inc (CPS)"/>
    <m/>
    <s v="STP-S-C085(188)--5E-85"/>
    <n v="1905640.69"/>
    <m/>
    <m/>
    <n v="0"/>
    <n v="1905640.69"/>
  </r>
  <r>
    <x v="77"/>
    <s v="CNTRT-00008226 : 86-C086-116"/>
    <s v="Peterson Contractors Inc"/>
    <m/>
    <s v="BROS-C086(116)--5F-86"/>
    <n v="479993.2"/>
    <m/>
    <m/>
    <n v="460155.97"/>
    <n v="19837.23"/>
  </r>
  <r>
    <x v="77"/>
    <s v="CNTRT-00008227 : 86-C086-117"/>
    <s v="IOWA BRIDGE &amp; CULVERT"/>
    <m/>
    <s v="BRS-C086(117)--60-86"/>
    <n v="426654.18"/>
    <m/>
    <m/>
    <n v="424092.95"/>
    <n v="2561.23"/>
  </r>
  <r>
    <x v="77"/>
    <s v="CNTRT-00008787 : 86-C086-115"/>
    <s v="Manatts Inc (CPS)"/>
    <m/>
    <s v="STP-S-C086(115)--5E-86"/>
    <n v="3625387.83"/>
    <m/>
    <m/>
    <n v="3534946.45"/>
    <n v="90441.38"/>
  </r>
  <r>
    <x v="77"/>
    <s v="CNTRT-00009402 : 86-7692-605"/>
    <s v="Peterson Contractors Inc"/>
    <m/>
    <s v="BROS-7692(605)--5F-86"/>
    <n v="1389808.21"/>
    <m/>
    <m/>
    <n v="7760"/>
    <n v="1382048.21"/>
  </r>
  <r>
    <x v="78"/>
    <s v="CNTRT-00006610 : 87-C087-060"/>
    <s v="A M Cohron &amp; Son Inc"/>
    <m/>
    <s v="STP-S-C087(60)--5E-87"/>
    <n v="1703834.03"/>
    <m/>
    <m/>
    <n v="1749301.56"/>
    <n v="0"/>
  </r>
  <r>
    <x v="78"/>
    <s v="CNTRT-00009288 : 87-C087-076"/>
    <s v="DIXON CONSTRUCTION CO"/>
    <m/>
    <s v="BRS-C087(76)--60-87"/>
    <n v="1246643.1499999999"/>
    <m/>
    <m/>
    <n v="484132.67"/>
    <n v="762510.48"/>
  </r>
  <r>
    <x v="79"/>
    <s v="CNTRT-00008640 : 88-C088-066"/>
    <s v="DIXON CONSTRUCTION CO"/>
    <m/>
    <s v="BRS-C088(66)--60-88"/>
    <n v="768171.6"/>
    <m/>
    <m/>
    <n v="606595.03"/>
    <n v="161576.57"/>
  </r>
  <r>
    <x v="79"/>
    <s v="CNTRT-00008641 : 88-C088-067"/>
    <s v="DIXON CONSTRUCTION CO"/>
    <m/>
    <s v="BROS-C088(67)--5F-88"/>
    <n v="900801.25"/>
    <m/>
    <m/>
    <n v="699016.53"/>
    <n v="201784.72"/>
  </r>
  <r>
    <x v="80"/>
    <s v="CNTRT-00006728 : 90-C090-108"/>
    <s v="IOWA BRIDGE &amp; CULVERT"/>
    <m/>
    <s v="BRS-C090(108)--60-90"/>
    <n v="852120.75"/>
    <m/>
    <m/>
    <n v="829976.38"/>
    <n v="22144.37"/>
  </r>
  <r>
    <x v="80"/>
    <s v="CNTRT-00009512 : 90-C090-115"/>
    <s v="NORRIS ASPHALT PAVING CO LC"/>
    <m/>
    <s v="STP-S-C090(114)--5E-90         STP-S-C090(115)--5E-90"/>
    <n v="2626824.9700000002"/>
    <m/>
    <m/>
    <n v="0"/>
    <n v="2626824.9700000002"/>
  </r>
  <r>
    <x v="81"/>
    <s v="CNTRT-00009162 : 91-C091-137"/>
    <s v="HERBERGER CONSTRUCTION CO INC"/>
    <m/>
    <s v="HDP-C091(137)--6B-91"/>
    <n v="2074957.45"/>
    <m/>
    <m/>
    <n v="653387.56999999995"/>
    <n v="1421569.88"/>
  </r>
  <r>
    <x v="81"/>
    <s v="CNTRT-00009289 : 91-C091-142"/>
    <s v="HERBERGER CONSTRUCTION CO INC"/>
    <m/>
    <s v="BROS-C091(142)--5F-91"/>
    <n v="858453.7"/>
    <m/>
    <m/>
    <n v="253538.6"/>
    <n v="604915.1"/>
  </r>
  <r>
    <x v="81"/>
    <s v="CNTRT-00009513 : 91-C091-143"/>
    <s v="INROADS LLC"/>
    <m/>
    <s v="HDP-C091(143)--6B-91"/>
    <n v="3788484.5"/>
    <m/>
    <m/>
    <n v="3758.75"/>
    <n v="3784725.75"/>
  </r>
  <r>
    <x v="82"/>
    <s v="CNTRT-00006238 : 92-C092-124"/>
    <s v="NORRIS ASPHALT PAVING CO LC"/>
    <m/>
    <s v="FM-TSF-C092(122)--5B-92_x000a_HSIP-SWAP-C092(124)--FJ-92"/>
    <n v="2185177.42"/>
    <m/>
    <m/>
    <n v="2137227.06"/>
    <n v="47950.36"/>
  </r>
  <r>
    <x v="82"/>
    <s v="CNTRT-00007028 : 92-C092-126"/>
    <s v="CORNERSTONE EXCAVATING INC"/>
    <m/>
    <s v="FM-C092(126)--55-92"/>
    <n v="888108.25"/>
    <m/>
    <m/>
    <n v="914187.95"/>
    <n v="0"/>
  </r>
  <r>
    <x v="82"/>
    <s v="CNTRT-00008891 : 92-C092-130"/>
    <s v="IOWA BRIDGE &amp; CULVERT"/>
    <m/>
    <s v="BROS-C092(130)--5F-92"/>
    <n v="857116.9"/>
    <m/>
    <m/>
    <n v="71911.070000000007"/>
    <n v="785205.83"/>
  </r>
  <r>
    <x v="82"/>
    <s v="CNTRT-00009047 : 92-C092-129"/>
    <s v="L L PELLING CO INC"/>
    <m/>
    <s v="HSIP-SWAP-C092(129)--FJ-92"/>
    <n v="797895.97"/>
    <m/>
    <m/>
    <n v="274065.46000000002"/>
    <n v="523830.51"/>
  </r>
  <r>
    <x v="82"/>
    <s v="CNTRT-00009048 : 92-C092-131"/>
    <s v="Peterson Contractors Inc"/>
    <m/>
    <s v="FM-C092(131)--55-92"/>
    <n v="391955"/>
    <m/>
    <m/>
    <n v="1697.5"/>
    <n v="390257.5"/>
  </r>
  <r>
    <x v="82"/>
    <s v="CNTRT-00009290 : 92-C092-133"/>
    <s v="L L PELLING CO INC"/>
    <m/>
    <s v="FM-C092(133)--55-92"/>
    <n v="334121"/>
    <m/>
    <m/>
    <n v="0"/>
    <n v="334121"/>
  </r>
  <r>
    <x v="83"/>
    <s v="CNTRT-00009515 : 93-C093-098"/>
    <s v="Manatts Inc (CPS)"/>
    <m/>
    <s v="STP-S-C093(98)--5E-93"/>
    <n v="3206212.94"/>
    <m/>
    <m/>
    <n v="21873.5"/>
    <n v="3184339.44"/>
  </r>
  <r>
    <x v="83"/>
    <s v="CNTRT-00009524 : 93-C093-104"/>
    <s v="ProLine Striping Inc"/>
    <m/>
    <s v="FM-C093(104)--55-93"/>
    <n v="40742.49"/>
    <m/>
    <m/>
    <n v="0"/>
    <n v="40742.49"/>
  </r>
  <r>
    <x v="84"/>
    <s v="CNTRT-00009403 : 94-3007-601"/>
    <s v="Peterson Contractors Inc"/>
    <m/>
    <s v="SBRFM-3007(601)--5D-94"/>
    <n v="551707.25"/>
    <m/>
    <m/>
    <n v="0"/>
    <n v="551707.25"/>
  </r>
  <r>
    <x v="84"/>
    <s v="CNTRT-00009517 : 94-C094-142"/>
    <s v="CASTOR CONSTRUCTION LLC"/>
    <m/>
    <s v="FM-TSF-C094(142)--5B-94"/>
    <n v="2321562"/>
    <m/>
    <m/>
    <n v="0"/>
    <n v="2321562"/>
  </r>
  <r>
    <x v="85"/>
    <s v="CNTRT-00006731 : 96-C096-138"/>
    <s v="BRENNAN CONSTRUCTION CO"/>
    <m/>
    <s v="BRS-C096(138)--60-96"/>
    <n v="709032.89"/>
    <m/>
    <m/>
    <n v="709032.89"/>
    <n v="0"/>
  </r>
  <r>
    <x v="85"/>
    <s v="CNTRT-00007031 : 96-C096-154"/>
    <s v="River City Stone"/>
    <m/>
    <s v="STP-S-C096(154)--5E-96"/>
    <n v="1828775.29"/>
    <m/>
    <m/>
    <n v="1951874.67"/>
    <n v="0"/>
  </r>
  <r>
    <x v="85"/>
    <s v="CNTRT-00007032 : 96-C096-155"/>
    <s v="River City Stone"/>
    <m/>
    <s v="STP-S-C096(155)--5E-96"/>
    <n v="2756062.68"/>
    <m/>
    <m/>
    <n v="2756062.68"/>
    <n v="0"/>
  </r>
  <r>
    <x v="85"/>
    <s v="CNTRT-00008400 : 96-3772-601"/>
    <s v="BRENNAN CONSTRUCTION CO"/>
    <m/>
    <s v="SBRFM-3772(601)--5D-96"/>
    <n v="450816.55"/>
    <m/>
    <m/>
    <n v="437292.06"/>
    <n v="13524.49"/>
  </r>
  <r>
    <x v="85"/>
    <s v="CNTRT-00009643 : 96-C096-164"/>
    <s v="BRENNAN CONSTRUCTION CO"/>
    <m/>
    <s v="BROS-C096(164)--5F-96"/>
    <n v="468505.35"/>
    <m/>
    <m/>
    <n v="0"/>
    <n v="468505.35"/>
  </r>
  <r>
    <x v="85"/>
    <s v="CNTRT-00009798 : 96-C096-166"/>
    <s v="River City Stone"/>
    <m/>
    <s v="FM-C096(166)--55-96"/>
    <n v="2877749.76"/>
    <m/>
    <m/>
    <n v="0"/>
    <n v="2877749.76"/>
  </r>
  <r>
    <x v="86"/>
    <s v="CNTRT-00006244 : 97-C097-149"/>
    <s v="Croell Inc"/>
    <m/>
    <s v="FM-C097(149)--55-97"/>
    <n v="2430210.71"/>
    <m/>
    <m/>
    <n v="2418654.9300000002"/>
    <n v="11555.78"/>
  </r>
  <r>
    <x v="86"/>
    <s v="CNTRT-00007906 : 97-C097-152"/>
    <s v="HENNINGSEN CONST INC"/>
    <m/>
    <s v="FM-C097(152)--55-97"/>
    <n v="3848545.39"/>
    <m/>
    <m/>
    <n v="3721425.59"/>
    <n v="127119.8"/>
  </r>
  <r>
    <x v="86"/>
    <s v="CNTRT-00008028 : 97-C097-153"/>
    <s v="Croell Inc"/>
    <m/>
    <s v="STP-S-C097(153)--5E-97"/>
    <n v="3160469.53"/>
    <m/>
    <m/>
    <n v="3112916.31"/>
    <n v="47553.22"/>
  </r>
  <r>
    <x v="86"/>
    <s v="CNTRT-00008232 : 97-6012-602"/>
    <s v="GRAVES CONSTRUCTION CO INC"/>
    <m/>
    <s v="BROS-6012(602)--5F-97"/>
    <n v="757452.45"/>
    <m/>
    <m/>
    <n v="707609.16"/>
    <n v="49843.29"/>
  </r>
  <r>
    <x v="86"/>
    <s v="CNTRT-00008405 : 97-C097-151"/>
    <s v="CHRISTENSEN BROTHERS INC"/>
    <m/>
    <s v="BRS-C097(151)--60-97"/>
    <n v="883440.74"/>
    <m/>
    <m/>
    <n v="857333.42"/>
    <n v="26107.32"/>
  </r>
  <r>
    <x v="87"/>
    <s v="CNTRT-00007320 : 98-C098-085"/>
    <s v="ROGNES BROS EXCAVATING"/>
    <m/>
    <s v="BROS-C098(85)--5F-98"/>
    <n v="404171.3"/>
    <m/>
    <m/>
    <n v="414127.15"/>
    <n v="0"/>
  </r>
  <r>
    <x v="87"/>
    <s v="CNTRT-00009803 : 98-C098-101"/>
    <s v="ULLAND BROTHERS INC"/>
    <m/>
    <s v="FM-C098(101)--55-98"/>
    <n v="984131.32"/>
    <m/>
    <m/>
    <n v="0"/>
    <n v="984131.32"/>
  </r>
  <r>
    <x v="88"/>
    <s v="CNTRT-00008408 : 99-C099-105"/>
    <s v="Peterson Contractors Inc"/>
    <m/>
    <s v="BROS-C099(105)--5F-99"/>
    <n v="187503.59"/>
    <m/>
    <m/>
    <n v="187490.97"/>
    <n v="12.62"/>
  </r>
  <r>
    <x v="88"/>
    <s v="CNTRT-00008409 : 99-C099-107"/>
    <s v="Heartland Asphalt Inc"/>
    <m/>
    <s v="STP-S-C099(107)--5E-99"/>
    <n v="3659976.68"/>
    <m/>
    <m/>
    <n v="3689652.62"/>
    <n v="0"/>
  </r>
  <r>
    <x v="88"/>
    <s v="CNTRT-00009648 : 99-C099-109"/>
    <s v="Heartland Asphalt Inc"/>
    <m/>
    <s v="FM-C099(109)--55-99"/>
    <n v="1381305.33"/>
    <m/>
    <m/>
    <n v="0"/>
    <n v="1381305.33"/>
  </r>
  <r>
    <x v="89"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0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1"/>
    <n v="39285"/>
    <s v="PETERSON CONTRACTORS INC"/>
    <s v="62 - Bridge - New / Replacement"/>
    <s v="BRS-SWAP-C012(113)--FF-12"/>
    <n v="2414786.17"/>
    <n v="2375064.1800000002"/>
    <n v="30000"/>
    <n v="2345064.1800000002"/>
    <n v="69721.990000000005"/>
  </r>
  <r>
    <x v="2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3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4"/>
    <n v="37728"/>
    <s v="DES MOINES ASPHALT &amp; PAVING CO"/>
    <s v="03 - HMA Resurfacing"/>
    <s v="FM-C025(121)--55-25"/>
    <n v="2184982.71"/>
    <n v="1975218.92"/>
    <n v="30000"/>
    <n v="1945218.92"/>
    <n v="239763.79"/>
  </r>
  <r>
    <x v="4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5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6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7"/>
    <n v="39530"/>
    <s v="CROELL INC"/>
    <s v="20 - PCC Pavement - New / Widen / Repla"/>
    <s v="FM-C047(60)--55-47"/>
    <n v="1011863.56"/>
    <n v="1011863.57"/>
    <n v="30000"/>
    <n v="981863.57"/>
    <n v="29999.99"/>
  </r>
  <r>
    <x v="7"/>
    <n v="39531"/>
    <s v="CROELL INC"/>
    <s v="20 - PCC Pavement - New / Widen / Repla"/>
    <s v="STP-S-C047(61)--5E-47"/>
    <n v="1589053.32"/>
    <n v="1589053.32"/>
    <n v="30000"/>
    <n v="1559053.32"/>
    <n v="30000"/>
  </r>
  <r>
    <x v="8"/>
    <n v="39625"/>
    <s v="MANATT'S INC"/>
    <s v="03 - HMA Resurfacing"/>
    <s v="HRRR-C050(131)--5R-50"/>
    <n v="4521805.0199999996"/>
    <n v="4509876.1900000004"/>
    <n v="30000.01"/>
    <n v="4479876.1800000006"/>
    <n v="41928.839999999997"/>
  </r>
  <r>
    <x v="9"/>
    <n v="39464"/>
    <s v="DUININCK  INC."/>
    <s v="03 - HMA Resurfacing"/>
    <s v="STP-S-C060(126)--5E-60"/>
    <n v="2686132.74"/>
    <n v="2572799.13"/>
    <n v="1"/>
    <n v="2572798.13"/>
    <n v="113334.61"/>
  </r>
  <r>
    <x v="9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9"/>
    <n v="35511"/>
    <s v="DIXON CONSTRUCTION CO"/>
    <s v="62 - Bridge - New / Replacement"/>
    <s v="BRS-SWAP-C060(113)--FF-60"/>
    <n v="644895.69999999995"/>
    <n v="625344.46"/>
    <n v="1"/>
    <n v="625343.46"/>
    <n v="19552.240000000002"/>
  </r>
  <r>
    <x v="9"/>
    <n v="35512"/>
    <s v="DIXON CONSTRUCTION CO"/>
    <s v="62 - Bridge - New / Replacement"/>
    <s v="BRS-SWAP-C060(118)--FF-60"/>
    <n v="604611.19999999995"/>
    <n v="584605.56000000006"/>
    <n v="1"/>
    <n v="584604.56000000006"/>
    <n v="20006.64"/>
  </r>
  <r>
    <x v="9"/>
    <n v="35751"/>
    <s v="DIXON CONSTRUCTION CO"/>
    <s v="62 - Bridge - New / Replacement"/>
    <s v="BRS-SWAP-C060(95)--FF-60"/>
    <n v="1400572.64"/>
    <n v="1394565.95"/>
    <n v="1"/>
    <n v="1394564.95"/>
    <n v="6007.69"/>
  </r>
  <r>
    <x v="9"/>
    <n v="36915"/>
    <s v="CROELL INC"/>
    <s v="20 - PCC Pavement - New / Widen / Repla"/>
    <s v="STBG-SWAP-C060(122)--FG-60"/>
    <n v="2927155.61"/>
    <n v="2929362.74"/>
    <n v="1"/>
    <n v="2929361.74"/>
    <n v="0"/>
  </r>
  <r>
    <x v="10"/>
    <n v="39325"/>
    <s v="MANATT'S INC"/>
    <s v="03 - HMA Resurfacing"/>
    <s v="STP-S-C061(128)--5E-61"/>
    <n v="3250743.85"/>
    <n v="2960545.46"/>
    <n v="30000"/>
    <n v="2930545.46"/>
    <n v="320198.39"/>
  </r>
  <r>
    <x v="11"/>
    <n v="39677"/>
    <s v="IOWA BRIDGE &amp; CULVERT LC"/>
    <s v="62 - Bridge - New / Replacement"/>
    <s v="BRS-C062(103)--60-62"/>
    <n v="2878038.12"/>
    <n v="2869472.06"/>
    <n v="30000"/>
    <n v="2839472.06"/>
    <n v="38566.06"/>
  </r>
  <r>
    <x v="12"/>
    <n v="38061"/>
    <s v="GRAVES CONSTRUCTION CO INC"/>
    <s v="62 - Bridge - New / Replacement"/>
    <s v="BROS-SWAP-C071(88)--FE-71"/>
    <n v="721131.08"/>
    <n v="715612.48"/>
    <n v="1"/>
    <n v="715611.48"/>
    <n v="5519.6"/>
  </r>
  <r>
    <x v="13"/>
    <n v="39765"/>
    <s v="WESTERN ENGINEERING CO INC"/>
    <s v="03 - HMA Resurfacing"/>
    <s v="HRRR-C072(80)--5R-72"/>
    <n v="5868060.6699999999"/>
    <n v="5839662.54"/>
    <n v="30000"/>
    <n v="5809662.54"/>
    <n v="58398.13"/>
  </r>
  <r>
    <x v="14"/>
    <n v="38242"/>
    <s v="GODBERSEN SMITH CONSTRUCTION COMPANY"/>
    <s v="21 - PCC Pavement Widening"/>
    <s v="STBG-SWAP-C074(108)--FG-74"/>
    <n v="3201774.24"/>
    <n v="3110116.07"/>
    <n v="30000"/>
    <n v="3080116.07"/>
    <n v="121658.17"/>
  </r>
  <r>
    <x v="15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16"/>
    <n v="38870"/>
    <s v="REILLY CONSTRUCTION CO INC"/>
    <s v="53 - HMA Pavement - Grade/Replace"/>
    <s v="HDP-C077(227)--6B-77"/>
    <n v="55166019.810000002"/>
    <n v="42303552.420000002"/>
    <n v="30000"/>
    <n v="42273552.420000002"/>
    <n v="12892467.390000001"/>
  </r>
  <r>
    <x v="17"/>
    <n v="39451"/>
    <s v="IOWA CIVIL CONTRACTING INC"/>
    <s v="20 - PCC Pavement - New / Widen / Repla"/>
    <s v="FM-C078(208)--55-78"/>
    <n v="1150606.52"/>
    <n v="1120348.29"/>
    <n v="30000.01"/>
    <n v="1090348.28"/>
    <n v="60258.239999999998"/>
  </r>
  <r>
    <x v="18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19"/>
    <n v="39868"/>
    <s v="DELONG CONSTRUCTION INC"/>
    <s v="14 - Grading"/>
    <s v="FM-C092(118)--55-92"/>
    <n v="602039.74"/>
    <n v="612192.35"/>
    <n v="18365.78"/>
    <n v="593826.56999999995"/>
    <n v="8213.17"/>
  </r>
  <r>
    <x v="20"/>
    <n v="27851"/>
    <s v="CEDAR FALLS CONSTR CO"/>
    <s v="19 - PCC Joint &amp; Crack Sealing"/>
    <s v="FM-C093(63)--55-93"/>
    <n v="193487.2"/>
    <n v="228387"/>
    <n v="6851.61"/>
    <n v="221535.39"/>
    <n v="0"/>
  </r>
  <r>
    <x v="21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21"/>
    <n v="39297"/>
    <s v="DIXON CONSTRUCTION CO"/>
    <s v="62 - Bridge - New / Replacement"/>
    <s v="BRS-C097(147)--60-97"/>
    <n v="1154840.49"/>
    <n v="1166543.78"/>
    <n v="30000"/>
    <n v="1136543.78"/>
    <n v="18296.71"/>
  </r>
  <r>
    <x v="22"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x v="0"/>
    <s v="CNTRT-00004508 : Collection and Analysis of Streamflow Data - HR-140Q"/>
    <s v="USGS - US Geological Survey"/>
    <m/>
    <s v="59-00-014Q-000"/>
    <n v="512195"/>
    <n v="508832.5"/>
    <n v="0"/>
    <n v="508832.5"/>
    <n v="3362.5"/>
  </r>
  <r>
    <x v="0"/>
    <s v="CNTRT-00009567 : HR-140R, Collection and Analysis of Streamflow Data"/>
    <s v="USGS - US Geological Survey"/>
    <m/>
    <s v="59-00-014R-000"/>
    <n v="589355"/>
    <n v="0"/>
    <n v="0"/>
    <n v="0"/>
    <n v="589355"/>
  </r>
  <r>
    <x v="0"/>
    <s v="CNTRT-00006666 : HR-3047, Meeting Support and Travel Assistance for Non-Iowa DOT Employees"/>
    <s v="ISU INSTITUTE FOR TRANSPORTATION (INTRANS) - 2711 S LOOP DR STE 4700 AMES, IA"/>
    <m/>
    <s v="59-00-0375-000"/>
    <n v="20000"/>
    <n v="19584.830000000002"/>
    <n v="0"/>
    <n v="19584.830000000002"/>
    <n v="415.16999999999825"/>
  </r>
  <r>
    <x v="0"/>
    <s v="CNTRT-00002531 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0"/>
    <s v="CNTRT-00003024 : Iowa Granular Road Structural Design Tool"/>
    <s v="Iowa State University - 515 MORRILL RD STE 1350 AMES, IA 50011"/>
    <m/>
    <s v="59-00-0796-000"/>
    <n v="174942.5"/>
    <n v="121102.51"/>
    <n v="0"/>
    <n v="121102.51"/>
    <n v="53839.990000000005"/>
  </r>
  <r>
    <x v="0"/>
    <s v="CNTRT-00003500 : TR-797, Feasibility of Granular Road and Shoulder Recycling Phase II: Gradation"/>
    <s v="Iowa State University - 515 MORRILL RD STE 1350 AMES, IA 50011"/>
    <m/>
    <s v="59-00-0797-000"/>
    <n v="57951"/>
    <n v="57951"/>
    <n v="0"/>
    <n v="57951"/>
    <n v="0"/>
  </r>
  <r>
    <x v="0"/>
    <s v="CNTRT-00003576 : TR-797, Feasibility of Granular Road and shoulder Recycling Phase II:  Gradation Optimization for Improved Performance"/>
    <s v="MICHIGAN STATE UNIVERSITY - Contract &amp; Grant Admin"/>
    <m/>
    <s v="59-00-0797-000"/>
    <n v="49470.76"/>
    <n v="49470.76"/>
    <n v="0"/>
    <n v="49470.76"/>
    <n v="0"/>
  </r>
  <r>
    <x v="0"/>
    <s v="CNTRT-00003937 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0"/>
    <s v="CNTRT-00003728 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0"/>
    <s v="CNTRT-00003772 : TR-802, Beam End Repair for Prestressed Concrete Beams - Phase II"/>
    <s v="Iowa State University - 515 MORRILL RD STE 1350 AMES, IA 50011"/>
    <m/>
    <s v="59-00-0802-000"/>
    <n v="70933"/>
    <n v="22311.66"/>
    <n v="0"/>
    <n v="22311.66"/>
    <n v="48621.34"/>
  </r>
  <r>
    <x v="0"/>
    <s v="CNTRT-00003849 : TR803, Accelerated Bridge Construction (ABC) Methodology for Integral Abutments"/>
    <s v="Iowa State University - 515 MORRILL RD STE 1350 AMES, IA 50011"/>
    <m/>
    <s v="59-00-0803-000"/>
    <n v="165000"/>
    <n v="45638.44"/>
    <n v="0"/>
    <n v="45638.44"/>
    <n v="119361.56"/>
  </r>
  <r>
    <x v="0"/>
    <s v="CNTRT-00004474 : TR-805, Design of Self-Cleaning Solutions for Mitigating Sedimentation at Twin-and Single-Box Culverts"/>
    <s v="UNIVERSITY OF IOWA GRANT ACCOUNTING OFFICE"/>
    <m/>
    <s v="59-00-0805-000"/>
    <n v="174978"/>
    <n v="61834.45"/>
    <n v="0"/>
    <n v="61834.45"/>
    <n v="113143.55"/>
  </r>
  <r>
    <x v="0"/>
    <s v="CNTRT-00004004 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0"/>
    <s v="CNTRT-00004152 : TR-809, Introducing Smart Materials in Granular Roadway and Pavement Foundation Systems for Mitigating Freeze-Thaw Damage"/>
    <s v="MICHIGAN STATE UNIVERSITY - Contract &amp; Grant Admin"/>
    <m/>
    <s v="59-00-0809-000"/>
    <n v="30000"/>
    <n v="30000"/>
    <n v="0"/>
    <n v="30000"/>
    <n v="0"/>
  </r>
  <r>
    <x v="0"/>
    <s v="CNTRT-00005410 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 : TR-814, Concentration Preserving Deicing Solutions for Higher Ice Melting"/>
    <s v="ARIZONA STATE UNIVERSITY RESEARCH AND SPONSORED PROJECTS ADMINISTRATION"/>
    <m/>
    <s v="59-00-0814-000"/>
    <n v="54848.5"/>
    <n v="31412.22"/>
    <n v="0"/>
    <n v="31412.22"/>
    <n v="23436.28"/>
  </r>
  <r>
    <x v="0"/>
    <s v="CNTRT-00004788 : TR-817, Central Iowa Expo Pavement Project: Performance Assessment"/>
    <s v="Iowa State University - 515 MORRILL RD STE 1350 AMES, IA 50011"/>
    <m/>
    <s v="59-00-0817-000"/>
    <n v="258087"/>
    <n v="188101.46"/>
    <n v="0"/>
    <n v="188101.46"/>
    <n v="69985.540000000008"/>
  </r>
  <r>
    <x v="0"/>
    <s v="CNTRT-00005407 : TR-819, New and Updated Statewide Historic Bridge Survey"/>
    <s v="Bear Creek Archaeology"/>
    <m/>
    <s v="59-00-0819-000"/>
    <n v="584935.13"/>
    <n v="472643.36"/>
    <n v="0"/>
    <n v="472643.36"/>
    <n v="112291.77000000002"/>
  </r>
  <r>
    <x v="0"/>
    <s v="CNTRT-00005027 : TR-820, Performance Monitoring of Two-Course Bridge Deck Utilizing Ultra-High-Performance Concrete"/>
    <s v="Iowa State University - 515 MORRILL RD STE 1350 AMES, IA 50011"/>
    <m/>
    <s v="59-00-0820-000"/>
    <n v="67667.5"/>
    <n v="48226.63"/>
    <n v="0"/>
    <n v="48226.63"/>
    <n v="19440.870000000003"/>
  </r>
  <r>
    <x v="0"/>
    <s v="CNTRT-00005028 : TR-820, Performance Monitoring of Two-Course Bridge Deck Utilizing Ultra-High-Performance Concrete"/>
    <s v="Wiss Janney Elstner Associates Inc"/>
    <m/>
    <s v="59-00-0820-000"/>
    <n v="102051"/>
    <n v="22753.8"/>
    <n v="0"/>
    <n v="22753.8"/>
    <n v="79297.2"/>
  </r>
  <r>
    <x v="0"/>
    <s v="CNTRT-00005342 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0"/>
    <s v="CNTRT-00005555 : TR-823, Effectiveness and Guidance of Aggressive Rehabilitation of Gravel Roads"/>
    <s v="Iowa State University - 515 MORRILL RD STE 1350 AMES, IA 50011"/>
    <m/>
    <s v="59-00-0823-000"/>
    <n v="255547"/>
    <n v="171724.83"/>
    <n v="0"/>
    <n v="171724.83"/>
    <n v="83822.170000000013"/>
  </r>
  <r>
    <x v="0"/>
    <s v="CNTRT-00005675 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0"/>
    <s v="CNTRT-00005824 : TR-826, Development of Quality Standards for Inclusion of High Recycled Asphalt Pavement Content in Asphalt Mixtures - Phase V"/>
    <s v="UNIVERSITY OF IOWA GRANT ACCOUNTING OFFICE"/>
    <m/>
    <s v="59-00-0826-000"/>
    <n v="144421"/>
    <n v="48261.440000000002"/>
    <n v="0"/>
    <n v="48261.440000000002"/>
    <n v="96159.56"/>
  </r>
  <r>
    <x v="0"/>
    <s v="CNTRT-00005826 : TR-827, Effect of Vibration on Concrete Mixtures"/>
    <s v="Iowa State University - 515 MORRILL RD STE 1350 AMES, IA 50011"/>
    <m/>
    <s v="59-00-0827-000"/>
    <n v="136032"/>
    <n v="3555.48"/>
    <n v="0"/>
    <n v="3555.48"/>
    <n v="132476.51999999999"/>
  </r>
  <r>
    <x v="0"/>
    <s v="CNTRT-00005829 : TR-828, Low-Cost Safety Strategies for Unpaved Rural Roads"/>
    <s v="Iowa State University - 515 MORRILL RD STE 1350 AMES, IA 50011"/>
    <m/>
    <s v="59-00-0828-000"/>
    <n v="95886"/>
    <n v="38099.71"/>
    <n v="0"/>
    <n v="38099.71"/>
    <n v="57786.29"/>
  </r>
  <r>
    <x v="0"/>
    <s v="CNTRT-00006087 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0"/>
    <s v="CNTRT-00006085 : TR-830, Best Practices for Joint Sawing ​"/>
    <s v="Iowa State University - 515 MORRILL RD STE 1350 AMES, IA 50011"/>
    <m/>
    <s v="59-00-0830-000"/>
    <n v="87283"/>
    <n v="0"/>
    <n v="0"/>
    <n v="0"/>
    <n v="87283"/>
  </r>
  <r>
    <x v="0"/>
    <s v="CNTRT-00006080 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0"/>
    <s v="CNTRT-00006454 : TR-832, 5023D, Iowa Standards Rating Project"/>
    <s v="Hgm Associates"/>
    <m/>
    <s v="59-00-0832-000"/>
    <n v="582430.85"/>
    <n v="458718.35"/>
    <n v="0"/>
    <n v="458718.35"/>
    <n v="123712.5"/>
  </r>
  <r>
    <x v="0"/>
    <s v="CNTRT-00006499 : TR-832, 6300A, Implementation of AASHTOWare BrR Program for Rating Iowa Bridges"/>
    <s v="Michael Baker International Inc (Pittsburgh, PA)"/>
    <m/>
    <s v="59-00-0832-000"/>
    <n v="621936.07999999996"/>
    <n v="67294.679999999993"/>
    <n v="0"/>
    <n v="67294.679999999993"/>
    <n v="554641.39999999991"/>
  </r>
  <r>
    <x v="0"/>
    <s v="CNTRT-00007250 : TR-834, Stabilization of Gravel Roads by Wicking and Non-Wicking Geosynthetics"/>
    <s v="Iowa State University - 515 MORRILL RD STE 1350 AMES, IA 50011"/>
    <m/>
    <s v="59-00-0834-000"/>
    <n v="63247"/>
    <n v="11654.13"/>
    <n v="0"/>
    <n v="11654.13"/>
    <n v="51592.87"/>
  </r>
  <r>
    <x v="0"/>
    <s v="CNTRT-00007295 : TR-834, Stabilization of Gravel Roads by Wicking and Non-Wicking Geosynthetics"/>
    <s v="MICHIGAN STATE UNIVERSITY - Contract &amp; Grant Admin"/>
    <m/>
    <s v="59-00-0834-000"/>
    <n v="15750"/>
    <n v="0"/>
    <n v="0"/>
    <n v="0"/>
    <n v="15750"/>
  </r>
  <r>
    <x v="0"/>
    <s v="CNTRT-00009575 : TR-835, Alternative Fiber Choices for Ultra-High Performance Concrete"/>
    <s v="Iowa State University - 515 MORRILL RD STE 1350 AMES, IA 50011"/>
    <m/>
    <s v="59-00-0835-000"/>
    <n v="50000"/>
    <n v="0"/>
    <n v="0"/>
    <n v="0"/>
    <n v="50000"/>
  </r>
  <r>
    <x v="0"/>
    <s v="CNTRT-00009088 : TR-836, Bridge Deck Strategy: Materials and Reinforcement"/>
    <s v="Wiss Janney Elstner Associates Inc"/>
    <m/>
    <s v="59-00-0836-000"/>
    <n v="192750"/>
    <n v="0"/>
    <n v="0"/>
    <n v="0"/>
    <n v="192750"/>
  </r>
  <r>
    <x v="0"/>
    <s v="CNTRT-00008127 : TR-837, Best Practices for One-Way to Two-Way Urban Street Conversions"/>
    <s v="Iowa State University - 515 MORRILL RD STE 1350 AMES, IA 50011"/>
    <m/>
    <s v="59-00-0837-000"/>
    <n v="43258"/>
    <n v="10431.709999999999"/>
    <n v="0"/>
    <n v="10431.709999999999"/>
    <n v="32826.29"/>
  </r>
  <r>
    <x v="0"/>
    <s v="CNTRT-00008586 : TR-838, Methodology to estimate wind loads on poles and vertical structures in transportation infrastructure"/>
    <s v="University Of Iowa"/>
    <m/>
    <s v="59-00-0838-000"/>
    <n v="88219.5"/>
    <n v="-44424.4"/>
    <n v="0"/>
    <n v="-44424.4"/>
    <n v="132643.9"/>
  </r>
  <r>
    <x v="0"/>
    <s v="CNTRT-00009830 : TR-838, Methodology to estimate wind loads on poles and vertical structures in transportation infrastructure"/>
    <s v="UNIVERSITY OF IOWA GRANT ACCOUNTING OFFICE"/>
    <m/>
    <s v="59-00-0838-000"/>
    <n v="88219.5"/>
    <n v="0"/>
    <n v="0"/>
    <n v="0"/>
    <n v="88219.5"/>
  </r>
  <r>
    <x v="0"/>
    <s v="CNTRT-00009086 : TR-839, Application of Geocell Reinforced Layer for Granular-Surfaced Low-Volume Roads"/>
    <s v="Iowa State University - 515 MORRILL RD STE 1350 AMES, IA 50011"/>
    <m/>
    <s v="59-00-0839-000"/>
    <n v="142792"/>
    <n v="30920.62"/>
    <n v="0"/>
    <n v="30920.62"/>
    <n v="111871.38"/>
  </r>
  <r>
    <x v="0"/>
    <s v="CNTRT-00009570 : TR-840, Linking Field Observations &amp; Laboratory Testing to Understand Roadway Performance in Drawdown Structures."/>
    <s v="MICHIGAN STATE UNIVERSITY-Invoices only"/>
    <m/>
    <s v="59-00-0840-000"/>
    <n v="75000"/>
    <n v="0"/>
    <n v="0"/>
    <n v="0"/>
    <n v="75000"/>
  </r>
  <r>
    <x v="0"/>
    <s v="CNTRT-00009572 : TR-841, Dyed Fuel Vehicle and Equipment Use on Secondary Roads: Possible Revenue and Implementation Strategies"/>
    <s v="MICHIGAN STATE UNIVERSITY-Invoices only"/>
    <m/>
    <s v="59-00-0841-000"/>
    <n v="37500"/>
    <n v="0"/>
    <n v="0"/>
    <n v="0"/>
    <n v="37500"/>
  </r>
  <r>
    <x v="0"/>
    <s v="CNTRT-00009536 : TR-842, Development of Iowa Pavement Analysis Techniques (IPAT) - Phase II"/>
    <s v="Iowa State University - 515 MORRILL RD STE 1350 AMES, IA 50011"/>
    <m/>
    <s v="59-00-0842-000"/>
    <n v="312677.5"/>
    <n v="0"/>
    <n v="0"/>
    <n v="0"/>
    <n v="312677.5"/>
  </r>
  <r>
    <x v="0"/>
    <s v="CNTRT-00009573 : TR-845, Temporary Traffic Control and Flagger Handbooks Update"/>
    <s v="Iowa State University - 515 MORRILL RD STE 1350 AMES, IA 50011"/>
    <m/>
    <s v="59-00-0845-000"/>
    <n v="37500"/>
    <n v="0"/>
    <n v="0"/>
    <n v="0"/>
    <n v="37500"/>
  </r>
  <r>
    <x v="0"/>
    <s v="CNTRT-00005474 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9087 : HR-1027, 2026 Iowa Secondary Road Research Support"/>
    <s v="IOWA COUNTY ENGINEERS ASSOCIATION - SERVICE B"/>
    <m/>
    <s v="59-00-1027-000"/>
    <n v="198421"/>
    <n v="88383.81"/>
    <n v="0"/>
    <n v="88383.81"/>
    <n v="110037.19"/>
  </r>
  <r>
    <x v="0"/>
    <s v="CNTRT-00009677 : TR-839B Application of Geocell Reinforced Layer for Granular-Surfaced Low-Volume Roads"/>
    <s v="MICHIGAN STATE UNIVERSITY-Invoices only"/>
    <m/>
    <s v="59-00-839B-000"/>
    <n v="125000"/>
    <n v="0"/>
    <n v="0"/>
    <n v="0"/>
    <n v="125000"/>
  </r>
  <r>
    <x v="0"/>
    <s v="CNTRT-00006088 : ST-021, Ingios Geotechnics, Inc"/>
    <s v="INGIOS GEOTECHNICS INC"/>
    <m/>
    <s v="59-00-S021-000"/>
    <n v="500000"/>
    <n v="500000"/>
    <n v="0"/>
    <n v="500000"/>
    <n v="0"/>
  </r>
  <r>
    <x v="0"/>
    <s v="CNTRT-00001349 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0"/>
    <s v="CNTRT-00002545 : Iowa's Pavement Preservation Guide - TR-784"/>
    <s v="Iowa State University - 515 MORRILL RD STE 1350 AMES, IA 50011"/>
    <m/>
    <s v="59000784000"/>
    <n v="123891"/>
    <n v="120510.08"/>
    <n v="0"/>
    <n v="120510.08"/>
    <n v="3380.9199999999983"/>
  </r>
  <r>
    <x v="0"/>
    <s v="CNTRT-00002549 : Implementing Self-Heated Concrete System in Iowa City TR-789"/>
    <s v="Iowa State University - 515 MORRILL RD STE 1350 AMES, IA 50011"/>
    <m/>
    <s v="59000789000"/>
    <n v="113526"/>
    <n v="73603.460000000006"/>
    <n v="0"/>
    <n v="73603.460000000006"/>
    <n v="39922.539999999994"/>
  </r>
  <r>
    <x v="0"/>
    <s v="CNTRT-00002934 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0"/>
    <s v="CNTRT-00002531 : TR-766, Evaluation of Galvanized and Painted - Galvanized"/>
    <s v="Iowa State University - 515 MORRILL RD STE 1350 AMES, IA 50011"/>
    <m/>
    <s v="72000766000"/>
    <n v="37914.79"/>
    <n v="30877.62"/>
    <n v="0"/>
    <n v="30877.62"/>
    <n v="7037.1700000000019"/>
  </r>
  <r>
    <x v="0"/>
    <s v="CNTRT-00002544 : TR-783, Improving the Performance of Granular Roadways with"/>
    <s v="MICHIGAN STATE UNIVERSITY - Contract &amp; Grant Admin"/>
    <m/>
    <s v="72000783000"/>
    <n v="206115"/>
    <n v="206115"/>
    <n v="0"/>
    <n v="206115"/>
    <n v="0"/>
  </r>
  <r>
    <x v="0"/>
    <s v="CNTRT-00001357 : DDIR IA-19-01-96-10"/>
    <s v="WINNESHIEK CO TREASURER"/>
    <m/>
    <s v="ER-EMER(191)--28-00"/>
    <n v="101300"/>
    <n v="100298.28"/>
    <n v="0"/>
    <n v="100298.28"/>
    <n v="1001.7200000000012"/>
  </r>
  <r>
    <x v="0"/>
    <s v="CNTRT-00006143 : LTAP 2024"/>
    <s v="Sponsored Programs Accounting"/>
    <m/>
    <s v="ISU RTAP"/>
    <n v="95000"/>
    <n v="95000"/>
    <n v="0"/>
    <n v="95000"/>
    <n v="0"/>
  </r>
  <r>
    <x v="0"/>
    <s v="CNTRT-00008085 : LTAP 2025"/>
    <s v="Sponsored Programs Accounting"/>
    <m/>
    <s v="ISU RTAP"/>
    <n v="95000"/>
    <n v="86054.94"/>
    <n v="0"/>
    <n v="86054.94"/>
    <n v="8945.0599999999977"/>
  </r>
  <r>
    <x v="0"/>
    <s v="CNTRT-00009840 : LTAP-2026"/>
    <s v="Sponsored Programs Accounting"/>
    <m/>
    <s v="ISU RTAP"/>
    <n v="120000"/>
    <n v="0"/>
    <n v="0"/>
    <n v="0"/>
    <n v="120000"/>
  </r>
  <r>
    <x v="1"/>
    <s v="CNTRT-00001131 : FM-C002(76)--55-02 Granular Surfacing"/>
    <s v="SCHILDBERG CONST CO INC"/>
    <m/>
    <s v="5502C002076"/>
    <n v="715514.16"/>
    <n v="302017.62"/>
    <n v="0"/>
    <n v="302017.62"/>
    <n v="413496.54000000004"/>
  </r>
  <r>
    <x v="1"/>
    <s v="CNTRT-00000696 : FM-C002(74)--55-02 Granular Surfacing"/>
    <s v="SCHILDBERG CONST CO INC"/>
    <m/>
    <s v="FM-C002(74)- -55-02"/>
    <n v="279707"/>
    <n v="279706.36"/>
    <n v="0"/>
    <n v="279706.36"/>
    <n v="0.64000000001396984"/>
  </r>
  <r>
    <x v="2"/>
    <s v="CNTRT-00006074 : ILL-C019(116)—92-19"/>
    <s v="ERDMAN ENGINEERING PC"/>
    <m/>
    <s v="ILL-C019(116)--92-19"/>
    <n v="60600"/>
    <n v="10368"/>
    <n v="0"/>
    <n v="10368"/>
    <n v="50232"/>
  </r>
  <r>
    <x v="3"/>
    <s v="CNTRT-00009075 : PE Service for Clarke Co, BROS-C020(126)--5F-20, FHWA No. 114761"/>
    <s v="Veenstra &amp; Kimm Inc DBA Calhoun-Burns &amp; Associates"/>
    <m/>
    <s v="BROS-C020(126)--5F-20"/>
    <n v="19389.05"/>
    <n v="15498.5"/>
    <n v="0"/>
    <n v="15498.5"/>
    <n v="3890.5499999999993"/>
  </r>
  <r>
    <x v="3"/>
    <s v="CNTRT-00009224 : PE service for Clarke Co., BROS-C020(67)--8J-20, FHWA no. 115340"/>
    <s v="Veenstra &amp; Kimm Inc DBA Calhoun-Burns &amp; Associates"/>
    <m/>
    <s v="BROS-C020(67)--8J-20"/>
    <n v="25050"/>
    <n v="0"/>
    <n v="0"/>
    <n v="0"/>
    <n v="25050"/>
  </r>
  <r>
    <x v="3"/>
    <s v="CNTRT-00009213 : PE Service for Clarke County, FM-C020(131)--55-20, FHWA No. 115050"/>
    <s v="Veenstra &amp; Kimm Inc DBA Calhoun-Burns &amp; Associates"/>
    <m/>
    <s v="FM-C020(131)--55-20"/>
    <n v="28550"/>
    <n v="8980.5"/>
    <n v="0"/>
    <n v="8980.5"/>
    <n v="19569.5"/>
  </r>
  <r>
    <x v="4"/>
    <s v="CNTRT-00000386 : Condemnation Expenses for HDP-C021(116)--6B-21"/>
    <s v="CLAY CO TREASURER"/>
    <m/>
    <s v="HDP-C021(116)--6B-21"/>
    <n v="179744.54"/>
    <n v="179744.53"/>
    <n v="0"/>
    <n v="179744.53"/>
    <n v="1.0000000009313226E-2"/>
  </r>
  <r>
    <x v="5"/>
    <s v="CNTRT-00003775 : BHOS-SWAP-C023(130)--FB-23"/>
    <s v="CALHOUN-BURNS AND ASSOCIATES INC (Inactive)"/>
    <m/>
    <s v="BROS-C023(130)--5F-23"/>
    <n v="182910"/>
    <n v="164175.4"/>
    <n v="0"/>
    <n v="164175.4"/>
    <n v="18734.600000000006"/>
  </r>
  <r>
    <x v="6"/>
    <s v="CNTRT-00009066 : PE Design BROS-SWAP-C026(131)--FE-26"/>
    <s v="Veenstra &amp; Kimm Inc DBA Calhoun-Burns &amp; Associates"/>
    <m/>
    <s v="BROS-C026(131)--5F-26"/>
    <n v="38343.5"/>
    <n v="29643"/>
    <n v="0"/>
    <n v="29643"/>
    <n v="8700.5"/>
  </r>
  <r>
    <x v="6"/>
    <s v="CNTRT-00001858 : DESIGN FOR FHWA BRIDGE 135150"/>
    <s v="CALHOUN-BURNS AND ASSOCIATES INC (Inactive)"/>
    <m/>
    <s v="GENERAL SECONDARY-DAVIS"/>
    <n v="55280"/>
    <n v="55054.42"/>
    <n v="0"/>
    <n v="55054.42"/>
    <n v="225.58000000000175"/>
  </r>
  <r>
    <x v="7"/>
    <s v="CNTRT-00009347 : Preliminary Engineering Service for BROS-C027(94)--5F-27, FHWA No. 136000"/>
    <s v="Veenstra &amp; Kimm Inc DBA Calhoun-Burns &amp; Associates"/>
    <m/>
    <s v="BROS-C027(94)--5F-27"/>
    <n v="22550"/>
    <n v="0"/>
    <n v="0"/>
    <n v="0"/>
    <n v="22550"/>
  </r>
  <r>
    <x v="7"/>
    <s v="CNTRT-00009351 : PE Service for BROS-C027(97)--5F-27, FHWA no. 138030"/>
    <s v="Veenstra &amp; Kimm Inc DBA Calhoun-Burns &amp; Associates"/>
    <m/>
    <s v="BROS-C027(94)--5F-27"/>
    <n v="22550"/>
    <n v="1113"/>
    <n v="0"/>
    <n v="1113"/>
    <n v="21437"/>
  </r>
  <r>
    <x v="7"/>
    <s v="CNTRT-00009350 : PE service for BROS-C027(96)--5F-27, FHWA no. 138381"/>
    <s v="Veenstra &amp; Kimm Inc DBA Calhoun-Burns &amp; Associates"/>
    <m/>
    <s v="BROS-C027(96)--5F-27"/>
    <n v="22550"/>
    <n v="1113"/>
    <n v="0"/>
    <n v="1113"/>
    <n v="21437"/>
  </r>
  <r>
    <x v="7"/>
    <s v="CNTRT-00009211 : PE Service for Decatur Co., BRS-C027(81)--60-27"/>
    <s v="Veenstra &amp; Kimm Inc DBA Calhoun-Burns &amp; Associates"/>
    <m/>
    <s v="BRS-C027(81)--60-27"/>
    <n v="69895"/>
    <n v="60827.5"/>
    <n v="0"/>
    <n v="60827.5"/>
    <n v="9067.5"/>
  </r>
  <r>
    <x v="7"/>
    <s v="CNTRT-00009074 : PE Service for Decatur Co. BRS-C027(92)--60-27, FHWA 137720"/>
    <s v="Veenstra &amp; Kimm Inc DBA Calhoun-Burns &amp; Associates"/>
    <m/>
    <s v="BRS-C027(92)--60-27"/>
    <n v="22458"/>
    <n v="1370"/>
    <n v="0"/>
    <n v="1370"/>
    <n v="21088"/>
  </r>
  <r>
    <x v="7"/>
    <s v="CNTRT-00009348 : PE service for FM-C027(95)--55-27,  Co Rd J12 between 300th and 310th Ave"/>
    <s v="Veenstra &amp; Kimm Inc DBA Calhoun-Burns &amp; Associates"/>
    <m/>
    <s v="FM-C027(95)--55-27"/>
    <n v="22550"/>
    <n v="0"/>
    <n v="0"/>
    <n v="0"/>
    <n v="22550"/>
  </r>
  <r>
    <x v="7"/>
    <s v="CNTRT-00001743 : PE for BRS-SWAP-C027(81)--FF-27"/>
    <s v="CALHOUN-BURNS AND ASSOCIATES INC (Inactive)"/>
    <m/>
    <s v="GENERAL SECONDARY-DECATUR"/>
    <n v="90670"/>
    <n v="47924.6"/>
    <n v="0"/>
    <n v="47924.6"/>
    <n v="42745.4"/>
  </r>
  <r>
    <x v="8"/>
    <s v="CNTRT-00004560 : BHOS-C029(94)--5N-29"/>
    <s v="CALHOUN-BURNS AND ASSOCIATES INC (Inactive)"/>
    <m/>
    <s v="BHOS-C029(94)--5N-29"/>
    <n v="87794"/>
    <n v="84005.85"/>
    <n v="0"/>
    <n v="84005.85"/>
    <n v="3788.1499999999942"/>
  </r>
  <r>
    <x v="8"/>
    <s v="CNTRT-00004658 : BHOS-C029(95)--5N-29"/>
    <s v="CALHOUN-BURNS AND ASSOCIATES INC (Inactive)"/>
    <m/>
    <s v="BHOS-C029(95)--5N-29"/>
    <n v="61715"/>
    <n v="60695.9"/>
    <n v="0"/>
    <n v="60695.9"/>
    <n v="1019.0999999999985"/>
  </r>
  <r>
    <x v="8"/>
    <s v="CNTRT-00004559 : BHS-C029(93)--63-29"/>
    <s v="CALHOUN-BURNS AND ASSOCIATES INC (Inactive)"/>
    <m/>
    <s v="BHS-C029(93)--63-29"/>
    <n v="66400"/>
    <n v="61055.9"/>
    <n v="0"/>
    <n v="61055.9"/>
    <n v="5344.0999999999985"/>
  </r>
  <r>
    <x v="8"/>
    <s v="CNTRT-00000220 : PE - STP-S-C029(77)--5E-29"/>
    <s v="CALHOUN-BURNS AND ASSOCIATES INC (Inactive)"/>
    <m/>
    <s v="GENERAL SECONDARY-DES MOINES"/>
    <n v="51700"/>
    <n v="51699.86"/>
    <n v="0"/>
    <n v="51699.86"/>
    <n v="0.13999999999941792"/>
  </r>
  <r>
    <x v="8"/>
    <s v="CNTRT-00000285 : Engineering Services - BRS-C029(78)--60-29"/>
    <s v="CALHOUN-BURNS AND ASSOCIATES INC (Inactive)"/>
    <m/>
    <s v="GENERAL SECONDARY-DES MOINES"/>
    <n v="306595"/>
    <n v="299483.15000000002"/>
    <n v="0"/>
    <n v="299483.15000000002"/>
    <n v="7111.8499999999767"/>
  </r>
  <r>
    <x v="8"/>
    <s v="CNTRT-00000435 : Engineering Services - BHS-C029(80)--63-29"/>
    <s v="CALHOUN-BURNS AND ASSOCIATES INC (Inactive)"/>
    <m/>
    <s v="GENERAL SECONDARY-DES MOINES"/>
    <n v="64175"/>
    <n v="64171.43"/>
    <n v="0"/>
    <n v="64171.43"/>
    <n v="3.569999999999709"/>
  </r>
  <r>
    <x v="8"/>
    <s v="CNTRT-00000978 : PE - BRS-SWAP-C029(86)--FF-29"/>
    <s v="CALHOUN-BURNS AND ASSOCIATES INC (Inactive)"/>
    <m/>
    <s v="GENERAL SECONDARY-DES MOINES"/>
    <n v="66350"/>
    <n v="55064.05"/>
    <n v="0"/>
    <n v="55064.05"/>
    <n v="11285.949999999997"/>
  </r>
  <r>
    <x v="9"/>
    <s v="CNTRT-00002089 : STBG-SWAP-C031(112)--FG-31"/>
    <s v="DUBUQUE CO TREASURER"/>
    <m/>
    <s v="STBG-SWAP-C031(112)-FG-31"/>
    <n v="46441.19"/>
    <n v="46441.19"/>
    <n v="0"/>
    <n v="46441.19"/>
    <n v="0"/>
  </r>
  <r>
    <x v="10"/>
    <s v="CNTRT-00009438 : BROS-C036(95)--8J-36 Construction Engineering"/>
    <s v="Hgm Associates"/>
    <m/>
    <s v="BROS-C036(95)--8J-36"/>
    <n v="230419"/>
    <n v="38828.86"/>
    <n v="0"/>
    <n v="38828.86"/>
    <n v="191590.14"/>
  </r>
  <r>
    <x v="10"/>
    <s v="CNTRT-00004840 : BRS-C036(92)--60-36"/>
    <s v="Hgm Associates"/>
    <m/>
    <s v="BRS-C036(92)--60-36"/>
    <n v="392934"/>
    <n v="382233.28"/>
    <n v="0"/>
    <n v="382233.28"/>
    <n v="10700.719999999972"/>
  </r>
  <r>
    <x v="10"/>
    <s v="CNTRT-00001372 : design engineering"/>
    <s v="Hgm Associates"/>
    <m/>
    <s v="FM-C036(83)--55-36"/>
    <n v="247215.35999999999"/>
    <n v="242915.36"/>
    <n v="0"/>
    <n v="242915.36"/>
    <n v="4300"/>
  </r>
  <r>
    <x v="10"/>
    <s v="CNTRT-00009313 : FM-C036(83)--55-36 CE Services"/>
    <s v="Hgm Associates"/>
    <m/>
    <s v="FM-C036(83)--55-36"/>
    <n v="317640"/>
    <n v="81941.990000000005"/>
    <n v="0"/>
    <n v="81941.990000000005"/>
    <n v="235698.01"/>
  </r>
  <r>
    <x v="10"/>
    <s v="CNTRT-00001923 : LFM-C036(FEMA L31 &amp; L40)- -7X-36  PE for FEMA Projects"/>
    <s v="Hgm Associates"/>
    <m/>
    <s v="LFM-C036(FEMA L31)- -7X-36"/>
    <n v="313027.37"/>
    <n v="270805.37"/>
    <n v="0"/>
    <n v="270805.37"/>
    <n v="42222"/>
  </r>
  <r>
    <x v="10"/>
    <s v="CNTRT-00006642 : STP-S-C036(93)--5E-36"/>
    <s v="Hgm Associates"/>
    <m/>
    <s v="STP-S-CO36(93)--5E-36"/>
    <n v="361225"/>
    <n v="179255.95"/>
    <n v="0"/>
    <n v="179255.95"/>
    <n v="181969.05"/>
  </r>
  <r>
    <x v="11"/>
    <s v="CNTRT-00002010 : PE service for P-18 over Racoon River Bridge Replacement - BRS-3800(602)--60-37"/>
    <s v="WHKS  CO"/>
    <m/>
    <s v="BROS-3800(602)--5F-37"/>
    <n v="381840"/>
    <n v="338517.35"/>
    <n v="0"/>
    <n v="338517.35"/>
    <n v="43322.650000000023"/>
  </r>
  <r>
    <x v="11"/>
    <s v="CNTRT-00003193 : Engineering service for FM-C037(79)--55-37"/>
    <s v="WHKS  CO"/>
    <m/>
    <s v="FM-C037(79)--55-37"/>
    <n v="162600"/>
    <n v="131903.82"/>
    <n v="0"/>
    <n v="131903.82"/>
    <n v="30696.179999999993"/>
  </r>
  <r>
    <x v="11"/>
    <s v="CNTRT-00005152 : PE for Greene Co., FHWA no 162091"/>
    <s v="WHKS  CO"/>
    <m/>
    <s v="FM-C037(85)--55-37"/>
    <n v="68000"/>
    <n v="68000"/>
    <n v="0"/>
    <n v="68000"/>
    <n v="0"/>
  </r>
  <r>
    <x v="11"/>
    <s v="CNTRT-00001864 : PE Service for Greene Co. FM-C037(82)--55-37"/>
    <s v="WHKS  CO"/>
    <m/>
    <s v="GENERAL SECONDARY-GREENE"/>
    <n v="45500"/>
    <n v="29125.22"/>
    <n v="0"/>
    <n v="29125.22"/>
    <n v="16374.779999999999"/>
  </r>
  <r>
    <x v="11"/>
    <s v="CNTRT-00001979 : PE for E-33 and P-14 Bridge Deck Overlay"/>
    <s v="WHKS  CO"/>
    <m/>
    <s v="GENERAL SECONDARY-GREENE"/>
    <n v="67500"/>
    <n v="34086.68"/>
    <n v="0"/>
    <n v="34086.68"/>
    <n v="33413.32"/>
  </r>
  <r>
    <x v="11"/>
    <s v="CNTRT-00007805 : PE service cost for Greene Co., LFM-88--7x-37"/>
    <s v="WHKS  CO"/>
    <m/>
    <s v="LFM-88-7X--37"/>
    <n v="265000"/>
    <n v="119234.9"/>
    <n v="0"/>
    <n v="119234.9"/>
    <n v="145765.1"/>
  </r>
  <r>
    <x v="11"/>
    <s v="CNTRT-00006969 : PE service for Greene Co. LFM-90--7X-37"/>
    <s v="WHKS  CO"/>
    <m/>
    <s v="LFM-90--7X-37"/>
    <n v="465000"/>
    <n v="240209.79"/>
    <n v="0"/>
    <n v="240209.79"/>
    <n v="224790.21"/>
  </r>
  <r>
    <x v="11"/>
    <s v="CNTRT-00006969 : PE service for Greene Co. LFM-90--7X-37"/>
    <s v="WHKS  CO"/>
    <m/>
    <s v="LFM-90—7X-37"/>
    <n v="310000"/>
    <n v="145855.54"/>
    <n v="0"/>
    <n v="145855.54"/>
    <n v="164144.46"/>
  </r>
  <r>
    <x v="12"/>
    <s v="CNTRT-00008463 : FM-C038(140)--55-38"/>
    <s v="Bruening Rock Products"/>
    <m/>
    <s v="FM-C038(140)--55-38"/>
    <n v="128785.41"/>
    <n v="112597.35"/>
    <n v="0"/>
    <n v="112597.35"/>
    <n v="16188.059999999998"/>
  </r>
  <r>
    <x v="13"/>
    <s v="CNTRT-00000597 : FM-C039(87)--55-39 Construction Granular"/>
    <s v="SCHILDBERG CONST CO INC"/>
    <m/>
    <s v="55-39-C039-087"/>
    <n v="287162.15999999997"/>
    <n v="287162.15999999997"/>
    <n v="0"/>
    <n v="287162.15999999997"/>
    <n v="0"/>
  </r>
  <r>
    <x v="14"/>
    <s v="CNTRT-00009167 : PE service for Hamilton Co, HDP-8425(601)--6B-40, FHWA no. 26390"/>
    <s v="Veenstra &amp; Kimm Inc DBA Calhoun-Burns &amp; Associates"/>
    <m/>
    <s v="HDP-8425(601)--6B-40"/>
    <n v="67888.100000000006"/>
    <n v="67197.75"/>
    <n v="0"/>
    <n v="67197.75"/>
    <n v="690.35000000000582"/>
  </r>
  <r>
    <x v="15"/>
    <s v="CNTRT-00001932 : BRS-SWAP-C043(89)--FF-43 - Design Services"/>
    <s v="SUNDQUIST ENGINEERING"/>
    <m/>
    <s v="BRS-SWAP-C043(89)--FF-43"/>
    <n v="42774.5"/>
    <n v="42774.5"/>
    <n v="0"/>
    <n v="42774.5"/>
    <n v="0"/>
  </r>
  <r>
    <x v="16"/>
    <s v="CNTRT-00004988 : ER-C044(92)--58-44"/>
    <s v="HENRY CO SECONDARY ROADS"/>
    <m/>
    <s v="ER-C044(92)--58-44"/>
    <n v="70584.789999999994"/>
    <n v="57615.62"/>
    <n v="0"/>
    <n v="57615.62"/>
    <n v="12969.169999999991"/>
  </r>
  <r>
    <x v="17"/>
    <s v="CNTRT-00000469 : Engineering Service for FM-C047(55)--55-47"/>
    <s v="Bolton &amp; Menk Inc"/>
    <m/>
    <s v="55-47-0000-000"/>
    <n v="104000"/>
    <n v="103983.5"/>
    <n v="0"/>
    <n v="103983.5"/>
    <n v="16.5"/>
  </r>
  <r>
    <x v="18"/>
    <s v="CNTRT-00008067 : BROS-C049(99)--5F-49"/>
    <s v="ORIGIN DESIGN CO"/>
    <m/>
    <s v="BROS-C049(99)--5F-49"/>
    <n v="197463.3"/>
    <n v="50638"/>
    <n v="0"/>
    <n v="50638"/>
    <n v="146825.29999999999"/>
  </r>
  <r>
    <x v="19"/>
    <s v="CNTRT-00005581 : PE for Jasper Co. FLAP-C050(133)--6L-50"/>
    <s v="SNYDER &amp; ASSOCIATES INC"/>
    <m/>
    <s v="FLAP-C050(133)--6L-50"/>
    <n v="135900"/>
    <n v="128318.5"/>
    <n v="0"/>
    <n v="128318.5"/>
    <n v="7581.5"/>
  </r>
  <r>
    <x v="19"/>
    <s v="CNTRT-00004726 : PE Service for Jasper Co., STP-S-C050(131)--5E-50"/>
    <s v="SNYDER &amp; ASSOCIATES INC"/>
    <m/>
    <s v="HRRR-C050(131)--5R-50"/>
    <n v="86429"/>
    <n v="81541.5"/>
    <n v="0"/>
    <n v="81541.5"/>
    <n v="4887.5"/>
  </r>
  <r>
    <x v="19"/>
    <s v="CNTRT-00005953 : PE service for Jasper Co., STP-S-C050(144)--5E-50"/>
    <s v="SNYDER &amp; ASSOCIATES INC"/>
    <m/>
    <s v="STP-S-C050(144)--5E-50"/>
    <n v="101400"/>
    <n v="93271.49"/>
    <n v="0"/>
    <n v="93271.49"/>
    <n v="8128.5099999999948"/>
  </r>
  <r>
    <x v="19"/>
    <s v="CNTRT-00007689 : PE Service for Jasper Co., STP-S-C050(154)--5E-50"/>
    <s v="SNYDER &amp; ASSOCIATES INC"/>
    <m/>
    <s v="STP-S-C050(154)--5E-50"/>
    <n v="238400"/>
    <n v="208965"/>
    <n v="0"/>
    <n v="208965"/>
    <n v="29435"/>
  </r>
  <r>
    <x v="20"/>
    <s v="CNTRT-00000525 : BROS-C051(69)--5F-51 - PE"/>
    <s v="CALHOUN-BURNS AND ASSOCIATES INC (Inactive)"/>
    <m/>
    <s v="55-51-0000-000"/>
    <n v="57500"/>
    <n v="56387.3"/>
    <n v="0"/>
    <n v="56387.3"/>
    <n v="1112.6999999999971"/>
  </r>
  <r>
    <x v="20"/>
    <s v="CNTRT-00006053 : BRS-C051(97)--60-51"/>
    <s v="CALHOUN-BURNS AND ASSOCIATES INC (Inactive)"/>
    <m/>
    <s v="BRS-C051(97)--60-51"/>
    <n v="38166.879999999997"/>
    <n v="13713.58"/>
    <n v="0"/>
    <n v="13713.58"/>
    <n v="24453.299999999996"/>
  </r>
  <r>
    <x v="21"/>
    <s v="CNTRT-00003997 : STP-U-3715(668)--70-52"/>
    <s v="IOWA CITY CITY OF - CEDAR RAPIDS, IA"/>
    <m/>
    <s v="55-52-0000-000"/>
    <n v="1414338.05"/>
    <n v="1409339.21"/>
    <n v="0"/>
    <n v="1409339.21"/>
    <n v="4998.8400000000838"/>
  </r>
  <r>
    <x v="22"/>
    <s v="CNTRT-00006773 : Rock Surfacing Contract for Lucas Co - FM-C059(75)--55-59"/>
    <s v="Bruening Rock Products"/>
    <m/>
    <s v="FM-C059(75)--55-59"/>
    <n v="564000"/>
    <n v="542479.23"/>
    <n v="0"/>
    <n v="542479.23"/>
    <n v="21520.770000000019"/>
  </r>
  <r>
    <x v="22"/>
    <s v="CNTRT-00008651 : Payment for Rock Surfacing on Lucas Co., FM-C059(77)--55-59"/>
    <s v="Hamm Inc"/>
    <m/>
    <s v="FM-C059(77)--55-59"/>
    <n v="705247.18"/>
    <n v="705247.08"/>
    <n v="0"/>
    <n v="705247.08"/>
    <n v="0.10000000009313226"/>
  </r>
  <r>
    <x v="22"/>
    <s v="CNTRT-00004522 : Rock Surfacing FM-C059(72)--55-59 Lucas County"/>
    <s v="Cantera Aggregates LLC"/>
    <m/>
    <s v="GENERAL SECONDARY-LUCAS"/>
    <n v="70000"/>
    <n v="62899.11"/>
    <n v="0"/>
    <n v="62899.11"/>
    <n v="7100.8899999999994"/>
  </r>
  <r>
    <x v="23"/>
    <s v="CNTRT-00000509 : Lyon Co. ER-C060(106)-58-60"/>
    <s v="Lyon Co Treasurer"/>
    <m/>
    <s v="ER-C060(106)-58-60"/>
    <n v="517585"/>
    <n v="517584.55"/>
    <n v="0"/>
    <n v="517584.55"/>
    <n v="0.45000000001164153"/>
  </r>
  <r>
    <x v="24"/>
    <s v="CNTRT-00009078 : PE service for Madison Co., BRS-C061(131)--60-61, FHWA no. 232830"/>
    <s v="Veenstra &amp; Kimm Inc DBA Calhoun-Burns &amp; Associates"/>
    <m/>
    <s v="BRS-C061(131)--60-61"/>
    <n v="33737.86"/>
    <n v="29052"/>
    <n v="0"/>
    <n v="29052"/>
    <n v="4685.8600000000006"/>
  </r>
  <r>
    <x v="24"/>
    <s v="CNTRT-00009077 : PE Service for Madison Co., HDP-C061(130)--6B-60, FHWA no. 233730 (PREVIOUSLY BRS-C061(130)--60-61)"/>
    <s v="Veenstra &amp; Kimm Inc DBA Calhoun-Burns &amp; Associates"/>
    <m/>
    <s v="HDP-C061(130)--6B-61"/>
    <n v="47040.45"/>
    <n v="40260"/>
    <n v="0"/>
    <n v="40260"/>
    <n v="6780.4499999999971"/>
  </r>
  <r>
    <x v="25"/>
    <s v="CNTRT-00009676 : PE service for Marion Co, DGA-C063(154)--XT-63, FHWA no. 239470"/>
    <s v="Kirkham Michael &amp; Assoc"/>
    <m/>
    <s v="GENERAL SECONDARY-MARION"/>
    <n v="31770"/>
    <n v="0"/>
    <n v="0"/>
    <n v="0"/>
    <n v="31770"/>
  </r>
  <r>
    <x v="26"/>
    <s v="CNTRT-00003258 : BROS-SWAP-C065(115)--FE-65"/>
    <s v="Hgm Associates"/>
    <m/>
    <s v="BROS-SWAP-C065(115)--FE-65"/>
    <n v="64400"/>
    <n v="54357.49"/>
    <n v="0"/>
    <n v="54357.49"/>
    <n v="10042.510000000002"/>
  </r>
  <r>
    <x v="27"/>
    <s v="CNTRT-00009093 : PE Contract for Monroe Co., BROS-C068(96)--5F-68, FHWA no. 253510"/>
    <s v="Veenstra &amp; Kimm Inc DBA Calhoun-Burns &amp; Associates"/>
    <m/>
    <s v="BROS-C068(96)--5F-68"/>
    <n v="19788"/>
    <n v="14369.75"/>
    <n v="0"/>
    <n v="14369.75"/>
    <n v="5418.25"/>
  </r>
  <r>
    <x v="27"/>
    <s v="CNTRT-00000272 : Engineering Services - BRS-C068(76)(77)--60-68"/>
    <s v="CALHOUN-BURNS AND ASSOCIATES INC (Inactive)"/>
    <m/>
    <s v="GENERAL SECONDARY-MONROE"/>
    <n v="146340"/>
    <n v="146031.4"/>
    <n v="0"/>
    <n v="146031.4"/>
    <n v="308.60000000000582"/>
  </r>
  <r>
    <x v="27"/>
    <s v="CNTRT-00009419 : Payment for PE Service on proj. nos. HDP-C068(76 &amp; 77)--6B-68, FHWA no. 252510 and 252640"/>
    <s v="Veenstra &amp; Kimm Inc DBA Calhoun-Burns &amp; Associates"/>
    <m/>
    <s v="GENERAL SECONDARY-MONROE"/>
    <n v="30000"/>
    <n v="26287.25"/>
    <n v="0"/>
    <n v="26287.25"/>
    <n v="3712.75"/>
  </r>
  <r>
    <x v="28"/>
    <s v="CNTRT-00000570 : BROS-3052(601)--5F-69"/>
    <s v="MONTGOMERY CO TREASURER"/>
    <m/>
    <s v="BROS-3052(601)--5F-69"/>
    <n v="75757"/>
    <n v="68277.59"/>
    <n v="0"/>
    <n v="68277.59"/>
    <n v="7479.4100000000035"/>
  </r>
  <r>
    <x v="29"/>
    <s v="CNTRT-00001887 : Consultant Service for STP-S-C077(227)--5E-77 BUILD project"/>
    <s v="SNYDER &amp; ASSOCIATES INC"/>
    <m/>
    <s v="GENERAL SECONDARY-POLK"/>
    <n v="4697420"/>
    <n v="4697419.75"/>
    <n v="0"/>
    <n v="4697419.75"/>
    <n v="0.25"/>
  </r>
  <r>
    <x v="29"/>
    <s v="CNTRT-00001040 : Railroad service for Polk Co. STP-S-C077(227)--5E-77 BUILD"/>
    <s v="UNION PACIFIC RAILROAD COMPANY"/>
    <m/>
    <s v="HDP-C077(227)--6B-77"/>
    <n v="450000"/>
    <n v="254036.67"/>
    <n v="0"/>
    <n v="254036.67"/>
    <n v="195963.33"/>
  </r>
  <r>
    <x v="30"/>
    <s v="CNTRT-00000449 : BRS-C080(65)--60-80"/>
    <s v="CALHOUN-BURNS AND ASSOCIATES INC (Inactive)"/>
    <m/>
    <s v="55-80-0000-000"/>
    <n v="100365"/>
    <n v="98789.7"/>
    <n v="0"/>
    <n v="98789.7"/>
    <n v="1575.3000000000029"/>
  </r>
  <r>
    <x v="31"/>
    <s v="CNTRT-00004466 : FM-C087(069)--55-87"/>
    <s v="SCHILDBERG CONST CO INC"/>
    <m/>
    <s v="FM-C087(069)--55-87"/>
    <n v="724530"/>
    <n v="672170.18"/>
    <n v="0"/>
    <n v="672170.18"/>
    <n v="52359.819999999949"/>
  </r>
  <r>
    <x v="31"/>
    <s v="CNTRT-00001664 : FM-C087(61)--55-87 Granular Surfacing"/>
    <s v="SCHILDBERG CONST CO INC"/>
    <m/>
    <s v="FM-C087(61)- -55-87"/>
    <n v="395011"/>
    <n v="395010.34"/>
    <n v="0"/>
    <n v="395010.34"/>
    <n v="0.65999999997438863"/>
  </r>
  <r>
    <x v="31"/>
    <s v="CNTRT-00001599 : Consulting Engineering"/>
    <s v="CALHOUN-BURNS AND ASSOCIATES INC (Inactive)"/>
    <m/>
    <s v="STP-S-C087(60)--5E-87"/>
    <n v="19580"/>
    <n v="641.6"/>
    <n v="0"/>
    <n v="641.6"/>
    <n v="18938.400000000001"/>
  </r>
  <r>
    <x v="32"/>
    <s v="CNTRT-00004540 : BROS-C088(67)--5F-88"/>
    <s v="CALHOUN-BURNS AND ASSOCIATES INC (Inactive)"/>
    <m/>
    <s v="BROS-C088(67)--5F-88"/>
    <n v="50230"/>
    <n v="28935"/>
    <n v="0"/>
    <n v="28935"/>
    <n v="21295"/>
  </r>
  <r>
    <x v="32"/>
    <s v="CNTRT-00009246 : BROS-C088(67)--5F-88"/>
    <s v="Veenstra &amp; Kimm Inc DBA Calhoun-Burns &amp; Associates"/>
    <m/>
    <s v="BROS-C088(67)--5F-88"/>
    <n v="21295"/>
    <n v="3408"/>
    <n v="0"/>
    <n v="3408"/>
    <n v="17887"/>
  </r>
  <r>
    <x v="32"/>
    <s v="CNTRT-00004539 : BRS-C088(66)--60-88"/>
    <s v="CALHOUN-BURNS AND ASSOCIATES INC (Inactive)"/>
    <m/>
    <s v="BRS-C088(66)--60-88"/>
    <n v="45130"/>
    <n v="20380.5"/>
    <n v="0"/>
    <n v="20380.5"/>
    <n v="24749.5"/>
  </r>
  <r>
    <x v="32"/>
    <s v="CNTRT-00009247 : BRS-C088(66)--60-88"/>
    <s v="Veenstra &amp; Kimm Inc DBA Calhoun-Burns &amp; Associates"/>
    <m/>
    <s v="BRS-C088(66)--60-88"/>
    <n v="24749.5"/>
    <n v="3294.5"/>
    <n v="0"/>
    <n v="3294.5"/>
    <n v="21455"/>
  </r>
  <r>
    <x v="33"/>
    <s v="CNTRT-00001813 : Preliminary Engineering Service for ER-C093(95)--58-93"/>
    <s v="WAYNE CO TREASURER"/>
    <m/>
    <s v="ER-C093(95)--58-93"/>
    <n v="55167.72"/>
    <n v="54186.84"/>
    <n v="0"/>
    <n v="54186.84"/>
    <n v="980.88000000000466"/>
  </r>
  <r>
    <x v="34"/>
    <s v="CNTRT-00000513 : ER-C097(124)--58-97"/>
    <s v="WOODBURY CO SEC ROADS"/>
    <m/>
    <s v="ER-C097-(124)--58-97"/>
    <n v="310000"/>
    <n v="284510.68"/>
    <n v="0"/>
    <n v="284510.68"/>
    <n v="25489.320000000007"/>
  </r>
  <r>
    <x v="35"/>
    <m/>
    <m/>
    <m/>
    <m/>
    <m/>
    <m/>
    <m/>
    <m/>
    <m/>
  </r>
  <r>
    <x v="35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580935-40DC-4D41-9E36-3F01C000B358}" name="PivotTable3" cacheId="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21" firstHeaderRow="1" firstDataRow="1" firstDataCol="1"/>
  <pivotFields count="10">
    <pivotField axis="axisRow" showAll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 t="grand">
      <x/>
    </i>
  </rowItems>
  <colItems count="1">
    <i/>
  </colItems>
  <dataFields count="1">
    <dataField name="Sum of Obligation" fld="9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A6530-BC5C-4D9E-8630-E7133A05CEA2}" name="PivotTable4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4" firstHeaderRow="1" firstDataRow="1" firstDataCol="1"/>
  <pivotFields count="10">
    <pivotField axis="axisRow" showAl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t="grand">
      <x/>
    </i>
  </rowItems>
  <colItems count="1">
    <i/>
  </colItems>
  <dataFields count="1">
    <dataField name="Sum of Obligation" fld="9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1AD83F-499B-4C75-A228-D5D806F4179E}" name="PivotTable5" cacheId="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7" firstHeaderRow="1" firstDataRow="1" firstDataCol="1"/>
  <pivotFields count="10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 of OBLIGATION" fld="9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2E2A05-9BA4-4526-A7E3-48C25B66AE6A}" name="PivotTable6" cacheId="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0" firstHeaderRow="1" firstDataRow="1" firstDataCol="1"/>
  <pivotFields count="10">
    <pivotField axis="axisRow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 of Obligation" fld="9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5A09-1650-4997-83E9-C609EE00FFA4}">
  <sheetPr filterMode="1"/>
  <dimension ref="A1:M425"/>
  <sheetViews>
    <sheetView tabSelected="1" workbookViewId="0">
      <pane xSplit="1" ySplit="4" topLeftCell="B62" activePane="bottomRight" state="frozen"/>
      <selection pane="topRight" activeCell="B1" sqref="B1"/>
      <selection pane="bottomLeft" activeCell="A3" sqref="A3"/>
      <selection pane="bottomRight" activeCell="C170" sqref="C170"/>
    </sheetView>
  </sheetViews>
  <sheetFormatPr defaultColWidth="8" defaultRowHeight="12.75" x14ac:dyDescent="0.2"/>
  <cols>
    <col min="1" max="1" width="17" bestFit="1" customWidth="1"/>
    <col min="2" max="2" width="30.7109375" customWidth="1"/>
    <col min="3" max="3" width="36.140625" customWidth="1"/>
    <col min="4" max="4" width="23.42578125" customWidth="1"/>
    <col min="5" max="5" width="28" customWidth="1"/>
    <col min="6" max="6" width="20.42578125" customWidth="1"/>
    <col min="7" max="7" width="21.140625" customWidth="1"/>
    <col min="8" max="8" width="13.5703125" customWidth="1"/>
    <col min="9" max="9" width="11.7109375" bestFit="1" customWidth="1"/>
    <col min="10" max="10" width="15.42578125" customWidth="1"/>
    <col min="11" max="11" width="15.85546875" bestFit="1" customWidth="1"/>
    <col min="12" max="12" width="11" bestFit="1" customWidth="1"/>
    <col min="13" max="13" width="10.28515625" bestFit="1" customWidth="1"/>
  </cols>
  <sheetData>
    <row r="1" spans="1:10" ht="15" x14ac:dyDescent="0.25">
      <c r="A1" s="22" t="s">
        <v>1398</v>
      </c>
      <c r="B1" s="23"/>
      <c r="C1" s="22"/>
      <c r="D1" s="22"/>
      <c r="E1" s="22"/>
      <c r="F1" s="22"/>
      <c r="G1" s="22"/>
      <c r="H1" s="22"/>
      <c r="I1" s="22"/>
      <c r="J1" s="22"/>
    </row>
    <row r="2" spans="1:10" ht="15" x14ac:dyDescent="0.25">
      <c r="A2" s="22" t="s">
        <v>1399</v>
      </c>
      <c r="B2" s="23"/>
      <c r="C2" s="22"/>
      <c r="D2" s="22"/>
      <c r="E2" s="22"/>
      <c r="F2" s="22"/>
      <c r="G2" s="22"/>
      <c r="H2" s="22"/>
      <c r="I2" s="22"/>
      <c r="J2" s="22"/>
    </row>
    <row r="3" spans="1:10" ht="15" x14ac:dyDescent="0.25">
      <c r="A3" s="24" t="s">
        <v>1400</v>
      </c>
      <c r="B3" s="25"/>
      <c r="C3" s="24"/>
      <c r="D3" s="24"/>
      <c r="E3" s="24"/>
      <c r="F3" s="24"/>
      <c r="G3" s="24"/>
      <c r="H3" s="24"/>
      <c r="I3" s="24"/>
      <c r="J3" s="24"/>
    </row>
    <row r="4" spans="1:10" x14ac:dyDescent="0.2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1393</v>
      </c>
      <c r="H4" s="12" t="s">
        <v>8</v>
      </c>
      <c r="I4" s="12" t="s">
        <v>7</v>
      </c>
      <c r="J4" s="12" t="s">
        <v>9</v>
      </c>
    </row>
    <row r="5" spans="1:10" ht="38.25" hidden="1" x14ac:dyDescent="0.2">
      <c r="A5" s="8" t="s">
        <v>1115</v>
      </c>
      <c r="B5" s="8" t="s">
        <v>1351</v>
      </c>
      <c r="C5" s="8" t="s">
        <v>1348</v>
      </c>
      <c r="D5" s="8"/>
      <c r="E5" s="8" t="s">
        <v>1350</v>
      </c>
      <c r="F5" s="7">
        <v>512195</v>
      </c>
      <c r="G5" s="7">
        <v>508832.5</v>
      </c>
      <c r="H5" s="7">
        <v>0</v>
      </c>
      <c r="I5" s="20">
        <f>G5-H5</f>
        <v>508832.5</v>
      </c>
      <c r="J5" s="21">
        <f>IF(F5-I5&lt;0,0,F5-I5)</f>
        <v>3362.5</v>
      </c>
    </row>
    <row r="6" spans="1:10" ht="38.25" hidden="1" x14ac:dyDescent="0.2">
      <c r="A6" s="8" t="s">
        <v>1115</v>
      </c>
      <c r="B6" s="8" t="s">
        <v>1349</v>
      </c>
      <c r="C6" s="8" t="s">
        <v>1348</v>
      </c>
      <c r="D6" s="8"/>
      <c r="E6" s="8" t="s">
        <v>1347</v>
      </c>
      <c r="F6" s="7">
        <v>589355</v>
      </c>
      <c r="G6" s="7">
        <v>0</v>
      </c>
      <c r="H6" s="7">
        <v>0</v>
      </c>
      <c r="I6" s="20">
        <f>G6-H6</f>
        <v>0</v>
      </c>
      <c r="J6" s="21">
        <f>IF(F6-I6&lt;0,0,F6-I6)</f>
        <v>589355</v>
      </c>
    </row>
    <row r="7" spans="1:10" ht="51" hidden="1" x14ac:dyDescent="0.2">
      <c r="A7" s="8" t="s">
        <v>1115</v>
      </c>
      <c r="B7" s="8" t="s">
        <v>1346</v>
      </c>
      <c r="C7" s="8" t="s">
        <v>1345</v>
      </c>
      <c r="D7" s="8"/>
      <c r="E7" s="8" t="s">
        <v>1344</v>
      </c>
      <c r="F7" s="7">
        <v>20000</v>
      </c>
      <c r="G7" s="7">
        <v>19584.830000000002</v>
      </c>
      <c r="H7" s="7">
        <v>0</v>
      </c>
      <c r="I7" s="20">
        <f>G7-H7</f>
        <v>19584.830000000002</v>
      </c>
      <c r="J7" s="21">
        <f>IF(F7-I7&lt;0,0,F7-I7)</f>
        <v>415.16999999999825</v>
      </c>
    </row>
    <row r="8" spans="1:10" ht="38.25" hidden="1" x14ac:dyDescent="0.2">
      <c r="A8" s="8" t="s">
        <v>1115</v>
      </c>
      <c r="B8" s="8" t="s">
        <v>1245</v>
      </c>
      <c r="C8" s="8" t="s">
        <v>1244</v>
      </c>
      <c r="D8" s="8"/>
      <c r="E8" s="8" t="s">
        <v>1343</v>
      </c>
      <c r="F8" s="7">
        <v>18694.21</v>
      </c>
      <c r="G8" s="7">
        <v>18694.21</v>
      </c>
      <c r="H8" s="7">
        <v>0</v>
      </c>
      <c r="I8" s="20">
        <f>G8-H8</f>
        <v>18694.21</v>
      </c>
      <c r="J8" s="21">
        <f>IF(F8-I8&lt;0,0,F8-I8)</f>
        <v>0</v>
      </c>
    </row>
    <row r="9" spans="1:10" ht="25.5" hidden="1" x14ac:dyDescent="0.2">
      <c r="A9" s="8" t="s">
        <v>1115</v>
      </c>
      <c r="B9" s="8" t="s">
        <v>1342</v>
      </c>
      <c r="C9" s="8" t="s">
        <v>1244</v>
      </c>
      <c r="D9" s="8"/>
      <c r="E9" s="8" t="s">
        <v>1341</v>
      </c>
      <c r="F9" s="7">
        <v>174942.5</v>
      </c>
      <c r="G9" s="7">
        <v>121102.51</v>
      </c>
      <c r="H9" s="7">
        <v>0</v>
      </c>
      <c r="I9" s="20">
        <f>G9-H9</f>
        <v>121102.51</v>
      </c>
      <c r="J9" s="21">
        <f>IF(F9-I9&lt;0,0,F9-I9)</f>
        <v>53839.990000000005</v>
      </c>
    </row>
    <row r="10" spans="1:10" ht="51" hidden="1" x14ac:dyDescent="0.2">
      <c r="A10" s="8" t="s">
        <v>1115</v>
      </c>
      <c r="B10" s="8" t="s">
        <v>1340</v>
      </c>
      <c r="C10" s="8" t="s">
        <v>1244</v>
      </c>
      <c r="D10" s="8"/>
      <c r="E10" s="8" t="s">
        <v>1338</v>
      </c>
      <c r="F10" s="7">
        <v>57951</v>
      </c>
      <c r="G10" s="7">
        <v>57951</v>
      </c>
      <c r="H10" s="7">
        <v>0</v>
      </c>
      <c r="I10" s="20">
        <f>G10-H10</f>
        <v>57951</v>
      </c>
      <c r="J10" s="21">
        <f>IF(F10-I10&lt;0,0,F10-I10)</f>
        <v>0</v>
      </c>
    </row>
    <row r="11" spans="1:10" ht="63.75" hidden="1" x14ac:dyDescent="0.2">
      <c r="A11" s="8" t="s">
        <v>1115</v>
      </c>
      <c r="B11" s="8" t="s">
        <v>1339</v>
      </c>
      <c r="C11" s="8" t="s">
        <v>1241</v>
      </c>
      <c r="D11" s="8"/>
      <c r="E11" s="8" t="s">
        <v>1338</v>
      </c>
      <c r="F11" s="7">
        <v>49470.76</v>
      </c>
      <c r="G11" s="7">
        <v>49470.76</v>
      </c>
      <c r="H11" s="7">
        <v>0</v>
      </c>
      <c r="I11" s="20">
        <f>G11-H11</f>
        <v>49470.76</v>
      </c>
      <c r="J11" s="21">
        <f>IF(F11-I11&lt;0,0,F11-I11)</f>
        <v>0</v>
      </c>
    </row>
    <row r="12" spans="1:10" ht="38.25" hidden="1" x14ac:dyDescent="0.2">
      <c r="A12" s="8" t="s">
        <v>1115</v>
      </c>
      <c r="B12" s="8" t="s">
        <v>1337</v>
      </c>
      <c r="C12" s="8" t="s">
        <v>1244</v>
      </c>
      <c r="D12" s="8"/>
      <c r="E12" s="8" t="s">
        <v>1336</v>
      </c>
      <c r="F12" s="7">
        <v>319779</v>
      </c>
      <c r="G12" s="7">
        <v>152121.5</v>
      </c>
      <c r="H12" s="7">
        <v>0</v>
      </c>
      <c r="I12" s="20">
        <f>G12-H12</f>
        <v>152121.5</v>
      </c>
      <c r="J12" s="21">
        <f>IF(F12-I12&lt;0,0,F12-I12)</f>
        <v>167657.5</v>
      </c>
    </row>
    <row r="13" spans="1:10" ht="38.25" hidden="1" x14ac:dyDescent="0.2">
      <c r="A13" s="8" t="s">
        <v>1115</v>
      </c>
      <c r="B13" s="8" t="s">
        <v>1335</v>
      </c>
      <c r="C13" s="8" t="s">
        <v>1244</v>
      </c>
      <c r="D13" s="8"/>
      <c r="E13" s="8" t="s">
        <v>1334</v>
      </c>
      <c r="F13" s="7">
        <v>40005</v>
      </c>
      <c r="G13" s="7">
        <v>30601.31</v>
      </c>
      <c r="H13" s="7">
        <v>0</v>
      </c>
      <c r="I13" s="20">
        <f>G13-H13</f>
        <v>30601.31</v>
      </c>
      <c r="J13" s="21">
        <f>IF(F13-I13&lt;0,0,F13-I13)</f>
        <v>9403.6899999999987</v>
      </c>
    </row>
    <row r="14" spans="1:10" ht="38.25" hidden="1" x14ac:dyDescent="0.2">
      <c r="A14" s="8" t="s">
        <v>1115</v>
      </c>
      <c r="B14" s="8" t="s">
        <v>1333</v>
      </c>
      <c r="C14" s="8" t="s">
        <v>1244</v>
      </c>
      <c r="D14" s="8"/>
      <c r="E14" s="8" t="s">
        <v>1332</v>
      </c>
      <c r="F14" s="7">
        <v>70933</v>
      </c>
      <c r="G14" s="7">
        <v>22311.66</v>
      </c>
      <c r="H14" s="7">
        <v>0</v>
      </c>
      <c r="I14" s="20">
        <f>G14-H14</f>
        <v>22311.66</v>
      </c>
      <c r="J14" s="21">
        <f>IF(F14-I14&lt;0,0,F14-I14)</f>
        <v>48621.34</v>
      </c>
    </row>
    <row r="15" spans="1:10" ht="51" hidden="1" x14ac:dyDescent="0.2">
      <c r="A15" s="8" t="s">
        <v>1115</v>
      </c>
      <c r="B15" s="8" t="s">
        <v>1331</v>
      </c>
      <c r="C15" s="8" t="s">
        <v>1244</v>
      </c>
      <c r="D15" s="8"/>
      <c r="E15" s="8" t="s">
        <v>1330</v>
      </c>
      <c r="F15" s="7">
        <v>165000</v>
      </c>
      <c r="G15" s="7">
        <v>45638.44</v>
      </c>
      <c r="H15" s="7">
        <v>0</v>
      </c>
      <c r="I15" s="20">
        <f>G15-H15</f>
        <v>45638.44</v>
      </c>
      <c r="J15" s="21">
        <f>IF(F15-I15&lt;0,0,F15-I15)</f>
        <v>119361.56</v>
      </c>
    </row>
    <row r="16" spans="1:10" ht="51" hidden="1" x14ac:dyDescent="0.2">
      <c r="A16" s="8" t="s">
        <v>1115</v>
      </c>
      <c r="B16" s="8" t="s">
        <v>1329</v>
      </c>
      <c r="C16" s="8" t="s">
        <v>1275</v>
      </c>
      <c r="D16" s="8"/>
      <c r="E16" s="8" t="s">
        <v>1328</v>
      </c>
      <c r="F16" s="7">
        <v>174978</v>
      </c>
      <c r="G16" s="7">
        <v>61834.45</v>
      </c>
      <c r="H16" s="7">
        <v>0</v>
      </c>
      <c r="I16" s="20">
        <f>G16-H16</f>
        <v>61834.45</v>
      </c>
      <c r="J16" s="21">
        <f>IF(F16-I16&lt;0,0,F16-I16)</f>
        <v>113143.55</v>
      </c>
    </row>
    <row r="17" spans="1:10" ht="38.25" hidden="1" x14ac:dyDescent="0.2">
      <c r="A17" s="8" t="s">
        <v>1115</v>
      </c>
      <c r="B17" s="8" t="s">
        <v>1327</v>
      </c>
      <c r="C17" s="8" t="s">
        <v>1244</v>
      </c>
      <c r="D17" s="8"/>
      <c r="E17" s="8" t="s">
        <v>1326</v>
      </c>
      <c r="F17" s="7">
        <v>150000</v>
      </c>
      <c r="G17" s="7">
        <v>0</v>
      </c>
      <c r="H17" s="7">
        <v>0</v>
      </c>
      <c r="I17" s="20">
        <f>G17-H17</f>
        <v>0</v>
      </c>
      <c r="J17" s="21">
        <f>IF(F17-I17&lt;0,0,F17-I17)</f>
        <v>150000</v>
      </c>
    </row>
    <row r="18" spans="1:10" ht="63.75" hidden="1" x14ac:dyDescent="0.2">
      <c r="A18" s="8" t="s">
        <v>1115</v>
      </c>
      <c r="B18" s="8" t="s">
        <v>1325</v>
      </c>
      <c r="C18" s="8" t="s">
        <v>1241</v>
      </c>
      <c r="D18" s="8"/>
      <c r="E18" s="8" t="s">
        <v>1324</v>
      </c>
      <c r="F18" s="7">
        <v>30000</v>
      </c>
      <c r="G18" s="7">
        <v>30000</v>
      </c>
      <c r="H18" s="7">
        <v>0</v>
      </c>
      <c r="I18" s="20">
        <f>G18-H18</f>
        <v>30000</v>
      </c>
      <c r="J18" s="21">
        <f>IF(F18-I18&lt;0,0,F18-I18)</f>
        <v>0</v>
      </c>
    </row>
    <row r="19" spans="1:10" ht="38.25" hidden="1" x14ac:dyDescent="0.2">
      <c r="A19" s="8" t="s">
        <v>1115</v>
      </c>
      <c r="B19" s="8" t="s">
        <v>1323</v>
      </c>
      <c r="C19" s="8" t="s">
        <v>1320</v>
      </c>
      <c r="D19" s="8"/>
      <c r="E19" s="8" t="s">
        <v>1322</v>
      </c>
      <c r="F19" s="7">
        <v>49741</v>
      </c>
      <c r="G19" s="7">
        <v>24329.67</v>
      </c>
      <c r="H19" s="7">
        <v>0</v>
      </c>
      <c r="I19" s="20">
        <f>G19-H19</f>
        <v>24329.67</v>
      </c>
      <c r="J19" s="21">
        <f>IF(F19-I19&lt;0,0,F19-I19)</f>
        <v>25411.33</v>
      </c>
    </row>
    <row r="20" spans="1:10" ht="38.25" hidden="1" x14ac:dyDescent="0.2">
      <c r="A20" s="8" t="s">
        <v>1115</v>
      </c>
      <c r="B20" s="8" t="s">
        <v>1321</v>
      </c>
      <c r="C20" s="8" t="s">
        <v>1320</v>
      </c>
      <c r="D20" s="8"/>
      <c r="E20" s="8" t="s">
        <v>1319</v>
      </c>
      <c r="F20" s="7">
        <v>54848.5</v>
      </c>
      <c r="G20" s="7">
        <v>31412.22</v>
      </c>
      <c r="H20" s="7">
        <v>0</v>
      </c>
      <c r="I20" s="20">
        <f>G20-H20</f>
        <v>31412.22</v>
      </c>
      <c r="J20" s="21">
        <f>IF(F20-I20&lt;0,0,F20-I20)</f>
        <v>23436.28</v>
      </c>
    </row>
    <row r="21" spans="1:10" ht="38.25" hidden="1" x14ac:dyDescent="0.2">
      <c r="A21" s="8" t="s">
        <v>1115</v>
      </c>
      <c r="B21" s="8" t="s">
        <v>1318</v>
      </c>
      <c r="C21" s="8" t="s">
        <v>1244</v>
      </c>
      <c r="D21" s="8"/>
      <c r="E21" s="8" t="s">
        <v>1317</v>
      </c>
      <c r="F21" s="7">
        <v>258087</v>
      </c>
      <c r="G21" s="7">
        <v>188101.46</v>
      </c>
      <c r="H21" s="7">
        <v>0</v>
      </c>
      <c r="I21" s="20">
        <f>G21-H21</f>
        <v>188101.46</v>
      </c>
      <c r="J21" s="21">
        <f>IF(F21-I21&lt;0,0,F21-I21)</f>
        <v>69985.540000000008</v>
      </c>
    </row>
    <row r="22" spans="1:10" ht="38.25" hidden="1" x14ac:dyDescent="0.2">
      <c r="A22" s="8" t="s">
        <v>1115</v>
      </c>
      <c r="B22" s="8" t="s">
        <v>1316</v>
      </c>
      <c r="C22" s="8" t="s">
        <v>1315</v>
      </c>
      <c r="D22" s="8"/>
      <c r="E22" s="8" t="s">
        <v>1314</v>
      </c>
      <c r="F22" s="7">
        <v>584935.13</v>
      </c>
      <c r="G22" s="7">
        <v>472643.36</v>
      </c>
      <c r="H22" s="7">
        <v>0</v>
      </c>
      <c r="I22" s="20">
        <f>G22-H22</f>
        <v>472643.36</v>
      </c>
      <c r="J22" s="21">
        <f>IF(F22-I22&lt;0,0,F22-I22)</f>
        <v>112291.77000000002</v>
      </c>
    </row>
    <row r="23" spans="1:10" ht="51" hidden="1" x14ac:dyDescent="0.2">
      <c r="A23" s="8" t="s">
        <v>1115</v>
      </c>
      <c r="B23" s="8" t="s">
        <v>1313</v>
      </c>
      <c r="C23" s="8" t="s">
        <v>1244</v>
      </c>
      <c r="D23" s="8"/>
      <c r="E23" s="8" t="s">
        <v>1311</v>
      </c>
      <c r="F23" s="7">
        <v>67667.5</v>
      </c>
      <c r="G23" s="7">
        <v>48226.63</v>
      </c>
      <c r="H23" s="7">
        <v>0</v>
      </c>
      <c r="I23" s="20">
        <f>G23-H23</f>
        <v>48226.63</v>
      </c>
      <c r="J23" s="21">
        <f>IF(F23-I23&lt;0,0,F23-I23)</f>
        <v>19440.870000000003</v>
      </c>
    </row>
    <row r="24" spans="1:10" ht="51" hidden="1" x14ac:dyDescent="0.2">
      <c r="A24" s="8" t="s">
        <v>1115</v>
      </c>
      <c r="B24" s="8" t="s">
        <v>1312</v>
      </c>
      <c r="C24" s="8" t="s">
        <v>1282</v>
      </c>
      <c r="D24" s="8"/>
      <c r="E24" s="8" t="s">
        <v>1311</v>
      </c>
      <c r="F24" s="7">
        <v>102051</v>
      </c>
      <c r="G24" s="7">
        <v>22753.8</v>
      </c>
      <c r="H24" s="7">
        <v>0</v>
      </c>
      <c r="I24" s="20">
        <f>G24-H24</f>
        <v>22753.8</v>
      </c>
      <c r="J24" s="21">
        <f>IF(F24-I24&lt;0,0,F24-I24)</f>
        <v>79297.2</v>
      </c>
    </row>
    <row r="25" spans="1:10" ht="76.5" hidden="1" x14ac:dyDescent="0.2">
      <c r="A25" s="8" t="s">
        <v>1115</v>
      </c>
      <c r="B25" s="8" t="s">
        <v>1310</v>
      </c>
      <c r="C25" s="8" t="s">
        <v>1244</v>
      </c>
      <c r="D25" s="8"/>
      <c r="E25" s="8" t="s">
        <v>1309</v>
      </c>
      <c r="F25" s="7">
        <v>64994</v>
      </c>
      <c r="G25" s="7">
        <v>0</v>
      </c>
      <c r="H25" s="7">
        <v>0</v>
      </c>
      <c r="I25" s="20">
        <f>G25-H25</f>
        <v>0</v>
      </c>
      <c r="J25" s="21">
        <f>IF(F25-I25&lt;0,0,F25-I25)</f>
        <v>64994</v>
      </c>
    </row>
    <row r="26" spans="1:10" ht="51" hidden="1" x14ac:dyDescent="0.2">
      <c r="A26" s="8" t="s">
        <v>1115</v>
      </c>
      <c r="B26" s="8" t="s">
        <v>1308</v>
      </c>
      <c r="C26" s="8" t="s">
        <v>1244</v>
      </c>
      <c r="D26" s="8"/>
      <c r="E26" s="8" t="s">
        <v>1307</v>
      </c>
      <c r="F26" s="7">
        <v>255547</v>
      </c>
      <c r="G26" s="7">
        <v>171724.83</v>
      </c>
      <c r="H26" s="7">
        <v>0</v>
      </c>
      <c r="I26" s="20">
        <f>G26-H26</f>
        <v>171724.83</v>
      </c>
      <c r="J26" s="21">
        <f>IF(F26-I26&lt;0,0,F26-I26)</f>
        <v>83822.170000000013</v>
      </c>
    </row>
    <row r="27" spans="1:10" ht="51" hidden="1" x14ac:dyDescent="0.2">
      <c r="A27" s="8" t="s">
        <v>1115</v>
      </c>
      <c r="B27" s="8" t="s">
        <v>1306</v>
      </c>
      <c r="C27" s="8" t="s">
        <v>1244</v>
      </c>
      <c r="D27" s="8"/>
      <c r="E27" s="8" t="s">
        <v>1305</v>
      </c>
      <c r="F27" s="7">
        <v>135881</v>
      </c>
      <c r="G27" s="7">
        <v>0</v>
      </c>
      <c r="H27" s="7">
        <v>0</v>
      </c>
      <c r="I27" s="20">
        <f>G27-H27</f>
        <v>0</v>
      </c>
      <c r="J27" s="21">
        <f>IF(F27-I27&lt;0,0,F27-I27)</f>
        <v>135881</v>
      </c>
    </row>
    <row r="28" spans="1:10" ht="63.75" hidden="1" x14ac:dyDescent="0.2">
      <c r="A28" s="8" t="s">
        <v>1115</v>
      </c>
      <c r="B28" s="8" t="s">
        <v>1304</v>
      </c>
      <c r="C28" s="8" t="s">
        <v>1275</v>
      </c>
      <c r="D28" s="8"/>
      <c r="E28" s="8" t="s">
        <v>1303</v>
      </c>
      <c r="F28" s="7">
        <v>144421</v>
      </c>
      <c r="G28" s="7">
        <v>48261.440000000002</v>
      </c>
      <c r="H28" s="7">
        <v>0</v>
      </c>
      <c r="I28" s="20">
        <f>G28-H28</f>
        <v>48261.440000000002</v>
      </c>
      <c r="J28" s="21">
        <f>IF(F28-I28&lt;0,0,F28-I28)</f>
        <v>96159.56</v>
      </c>
    </row>
    <row r="29" spans="1:10" ht="25.5" hidden="1" x14ac:dyDescent="0.2">
      <c r="A29" s="8" t="s">
        <v>1115</v>
      </c>
      <c r="B29" s="8" t="s">
        <v>1302</v>
      </c>
      <c r="C29" s="8" t="s">
        <v>1244</v>
      </c>
      <c r="D29" s="8"/>
      <c r="E29" s="8" t="s">
        <v>1301</v>
      </c>
      <c r="F29" s="7">
        <v>136032</v>
      </c>
      <c r="G29" s="7">
        <v>3555.48</v>
      </c>
      <c r="H29" s="7">
        <v>0</v>
      </c>
      <c r="I29" s="20">
        <f>G29-H29</f>
        <v>3555.48</v>
      </c>
      <c r="J29" s="21">
        <f>IF(F29-I29&lt;0,0,F29-I29)</f>
        <v>132476.51999999999</v>
      </c>
    </row>
    <row r="30" spans="1:10" ht="38.25" hidden="1" x14ac:dyDescent="0.2">
      <c r="A30" s="8" t="s">
        <v>1115</v>
      </c>
      <c r="B30" s="8" t="s">
        <v>1300</v>
      </c>
      <c r="C30" s="8" t="s">
        <v>1244</v>
      </c>
      <c r="D30" s="8"/>
      <c r="E30" s="8" t="s">
        <v>1299</v>
      </c>
      <c r="F30" s="7">
        <v>95886</v>
      </c>
      <c r="G30" s="7">
        <v>38099.71</v>
      </c>
      <c r="H30" s="7">
        <v>0</v>
      </c>
      <c r="I30" s="20">
        <f>G30-H30</f>
        <v>38099.71</v>
      </c>
      <c r="J30" s="21">
        <f>IF(F30-I30&lt;0,0,F30-I30)</f>
        <v>57786.29</v>
      </c>
    </row>
    <row r="31" spans="1:10" ht="38.25" hidden="1" x14ac:dyDescent="0.2">
      <c r="A31" s="8" t="s">
        <v>1115</v>
      </c>
      <c r="B31" s="8" t="s">
        <v>1298</v>
      </c>
      <c r="C31" s="8" t="s">
        <v>1244</v>
      </c>
      <c r="D31" s="8"/>
      <c r="E31" s="8" t="s">
        <v>1297</v>
      </c>
      <c r="F31" s="7">
        <v>248548.5</v>
      </c>
      <c r="G31" s="7">
        <v>0</v>
      </c>
      <c r="H31" s="7">
        <v>0</v>
      </c>
      <c r="I31" s="20">
        <f>G31-H31</f>
        <v>0</v>
      </c>
      <c r="J31" s="21">
        <f>IF(F31-I31&lt;0,0,F31-I31)</f>
        <v>248548.5</v>
      </c>
    </row>
    <row r="32" spans="1:10" ht="25.5" hidden="1" x14ac:dyDescent="0.2">
      <c r="A32" s="8" t="s">
        <v>1115</v>
      </c>
      <c r="B32" s="8" t="s">
        <v>1296</v>
      </c>
      <c r="C32" s="8" t="s">
        <v>1244</v>
      </c>
      <c r="D32" s="8"/>
      <c r="E32" s="8" t="s">
        <v>1295</v>
      </c>
      <c r="F32" s="7">
        <v>87283</v>
      </c>
      <c r="G32" s="7">
        <v>0</v>
      </c>
      <c r="H32" s="7">
        <v>0</v>
      </c>
      <c r="I32" s="20">
        <f>G32-H32</f>
        <v>0</v>
      </c>
      <c r="J32" s="21">
        <f>IF(F32-I32&lt;0,0,F32-I32)</f>
        <v>87283</v>
      </c>
    </row>
    <row r="33" spans="1:10" ht="51" hidden="1" x14ac:dyDescent="0.2">
      <c r="A33" s="8" t="s">
        <v>1115</v>
      </c>
      <c r="B33" s="8" t="s">
        <v>1294</v>
      </c>
      <c r="C33" s="8" t="s">
        <v>1244</v>
      </c>
      <c r="D33" s="8"/>
      <c r="E33" s="8" t="s">
        <v>1293</v>
      </c>
      <c r="F33" s="7">
        <v>280600</v>
      </c>
      <c r="G33" s="7">
        <v>0</v>
      </c>
      <c r="H33" s="7">
        <v>0</v>
      </c>
      <c r="I33" s="20">
        <f>G33-H33</f>
        <v>0</v>
      </c>
      <c r="J33" s="21">
        <f>IF(F33-I33&lt;0,0,F33-I33)</f>
        <v>280600</v>
      </c>
    </row>
    <row r="34" spans="1:10" ht="25.5" hidden="1" x14ac:dyDescent="0.2">
      <c r="A34" s="8" t="s">
        <v>1115</v>
      </c>
      <c r="B34" s="8" t="s">
        <v>1292</v>
      </c>
      <c r="C34" s="8" t="s">
        <v>1093</v>
      </c>
      <c r="D34" s="8"/>
      <c r="E34" s="8" t="s">
        <v>1289</v>
      </c>
      <c r="F34" s="7">
        <v>582430.85</v>
      </c>
      <c r="G34" s="7">
        <v>458718.35</v>
      </c>
      <c r="H34" s="7">
        <v>0</v>
      </c>
      <c r="I34" s="20">
        <f>G34-H34</f>
        <v>458718.35</v>
      </c>
      <c r="J34" s="21">
        <f>IF(F34-I34&lt;0,0,F34-I34)</f>
        <v>123712.5</v>
      </c>
    </row>
    <row r="35" spans="1:10" ht="51" hidden="1" x14ac:dyDescent="0.2">
      <c r="A35" s="8" t="s">
        <v>1115</v>
      </c>
      <c r="B35" s="8" t="s">
        <v>1291</v>
      </c>
      <c r="C35" s="8" t="s">
        <v>1290</v>
      </c>
      <c r="D35" s="8"/>
      <c r="E35" s="8" t="s">
        <v>1289</v>
      </c>
      <c r="F35" s="7">
        <v>621936.07999999996</v>
      </c>
      <c r="G35" s="7">
        <v>67294.679999999993</v>
      </c>
      <c r="H35" s="7">
        <v>0</v>
      </c>
      <c r="I35" s="20">
        <f>G35-H35</f>
        <v>67294.679999999993</v>
      </c>
      <c r="J35" s="21">
        <f>IF(F35-I35&lt;0,0,F35-I35)</f>
        <v>554641.39999999991</v>
      </c>
    </row>
    <row r="36" spans="1:10" ht="51" hidden="1" x14ac:dyDescent="0.2">
      <c r="A36" s="8" t="s">
        <v>1115</v>
      </c>
      <c r="B36" s="8" t="s">
        <v>1288</v>
      </c>
      <c r="C36" s="8" t="s">
        <v>1244</v>
      </c>
      <c r="D36" s="8"/>
      <c r="E36" s="8" t="s">
        <v>1286</v>
      </c>
      <c r="F36" s="7">
        <v>63247</v>
      </c>
      <c r="G36" s="7">
        <v>11654.13</v>
      </c>
      <c r="H36" s="7">
        <v>0</v>
      </c>
      <c r="I36" s="20">
        <f>G36-H36</f>
        <v>11654.13</v>
      </c>
      <c r="J36" s="21">
        <f>IF(F36-I36&lt;0,0,F36-I36)</f>
        <v>51592.87</v>
      </c>
    </row>
    <row r="37" spans="1:10" ht="51" hidden="1" x14ac:dyDescent="0.2">
      <c r="A37" s="8" t="s">
        <v>1115</v>
      </c>
      <c r="B37" s="8" t="s">
        <v>1287</v>
      </c>
      <c r="C37" s="8" t="s">
        <v>1241</v>
      </c>
      <c r="D37" s="8"/>
      <c r="E37" s="8" t="s">
        <v>1286</v>
      </c>
      <c r="F37" s="7">
        <v>15750</v>
      </c>
      <c r="G37" s="7">
        <v>0</v>
      </c>
      <c r="H37" s="7">
        <v>0</v>
      </c>
      <c r="I37" s="20">
        <f>G37-H37</f>
        <v>0</v>
      </c>
      <c r="J37" s="21">
        <f>IF(F37-I37&lt;0,0,F37-I37)</f>
        <v>15750</v>
      </c>
    </row>
    <row r="38" spans="1:10" ht="38.25" hidden="1" x14ac:dyDescent="0.2">
      <c r="A38" s="8" t="s">
        <v>1115</v>
      </c>
      <c r="B38" s="8" t="s">
        <v>1285</v>
      </c>
      <c r="C38" s="8" t="s">
        <v>1244</v>
      </c>
      <c r="D38" s="8"/>
      <c r="E38" s="8" t="s">
        <v>1284</v>
      </c>
      <c r="F38" s="7">
        <v>50000</v>
      </c>
      <c r="G38" s="7">
        <v>0</v>
      </c>
      <c r="H38" s="7">
        <v>0</v>
      </c>
      <c r="I38" s="20">
        <f>G38-H38</f>
        <v>0</v>
      </c>
      <c r="J38" s="21">
        <f>IF(F38-I38&lt;0,0,F38-I38)</f>
        <v>50000</v>
      </c>
    </row>
    <row r="39" spans="1:10" ht="38.25" hidden="1" x14ac:dyDescent="0.2">
      <c r="A39" s="8" t="s">
        <v>1115</v>
      </c>
      <c r="B39" s="8" t="s">
        <v>1283</v>
      </c>
      <c r="C39" s="8" t="s">
        <v>1282</v>
      </c>
      <c r="D39" s="8"/>
      <c r="E39" s="8" t="s">
        <v>1281</v>
      </c>
      <c r="F39" s="7">
        <v>192750</v>
      </c>
      <c r="G39" s="7">
        <v>0</v>
      </c>
      <c r="H39" s="7">
        <v>0</v>
      </c>
      <c r="I39" s="20">
        <f>G39-H39</f>
        <v>0</v>
      </c>
      <c r="J39" s="21">
        <f>IF(F39-I39&lt;0,0,F39-I39)</f>
        <v>192750</v>
      </c>
    </row>
    <row r="40" spans="1:10" ht="38.25" hidden="1" x14ac:dyDescent="0.2">
      <c r="A40" s="8" t="s">
        <v>1115</v>
      </c>
      <c r="B40" s="8" t="s">
        <v>1280</v>
      </c>
      <c r="C40" s="8" t="s">
        <v>1244</v>
      </c>
      <c r="D40" s="8"/>
      <c r="E40" s="8" t="s">
        <v>1279</v>
      </c>
      <c r="F40" s="7">
        <v>43258</v>
      </c>
      <c r="G40" s="7">
        <v>10431.709999999999</v>
      </c>
      <c r="H40" s="7">
        <v>0</v>
      </c>
      <c r="I40" s="20">
        <f>G40-H40</f>
        <v>10431.709999999999</v>
      </c>
      <c r="J40" s="21">
        <f>IF(F40-I40&lt;0,0,F40-I40)</f>
        <v>32826.29</v>
      </c>
    </row>
    <row r="41" spans="1:10" ht="63.75" hidden="1" x14ac:dyDescent="0.2">
      <c r="A41" s="8" t="s">
        <v>1115</v>
      </c>
      <c r="B41" s="8" t="s">
        <v>1278</v>
      </c>
      <c r="C41" s="8" t="s">
        <v>1277</v>
      </c>
      <c r="D41" s="8"/>
      <c r="E41" s="8" t="s">
        <v>1274</v>
      </c>
      <c r="F41" s="7">
        <v>88219.5</v>
      </c>
      <c r="G41" s="7">
        <v>-44424.4</v>
      </c>
      <c r="H41" s="7">
        <v>0</v>
      </c>
      <c r="I41" s="20">
        <f>G41-H41</f>
        <v>-44424.4</v>
      </c>
      <c r="J41" s="21">
        <f>IF(F41-I41&lt;0,0,F41-I41)</f>
        <v>132643.9</v>
      </c>
    </row>
    <row r="42" spans="1:10" ht="63.75" hidden="1" x14ac:dyDescent="0.2">
      <c r="A42" s="8" t="s">
        <v>1115</v>
      </c>
      <c r="B42" s="8" t="s">
        <v>1276</v>
      </c>
      <c r="C42" s="8" t="s">
        <v>1275</v>
      </c>
      <c r="D42" s="8"/>
      <c r="E42" s="8" t="s">
        <v>1274</v>
      </c>
      <c r="F42" s="7">
        <v>88219.5</v>
      </c>
      <c r="G42" s="7">
        <v>0</v>
      </c>
      <c r="H42" s="7">
        <v>0</v>
      </c>
      <c r="I42" s="20">
        <f>G42-H42</f>
        <v>0</v>
      </c>
      <c r="J42" s="21">
        <f>IF(F42-I42&lt;0,0,F42-I42)</f>
        <v>88219.5</v>
      </c>
    </row>
    <row r="43" spans="1:10" ht="51" hidden="1" x14ac:dyDescent="0.2">
      <c r="A43" s="8" t="s">
        <v>1115</v>
      </c>
      <c r="B43" s="8" t="s">
        <v>1273</v>
      </c>
      <c r="C43" s="8" t="s">
        <v>1244</v>
      </c>
      <c r="D43" s="8"/>
      <c r="E43" s="8" t="s">
        <v>1272</v>
      </c>
      <c r="F43" s="7">
        <v>142792</v>
      </c>
      <c r="G43" s="7">
        <v>30920.62</v>
      </c>
      <c r="H43" s="7">
        <v>0</v>
      </c>
      <c r="I43" s="20">
        <f>G43-H43</f>
        <v>30920.62</v>
      </c>
      <c r="J43" s="21">
        <f>IF(F43-I43&lt;0,0,F43-I43)</f>
        <v>111871.38</v>
      </c>
    </row>
    <row r="44" spans="1:10" ht="63.75" hidden="1" x14ac:dyDescent="0.2">
      <c r="A44" s="8" t="s">
        <v>1115</v>
      </c>
      <c r="B44" s="8" t="s">
        <v>1271</v>
      </c>
      <c r="C44" s="8" t="s">
        <v>1259</v>
      </c>
      <c r="D44" s="8"/>
      <c r="E44" s="8" t="s">
        <v>1270</v>
      </c>
      <c r="F44" s="7">
        <v>75000</v>
      </c>
      <c r="G44" s="7">
        <v>0</v>
      </c>
      <c r="H44" s="7">
        <v>0</v>
      </c>
      <c r="I44" s="20">
        <f>G44-H44</f>
        <v>0</v>
      </c>
      <c r="J44" s="21">
        <f>IF(F44-I44&lt;0,0,F44-I44)</f>
        <v>75000</v>
      </c>
    </row>
    <row r="45" spans="1:10" ht="63.75" hidden="1" x14ac:dyDescent="0.2">
      <c r="A45" s="8" t="s">
        <v>1115</v>
      </c>
      <c r="B45" s="8" t="s">
        <v>1269</v>
      </c>
      <c r="C45" s="8" t="s">
        <v>1259</v>
      </c>
      <c r="D45" s="8"/>
      <c r="E45" s="8" t="s">
        <v>1268</v>
      </c>
      <c r="F45" s="7">
        <v>37500</v>
      </c>
      <c r="G45" s="7">
        <v>0</v>
      </c>
      <c r="H45" s="7">
        <v>0</v>
      </c>
      <c r="I45" s="20">
        <f>G45-H45</f>
        <v>0</v>
      </c>
      <c r="J45" s="21">
        <f>IF(F45-I45&lt;0,0,F45-I45)</f>
        <v>37500</v>
      </c>
    </row>
    <row r="46" spans="1:10" ht="51" hidden="1" x14ac:dyDescent="0.2">
      <c r="A46" s="8" t="s">
        <v>1115</v>
      </c>
      <c r="B46" s="8" t="s">
        <v>1267</v>
      </c>
      <c r="C46" s="8" t="s">
        <v>1244</v>
      </c>
      <c r="D46" s="8"/>
      <c r="E46" s="8" t="s">
        <v>1266</v>
      </c>
      <c r="F46" s="7">
        <v>312677.5</v>
      </c>
      <c r="G46" s="7">
        <v>0</v>
      </c>
      <c r="H46" s="7">
        <v>0</v>
      </c>
      <c r="I46" s="20">
        <f>G46-H46</f>
        <v>0</v>
      </c>
      <c r="J46" s="21">
        <f>IF(F46-I46&lt;0,0,F46-I46)</f>
        <v>312677.5</v>
      </c>
    </row>
    <row r="47" spans="1:10" ht="38.25" hidden="1" x14ac:dyDescent="0.2">
      <c r="A47" s="8" t="s">
        <v>1115</v>
      </c>
      <c r="B47" s="8" t="s">
        <v>1265</v>
      </c>
      <c r="C47" s="8" t="s">
        <v>1244</v>
      </c>
      <c r="D47" s="8"/>
      <c r="E47" s="8" t="s">
        <v>1264</v>
      </c>
      <c r="F47" s="7">
        <v>37500</v>
      </c>
      <c r="G47" s="7">
        <v>0</v>
      </c>
      <c r="H47" s="7">
        <v>0</v>
      </c>
      <c r="I47" s="20">
        <f>G47-H47</f>
        <v>0</v>
      </c>
      <c r="J47" s="21">
        <f>IF(F47-I47&lt;0,0,F47-I47)</f>
        <v>37500</v>
      </c>
    </row>
    <row r="48" spans="1:10" ht="38.25" hidden="1" x14ac:dyDescent="0.2">
      <c r="A48" s="8" t="s">
        <v>1115</v>
      </c>
      <c r="B48" s="8" t="s">
        <v>1263</v>
      </c>
      <c r="C48" s="8" t="s">
        <v>1253</v>
      </c>
      <c r="D48" s="8"/>
      <c r="E48" s="8" t="s">
        <v>1261</v>
      </c>
      <c r="F48" s="7">
        <v>186300</v>
      </c>
      <c r="G48" s="7">
        <v>168457.09</v>
      </c>
      <c r="H48" s="7">
        <v>0</v>
      </c>
      <c r="I48" s="20">
        <f>G48-H48</f>
        <v>168457.09</v>
      </c>
      <c r="J48" s="21">
        <f>IF(F48-I48&lt;0,0,F48-I48)</f>
        <v>17842.910000000003</v>
      </c>
    </row>
    <row r="49" spans="1:10" ht="38.25" hidden="1" x14ac:dyDescent="0.2">
      <c r="A49" s="8" t="s">
        <v>1115</v>
      </c>
      <c r="B49" s="8" t="s">
        <v>1262</v>
      </c>
      <c r="C49" s="8" t="s">
        <v>1253</v>
      </c>
      <c r="D49" s="8"/>
      <c r="E49" s="8" t="s">
        <v>1261</v>
      </c>
      <c r="F49" s="7">
        <v>198421</v>
      </c>
      <c r="G49" s="7">
        <v>88383.81</v>
      </c>
      <c r="H49" s="7">
        <v>0</v>
      </c>
      <c r="I49" s="20">
        <f>G49-H49</f>
        <v>88383.81</v>
      </c>
      <c r="J49" s="21">
        <f>IF(F49-I49&lt;0,0,F49-I49)</f>
        <v>110037.19</v>
      </c>
    </row>
    <row r="50" spans="1:10" ht="51" hidden="1" x14ac:dyDescent="0.2">
      <c r="A50" s="8" t="s">
        <v>1115</v>
      </c>
      <c r="B50" s="8" t="s">
        <v>1260</v>
      </c>
      <c r="C50" s="8" t="s">
        <v>1259</v>
      </c>
      <c r="D50" s="8"/>
      <c r="E50" s="8" t="s">
        <v>1258</v>
      </c>
      <c r="F50" s="7">
        <v>125000</v>
      </c>
      <c r="G50" s="7">
        <v>0</v>
      </c>
      <c r="H50" s="7">
        <v>0</v>
      </c>
      <c r="I50" s="20">
        <f>G50-H50</f>
        <v>0</v>
      </c>
      <c r="J50" s="21">
        <f>IF(F50-I50&lt;0,0,F50-I50)</f>
        <v>125000</v>
      </c>
    </row>
    <row r="51" spans="1:10" ht="25.5" hidden="1" x14ac:dyDescent="0.2">
      <c r="A51" s="8" t="s">
        <v>1115</v>
      </c>
      <c r="B51" s="8" t="s">
        <v>1257</v>
      </c>
      <c r="C51" s="8" t="s">
        <v>1256</v>
      </c>
      <c r="D51" s="8"/>
      <c r="E51" s="8" t="s">
        <v>1255</v>
      </c>
      <c r="F51" s="7">
        <v>500000</v>
      </c>
      <c r="G51" s="7">
        <v>500000</v>
      </c>
      <c r="H51" s="7">
        <v>0</v>
      </c>
      <c r="I51" s="20">
        <f>G51-H51</f>
        <v>500000</v>
      </c>
      <c r="J51" s="21">
        <f>IF(F51-I51&lt;0,0,F51-I51)</f>
        <v>0</v>
      </c>
    </row>
    <row r="52" spans="1:10" ht="38.25" hidden="1" x14ac:dyDescent="0.2">
      <c r="A52" s="8" t="s">
        <v>1115</v>
      </c>
      <c r="B52" s="8" t="s">
        <v>1254</v>
      </c>
      <c r="C52" s="8" t="s">
        <v>1253</v>
      </c>
      <c r="D52" s="8"/>
      <c r="E52" s="8" t="s">
        <v>1252</v>
      </c>
      <c r="F52" s="7">
        <v>144000</v>
      </c>
      <c r="G52" s="7">
        <v>142125.29999999999</v>
      </c>
      <c r="H52" s="7">
        <v>0</v>
      </c>
      <c r="I52" s="20">
        <f>G52-H52</f>
        <v>142125.29999999999</v>
      </c>
      <c r="J52" s="21">
        <f>IF(F52-I52&lt;0,0,F52-I52)</f>
        <v>1874.7000000000116</v>
      </c>
    </row>
    <row r="53" spans="1:10" ht="38.25" hidden="1" x14ac:dyDescent="0.2">
      <c r="A53" s="8" t="s">
        <v>1115</v>
      </c>
      <c r="B53" s="8" t="s">
        <v>1251</v>
      </c>
      <c r="C53" s="8" t="s">
        <v>1244</v>
      </c>
      <c r="D53" s="8"/>
      <c r="E53" s="8" t="s">
        <v>1250</v>
      </c>
      <c r="F53" s="7">
        <v>123891</v>
      </c>
      <c r="G53" s="7">
        <v>120510.08</v>
      </c>
      <c r="H53" s="7">
        <v>0</v>
      </c>
      <c r="I53" s="20">
        <f>G53-H53</f>
        <v>120510.08</v>
      </c>
      <c r="J53" s="21">
        <f>IF(F53-I53&lt;0,0,F53-I53)</f>
        <v>3380.9199999999983</v>
      </c>
    </row>
    <row r="54" spans="1:10" ht="38.25" hidden="1" x14ac:dyDescent="0.2">
      <c r="A54" s="8" t="s">
        <v>1115</v>
      </c>
      <c r="B54" s="8" t="s">
        <v>1249</v>
      </c>
      <c r="C54" s="8" t="s">
        <v>1244</v>
      </c>
      <c r="D54" s="8"/>
      <c r="E54" s="8" t="s">
        <v>1248</v>
      </c>
      <c r="F54" s="7">
        <v>113526</v>
      </c>
      <c r="G54" s="7">
        <v>73603.460000000006</v>
      </c>
      <c r="H54" s="7">
        <v>0</v>
      </c>
      <c r="I54" s="20">
        <f>G54-H54</f>
        <v>73603.460000000006</v>
      </c>
      <c r="J54" s="21">
        <f>IF(F54-I54&lt;0,0,F54-I54)</f>
        <v>39922.539999999994</v>
      </c>
    </row>
    <row r="55" spans="1:10" ht="25.5" hidden="1" x14ac:dyDescent="0.2">
      <c r="A55" s="8" t="s">
        <v>1115</v>
      </c>
      <c r="B55" s="8" t="s">
        <v>1247</v>
      </c>
      <c r="C55" s="8" t="s">
        <v>1244</v>
      </c>
      <c r="D55" s="8"/>
      <c r="E55" s="8" t="s">
        <v>1246</v>
      </c>
      <c r="F55" s="7">
        <v>240000</v>
      </c>
      <c r="G55" s="7">
        <v>134749.01</v>
      </c>
      <c r="H55" s="7">
        <v>0</v>
      </c>
      <c r="I55" s="20">
        <f>G55-H55</f>
        <v>134749.01</v>
      </c>
      <c r="J55" s="21">
        <f>IF(F55-I55&lt;0,0,F55-I55)</f>
        <v>105250.98999999999</v>
      </c>
    </row>
    <row r="56" spans="1:10" ht="38.25" hidden="1" x14ac:dyDescent="0.2">
      <c r="A56" s="8" t="s">
        <v>1115</v>
      </c>
      <c r="B56" s="8" t="s">
        <v>1245</v>
      </c>
      <c r="C56" s="8" t="s">
        <v>1244</v>
      </c>
      <c r="D56" s="8"/>
      <c r="E56" s="8" t="s">
        <v>1243</v>
      </c>
      <c r="F56" s="7">
        <v>37914.79</v>
      </c>
      <c r="G56" s="7">
        <v>30877.62</v>
      </c>
      <c r="H56" s="7">
        <v>0</v>
      </c>
      <c r="I56" s="20">
        <f>G56-H56</f>
        <v>30877.62</v>
      </c>
      <c r="J56" s="21">
        <f>IF(F56-I56&lt;0,0,F56-I56)</f>
        <v>7037.1700000000019</v>
      </c>
    </row>
    <row r="57" spans="1:10" ht="38.25" hidden="1" x14ac:dyDescent="0.2">
      <c r="A57" s="8" t="s">
        <v>1115</v>
      </c>
      <c r="B57" s="8" t="s">
        <v>1242</v>
      </c>
      <c r="C57" s="8" t="s">
        <v>1241</v>
      </c>
      <c r="D57" s="8"/>
      <c r="E57" s="8" t="s">
        <v>1240</v>
      </c>
      <c r="F57" s="7">
        <v>206115</v>
      </c>
      <c r="G57" s="7">
        <v>206115</v>
      </c>
      <c r="H57" s="7">
        <v>0</v>
      </c>
      <c r="I57" s="20">
        <f>G57-H57</f>
        <v>206115</v>
      </c>
      <c r="J57" s="21">
        <f>IF(F57-I57&lt;0,0,F57-I57)</f>
        <v>0</v>
      </c>
    </row>
    <row r="58" spans="1:10" ht="25.5" hidden="1" x14ac:dyDescent="0.2">
      <c r="A58" s="8" t="s">
        <v>1115</v>
      </c>
      <c r="B58" s="8" t="s">
        <v>1183</v>
      </c>
      <c r="C58" s="8" t="s">
        <v>1182</v>
      </c>
      <c r="D58" s="8"/>
      <c r="E58" s="8" t="s">
        <v>1181</v>
      </c>
      <c r="F58" s="7">
        <v>101300</v>
      </c>
      <c r="G58" s="7">
        <v>100298.28</v>
      </c>
      <c r="H58" s="7">
        <v>0</v>
      </c>
      <c r="I58" s="20">
        <f>G58-H58</f>
        <v>100298.28</v>
      </c>
      <c r="J58" s="21">
        <f>IF(F58-I58&lt;0,0,F58-I58)</f>
        <v>1001.7200000000012</v>
      </c>
    </row>
    <row r="59" spans="1:10" hidden="1" x14ac:dyDescent="0.2">
      <c r="A59" s="8" t="s">
        <v>1115</v>
      </c>
      <c r="B59" s="8" t="s">
        <v>1117</v>
      </c>
      <c r="C59" s="8" t="s">
        <v>1113</v>
      </c>
      <c r="D59" s="8"/>
      <c r="E59" s="8" t="s">
        <v>1112</v>
      </c>
      <c r="F59" s="7">
        <v>95000</v>
      </c>
      <c r="G59" s="7">
        <v>95000</v>
      </c>
      <c r="H59" s="7">
        <v>0</v>
      </c>
      <c r="I59" s="20">
        <f>G59-H59</f>
        <v>95000</v>
      </c>
      <c r="J59" s="21">
        <f>IF(F59-I59&lt;0,0,F59-I59)</f>
        <v>0</v>
      </c>
    </row>
    <row r="60" spans="1:10" hidden="1" x14ac:dyDescent="0.2">
      <c r="A60" s="8" t="s">
        <v>1115</v>
      </c>
      <c r="B60" s="8" t="s">
        <v>1116</v>
      </c>
      <c r="C60" s="8" t="s">
        <v>1113</v>
      </c>
      <c r="D60" s="8"/>
      <c r="E60" s="8" t="s">
        <v>1112</v>
      </c>
      <c r="F60" s="7">
        <v>95000</v>
      </c>
      <c r="G60" s="7">
        <v>86054.94</v>
      </c>
      <c r="H60" s="7">
        <v>0</v>
      </c>
      <c r="I60" s="20">
        <f>G60-H60</f>
        <v>86054.94</v>
      </c>
      <c r="J60" s="21">
        <f>IF(F60-I60&lt;0,0,F60-I60)</f>
        <v>8945.0599999999977</v>
      </c>
    </row>
    <row r="61" spans="1:10" hidden="1" x14ac:dyDescent="0.2">
      <c r="A61" s="8" t="s">
        <v>1115</v>
      </c>
      <c r="B61" s="8" t="s">
        <v>1114</v>
      </c>
      <c r="C61" s="8" t="s">
        <v>1113</v>
      </c>
      <c r="D61" s="8"/>
      <c r="E61" s="8" t="s">
        <v>1112</v>
      </c>
      <c r="F61" s="7">
        <v>120000</v>
      </c>
      <c r="G61" s="7">
        <v>0</v>
      </c>
      <c r="H61" s="7">
        <v>0</v>
      </c>
      <c r="I61" s="20">
        <f>G61-H61</f>
        <v>0</v>
      </c>
      <c r="J61" s="21">
        <f>IF(F61-I61&lt;0,0,F61-I61)</f>
        <v>120000</v>
      </c>
    </row>
    <row r="62" spans="1:10" x14ac:dyDescent="0.2">
      <c r="A62" s="1" t="s">
        <v>10</v>
      </c>
      <c r="B62" s="1" t="s">
        <v>11</v>
      </c>
      <c r="C62" s="1" t="s">
        <v>12</v>
      </c>
      <c r="D62" s="1"/>
      <c r="E62" s="1" t="s">
        <v>13</v>
      </c>
      <c r="F62" s="3">
        <v>102624</v>
      </c>
      <c r="G62" s="3"/>
      <c r="H62" s="1"/>
      <c r="I62" s="3">
        <v>0</v>
      </c>
      <c r="J62" s="4">
        <v>102624</v>
      </c>
    </row>
    <row r="63" spans="1:10" ht="25.5" x14ac:dyDescent="0.2">
      <c r="A63" s="1" t="s">
        <v>10</v>
      </c>
      <c r="B63" s="1" t="s">
        <v>15</v>
      </c>
      <c r="C63" s="1" t="s">
        <v>16</v>
      </c>
      <c r="D63" s="1"/>
      <c r="E63" s="1" t="s">
        <v>1368</v>
      </c>
      <c r="F63" s="3">
        <v>1459318.62</v>
      </c>
      <c r="G63" s="3"/>
      <c r="H63" s="1"/>
      <c r="I63" s="3">
        <v>4268</v>
      </c>
      <c r="J63" s="4">
        <v>1455050.62</v>
      </c>
    </row>
    <row r="64" spans="1:10" ht="25.5" x14ac:dyDescent="0.2">
      <c r="A64" s="8" t="s">
        <v>1179</v>
      </c>
      <c r="B64" s="8" t="s">
        <v>1353</v>
      </c>
      <c r="C64" s="8" t="s">
        <v>731</v>
      </c>
      <c r="D64" s="8"/>
      <c r="E64" s="8" t="s">
        <v>1352</v>
      </c>
      <c r="F64" s="7">
        <v>715514.16</v>
      </c>
      <c r="G64" s="7">
        <v>302017.62</v>
      </c>
      <c r="H64" s="7">
        <v>0</v>
      </c>
      <c r="I64" s="20">
        <f>G64-H64</f>
        <v>302017.62</v>
      </c>
      <c r="J64" s="21">
        <f>IF(F64-I64&lt;0,0,F64-I64)</f>
        <v>413496.54000000004</v>
      </c>
    </row>
    <row r="65" spans="1:10" ht="25.5" x14ac:dyDescent="0.2">
      <c r="A65" s="8" t="s">
        <v>1179</v>
      </c>
      <c r="B65" s="8" t="s">
        <v>1178</v>
      </c>
      <c r="C65" s="8" t="s">
        <v>731</v>
      </c>
      <c r="D65" s="8"/>
      <c r="E65" s="8" t="s">
        <v>1177</v>
      </c>
      <c r="F65" s="7">
        <v>279707</v>
      </c>
      <c r="G65" s="7">
        <v>279706.36</v>
      </c>
      <c r="H65" s="7">
        <v>0</v>
      </c>
      <c r="I65" s="20">
        <f>G65-H65</f>
        <v>279706.36</v>
      </c>
      <c r="J65" s="21">
        <f>IF(F65-I65&lt;0,0,F65-I65)</f>
        <v>0.64000000001396984</v>
      </c>
    </row>
    <row r="66" spans="1:10" x14ac:dyDescent="0.2">
      <c r="A66" s="1" t="s">
        <v>17</v>
      </c>
      <c r="B66" s="1" t="s">
        <v>18</v>
      </c>
      <c r="C66" s="1" t="s">
        <v>19</v>
      </c>
      <c r="D66" s="1"/>
      <c r="E66" s="1" t="s">
        <v>20</v>
      </c>
      <c r="F66" s="3">
        <v>4755520.84</v>
      </c>
      <c r="G66" s="3"/>
      <c r="H66" s="1"/>
      <c r="I66" s="3">
        <v>0</v>
      </c>
      <c r="J66" s="4">
        <v>4755520.84</v>
      </c>
    </row>
    <row r="67" spans="1:10" x14ac:dyDescent="0.2">
      <c r="A67" s="1" t="s">
        <v>17</v>
      </c>
      <c r="B67" s="1" t="s">
        <v>22</v>
      </c>
      <c r="C67" s="1" t="s">
        <v>23</v>
      </c>
      <c r="D67" s="1"/>
      <c r="E67" s="1" t="s">
        <v>24</v>
      </c>
      <c r="F67" s="3">
        <v>847586.1</v>
      </c>
      <c r="G67" s="3"/>
      <c r="H67" s="1"/>
      <c r="I67" s="3">
        <v>0</v>
      </c>
      <c r="J67" s="4">
        <v>847586.1</v>
      </c>
    </row>
    <row r="68" spans="1:10" x14ac:dyDescent="0.2">
      <c r="A68" s="1" t="s">
        <v>25</v>
      </c>
      <c r="B68" s="1" t="s">
        <v>26</v>
      </c>
      <c r="C68" s="1" t="s">
        <v>27</v>
      </c>
      <c r="D68" s="1"/>
      <c r="E68" s="1" t="s">
        <v>28</v>
      </c>
      <c r="F68" s="3">
        <v>91318.25</v>
      </c>
      <c r="G68" s="3"/>
      <c r="H68" s="1"/>
      <c r="I68" s="3">
        <v>0</v>
      </c>
      <c r="J68" s="4">
        <v>91318.25</v>
      </c>
    </row>
    <row r="69" spans="1:10" ht="38.25" x14ac:dyDescent="0.2">
      <c r="A69" s="1" t="s">
        <v>25</v>
      </c>
      <c r="B69" s="1" t="s">
        <v>30</v>
      </c>
      <c r="C69" s="1" t="s">
        <v>31</v>
      </c>
      <c r="D69" s="1"/>
      <c r="E69" s="1" t="s">
        <v>1392</v>
      </c>
      <c r="F69" s="3">
        <v>2616245.89</v>
      </c>
      <c r="G69" s="3"/>
      <c r="H69" s="1"/>
      <c r="I69" s="3">
        <v>0</v>
      </c>
      <c r="J69" s="4">
        <v>2616245.89</v>
      </c>
    </row>
    <row r="70" spans="1:10" x14ac:dyDescent="0.2">
      <c r="A70" s="1" t="s">
        <v>25</v>
      </c>
      <c r="B70" s="1" t="s">
        <v>33</v>
      </c>
      <c r="C70" s="1" t="s">
        <v>34</v>
      </c>
      <c r="D70" s="1"/>
      <c r="E70" s="1" t="s">
        <v>35</v>
      </c>
      <c r="F70" s="3">
        <v>821928.3</v>
      </c>
      <c r="G70" s="3"/>
      <c r="H70" s="1"/>
      <c r="I70" s="3">
        <v>304414.13</v>
      </c>
      <c r="J70" s="4">
        <v>517514.17</v>
      </c>
    </row>
    <row r="71" spans="1:10" x14ac:dyDescent="0.2">
      <c r="A71" s="1" t="s">
        <v>36</v>
      </c>
      <c r="B71" s="1" t="s">
        <v>37</v>
      </c>
      <c r="C71" s="1" t="s">
        <v>38</v>
      </c>
      <c r="D71" s="1"/>
      <c r="E71" s="11" t="s">
        <v>1385</v>
      </c>
      <c r="F71" s="3">
        <v>1855082.01</v>
      </c>
      <c r="G71" s="3"/>
      <c r="H71" s="1"/>
      <c r="I71" s="3">
        <v>1707306.03</v>
      </c>
      <c r="J71" s="4">
        <v>147775.98000000001</v>
      </c>
    </row>
    <row r="72" spans="1:10" x14ac:dyDescent="0.2">
      <c r="A72" s="1" t="s">
        <v>36</v>
      </c>
      <c r="B72" s="1" t="s">
        <v>40</v>
      </c>
      <c r="C72" s="1" t="s">
        <v>38</v>
      </c>
      <c r="D72" s="1"/>
      <c r="E72" s="11" t="s">
        <v>1386</v>
      </c>
      <c r="F72" s="3">
        <v>1948191.63</v>
      </c>
      <c r="G72" s="3"/>
      <c r="H72" s="1"/>
      <c r="I72" s="3">
        <v>1686915.07</v>
      </c>
      <c r="J72" s="4">
        <v>261276.56</v>
      </c>
    </row>
    <row r="73" spans="1:10" x14ac:dyDescent="0.2">
      <c r="A73" s="1" t="s">
        <v>36</v>
      </c>
      <c r="B73" s="1" t="s">
        <v>43</v>
      </c>
      <c r="C73" s="1" t="s">
        <v>38</v>
      </c>
      <c r="D73" s="1"/>
      <c r="E73" s="11" t="s">
        <v>1387</v>
      </c>
      <c r="F73" s="3">
        <v>2397559.92</v>
      </c>
      <c r="G73" s="3"/>
      <c r="H73" s="1"/>
      <c r="I73" s="3">
        <v>2247197.9900000002</v>
      </c>
      <c r="J73" s="4">
        <v>150361.93</v>
      </c>
    </row>
    <row r="74" spans="1:10" x14ac:dyDescent="0.2">
      <c r="A74" s="1" t="s">
        <v>45</v>
      </c>
      <c r="B74" s="1" t="s">
        <v>46</v>
      </c>
      <c r="C74" s="1" t="s">
        <v>47</v>
      </c>
      <c r="D74" s="1"/>
      <c r="E74" s="1" t="s">
        <v>48</v>
      </c>
      <c r="F74" s="3">
        <v>495979.11</v>
      </c>
      <c r="G74" s="3"/>
      <c r="H74" s="1"/>
      <c r="I74" s="3">
        <v>505011.69</v>
      </c>
      <c r="J74" s="4">
        <v>0</v>
      </c>
    </row>
    <row r="75" spans="1:10" x14ac:dyDescent="0.2">
      <c r="A75" s="1" t="s">
        <v>45</v>
      </c>
      <c r="B75" s="1" t="s">
        <v>50</v>
      </c>
      <c r="C75" s="1" t="s">
        <v>51</v>
      </c>
      <c r="D75" s="1"/>
      <c r="E75" s="1" t="s">
        <v>52</v>
      </c>
      <c r="F75" s="3">
        <v>774344.9</v>
      </c>
      <c r="G75" s="3"/>
      <c r="H75" s="1"/>
      <c r="I75" s="3">
        <v>64176.97</v>
      </c>
      <c r="J75" s="4">
        <v>710167.93</v>
      </c>
    </row>
    <row r="76" spans="1:10" x14ac:dyDescent="0.2">
      <c r="A76" s="1" t="s">
        <v>45</v>
      </c>
      <c r="B76" s="1" t="s">
        <v>54</v>
      </c>
      <c r="C76" s="1" t="s">
        <v>55</v>
      </c>
      <c r="D76" s="1"/>
      <c r="E76" s="1" t="s">
        <v>56</v>
      </c>
      <c r="F76" s="3">
        <v>2225343.0299999998</v>
      </c>
      <c r="G76" s="3"/>
      <c r="H76" s="1"/>
      <c r="I76" s="3">
        <v>0</v>
      </c>
      <c r="J76" s="4">
        <v>2225343.0299999998</v>
      </c>
    </row>
    <row r="77" spans="1:10" x14ac:dyDescent="0.2">
      <c r="A77" s="1" t="s">
        <v>45</v>
      </c>
      <c r="B77" s="1" t="s">
        <v>58</v>
      </c>
      <c r="C77" s="1" t="s">
        <v>12</v>
      </c>
      <c r="D77" s="1"/>
      <c r="E77" s="1" t="s">
        <v>60</v>
      </c>
      <c r="F77" s="3">
        <v>164100</v>
      </c>
      <c r="G77" s="3"/>
      <c r="H77" s="1"/>
      <c r="I77" s="3">
        <v>0</v>
      </c>
      <c r="J77" s="4">
        <v>164100</v>
      </c>
    </row>
    <row r="78" spans="1:10" x14ac:dyDescent="0.2">
      <c r="A78" s="1" t="s">
        <v>61</v>
      </c>
      <c r="B78" s="1" t="s">
        <v>62</v>
      </c>
      <c r="C78" s="1" t="s">
        <v>63</v>
      </c>
      <c r="D78" s="1"/>
      <c r="E78" s="1" t="s">
        <v>64</v>
      </c>
      <c r="F78" s="3">
        <v>591192.57999999996</v>
      </c>
      <c r="G78" s="3"/>
      <c r="H78" s="1"/>
      <c r="I78" s="3">
        <v>574857.93999999994</v>
      </c>
      <c r="J78" s="4">
        <v>16334.64</v>
      </c>
    </row>
    <row r="79" spans="1:10" x14ac:dyDescent="0.2">
      <c r="A79" s="1" t="s">
        <v>61</v>
      </c>
      <c r="B79" s="1" t="s">
        <v>66</v>
      </c>
      <c r="C79" s="1" t="s">
        <v>12</v>
      </c>
      <c r="D79" s="1"/>
      <c r="E79" s="1" t="s">
        <v>68</v>
      </c>
      <c r="F79" s="3">
        <v>2130600.7000000002</v>
      </c>
      <c r="G79" s="3"/>
      <c r="H79" s="1"/>
      <c r="I79" s="3">
        <v>2115142.7000000002</v>
      </c>
      <c r="J79" s="4">
        <v>15458</v>
      </c>
    </row>
    <row r="80" spans="1:10" ht="25.5" x14ac:dyDescent="0.2">
      <c r="A80" s="1" t="s">
        <v>69</v>
      </c>
      <c r="B80" s="1" t="s">
        <v>70</v>
      </c>
      <c r="C80" s="1" t="s">
        <v>71</v>
      </c>
      <c r="D80" s="1"/>
      <c r="E80" s="1" t="s">
        <v>72</v>
      </c>
      <c r="F80" s="3">
        <v>6081476.0199999996</v>
      </c>
      <c r="G80" s="3"/>
      <c r="H80" s="1"/>
      <c r="I80" s="3">
        <v>5982566.2999999998</v>
      </c>
      <c r="J80" s="4">
        <v>98909.72</v>
      </c>
    </row>
    <row r="81" spans="1:10" x14ac:dyDescent="0.2">
      <c r="A81" s="1" t="s">
        <v>69</v>
      </c>
      <c r="B81" s="1" t="s">
        <v>74</v>
      </c>
      <c r="C81" s="1" t="s">
        <v>75</v>
      </c>
      <c r="D81" s="1"/>
      <c r="E81" s="1" t="s">
        <v>76</v>
      </c>
      <c r="F81" s="3">
        <v>3693743.41</v>
      </c>
      <c r="G81" s="3"/>
      <c r="H81" s="1"/>
      <c r="I81" s="3">
        <v>0</v>
      </c>
      <c r="J81" s="4">
        <v>3693743.41</v>
      </c>
    </row>
    <row r="82" spans="1:10" ht="15" x14ac:dyDescent="0.25">
      <c r="A82" s="5" t="s">
        <v>1081</v>
      </c>
      <c r="B82" s="5">
        <v>38774</v>
      </c>
      <c r="C82" s="5" t="s">
        <v>1013</v>
      </c>
      <c r="D82" s="5" t="s">
        <v>1009</v>
      </c>
      <c r="E82" s="5" t="s">
        <v>1082</v>
      </c>
      <c r="F82" s="5">
        <v>3241473.45</v>
      </c>
      <c r="G82" s="5">
        <v>3139797.6</v>
      </c>
      <c r="H82" s="5">
        <v>30000</v>
      </c>
      <c r="I82" s="17">
        <f>G82-H82</f>
        <v>3109797.6</v>
      </c>
      <c r="J82" s="5">
        <v>131675.85</v>
      </c>
    </row>
    <row r="83" spans="1:10" ht="15" x14ac:dyDescent="0.25">
      <c r="A83" s="5" t="s">
        <v>1081</v>
      </c>
      <c r="B83" s="5">
        <v>38907</v>
      </c>
      <c r="C83" s="5" t="s">
        <v>168</v>
      </c>
      <c r="D83" s="5" t="s">
        <v>1080</v>
      </c>
      <c r="E83" s="5" t="s">
        <v>1079</v>
      </c>
      <c r="F83" s="5">
        <v>935727.1</v>
      </c>
      <c r="G83" s="5">
        <v>964844.31</v>
      </c>
      <c r="H83" s="5">
        <v>28945.34</v>
      </c>
      <c r="I83" s="17">
        <f>G83-H83</f>
        <v>935898.97000000009</v>
      </c>
      <c r="J83" s="5">
        <v>0</v>
      </c>
    </row>
    <row r="84" spans="1:10" x14ac:dyDescent="0.2">
      <c r="A84" s="1" t="s">
        <v>77</v>
      </c>
      <c r="B84" s="1" t="s">
        <v>78</v>
      </c>
      <c r="C84" s="1" t="s">
        <v>79</v>
      </c>
      <c r="D84" s="1"/>
      <c r="E84" s="1" t="s">
        <v>80</v>
      </c>
      <c r="F84" s="3">
        <v>2883502.52</v>
      </c>
      <c r="G84" s="3"/>
      <c r="H84" s="1"/>
      <c r="I84" s="3">
        <v>2813436.61</v>
      </c>
      <c r="J84" s="4">
        <v>70065.91</v>
      </c>
    </row>
    <row r="85" spans="1:10" ht="15" x14ac:dyDescent="0.25">
      <c r="A85" s="5" t="s">
        <v>1078</v>
      </c>
      <c r="B85" s="5">
        <v>39285</v>
      </c>
      <c r="C85" s="5" t="s">
        <v>1062</v>
      </c>
      <c r="D85" s="5" t="s">
        <v>1009</v>
      </c>
      <c r="E85" s="5" t="s">
        <v>1077</v>
      </c>
      <c r="F85" s="5">
        <v>2414786.17</v>
      </c>
      <c r="G85" s="5">
        <v>2375064.1800000002</v>
      </c>
      <c r="H85" s="5">
        <v>30000</v>
      </c>
      <c r="I85" s="17">
        <f>G85-H85</f>
        <v>2345064.1800000002</v>
      </c>
      <c r="J85" s="5">
        <v>69721.990000000005</v>
      </c>
    </row>
    <row r="86" spans="1:10" ht="51" x14ac:dyDescent="0.2">
      <c r="A86" s="1" t="s">
        <v>81</v>
      </c>
      <c r="B86" s="1" t="s">
        <v>82</v>
      </c>
      <c r="C86" s="1" t="s">
        <v>83</v>
      </c>
      <c r="D86" s="1"/>
      <c r="E86" s="1" t="s">
        <v>84</v>
      </c>
      <c r="F86" s="3">
        <v>1337647.27</v>
      </c>
      <c r="G86" s="3"/>
      <c r="H86" s="1"/>
      <c r="I86" s="3">
        <v>1279242.92</v>
      </c>
      <c r="J86" s="4">
        <v>58404.35</v>
      </c>
    </row>
    <row r="87" spans="1:10" x14ac:dyDescent="0.2">
      <c r="A87" s="1" t="s">
        <v>81</v>
      </c>
      <c r="B87" s="1" t="s">
        <v>86</v>
      </c>
      <c r="C87" s="1" t="s">
        <v>87</v>
      </c>
      <c r="D87" s="1"/>
      <c r="E87" s="1" t="s">
        <v>88</v>
      </c>
      <c r="F87" s="3">
        <v>2791541.24</v>
      </c>
      <c r="G87" s="3"/>
      <c r="H87" s="1"/>
      <c r="I87" s="3">
        <v>2574579.13</v>
      </c>
      <c r="J87" s="4">
        <v>216962.11</v>
      </c>
    </row>
    <row r="88" spans="1:10" ht="15" x14ac:dyDescent="0.25">
      <c r="A88" s="5" t="s">
        <v>1076</v>
      </c>
      <c r="B88" s="5">
        <v>38167</v>
      </c>
      <c r="C88" s="5" t="s">
        <v>1048</v>
      </c>
      <c r="D88" s="5" t="s">
        <v>1012</v>
      </c>
      <c r="E88" s="5" t="s">
        <v>1075</v>
      </c>
      <c r="F88" s="5">
        <v>5385300.8700000001</v>
      </c>
      <c r="G88" s="5">
        <v>5409597.0599999996</v>
      </c>
      <c r="H88" s="5">
        <v>1</v>
      </c>
      <c r="I88" s="17">
        <f>G88-H88</f>
        <v>5409596.0599999996</v>
      </c>
      <c r="J88" s="5">
        <v>0</v>
      </c>
    </row>
    <row r="89" spans="1:10" x14ac:dyDescent="0.2">
      <c r="A89" s="1" t="s">
        <v>89</v>
      </c>
      <c r="B89" s="1" t="s">
        <v>90</v>
      </c>
      <c r="C89" s="1" t="s">
        <v>63</v>
      </c>
      <c r="D89" s="1"/>
      <c r="E89" s="1" t="s">
        <v>92</v>
      </c>
      <c r="F89" s="3">
        <v>979511.38</v>
      </c>
      <c r="G89" s="3"/>
      <c r="H89" s="1"/>
      <c r="I89" s="3">
        <v>957112.25</v>
      </c>
      <c r="J89" s="4">
        <v>22399.13</v>
      </c>
    </row>
    <row r="90" spans="1:10" x14ac:dyDescent="0.2">
      <c r="A90" s="1" t="s">
        <v>89</v>
      </c>
      <c r="B90" s="1" t="s">
        <v>94</v>
      </c>
      <c r="C90" s="1" t="s">
        <v>95</v>
      </c>
      <c r="D90" s="1"/>
      <c r="E90" s="1" t="s">
        <v>96</v>
      </c>
      <c r="F90" s="3">
        <v>594238.19999999995</v>
      </c>
      <c r="G90" s="3"/>
      <c r="H90" s="1"/>
      <c r="I90" s="3">
        <v>596823.51</v>
      </c>
      <c r="J90" s="4">
        <v>0</v>
      </c>
    </row>
    <row r="91" spans="1:10" ht="25.5" x14ac:dyDescent="0.2">
      <c r="A91" s="1" t="s">
        <v>89</v>
      </c>
      <c r="B91" s="1" t="s">
        <v>98</v>
      </c>
      <c r="C91" s="1" t="s">
        <v>99</v>
      </c>
      <c r="D91" s="1"/>
      <c r="E91" s="1" t="s">
        <v>1369</v>
      </c>
      <c r="F91" s="3">
        <v>2323390.06</v>
      </c>
      <c r="G91" s="3"/>
      <c r="H91" s="1"/>
      <c r="I91" s="3">
        <v>4850</v>
      </c>
      <c r="J91" s="4">
        <v>2318540.06</v>
      </c>
    </row>
    <row r="92" spans="1:10" x14ac:dyDescent="0.2">
      <c r="A92" s="1" t="s">
        <v>100</v>
      </c>
      <c r="B92" s="1" t="s">
        <v>101</v>
      </c>
      <c r="C92" s="1" t="s">
        <v>102</v>
      </c>
      <c r="D92" s="1"/>
      <c r="E92" s="1" t="s">
        <v>103</v>
      </c>
      <c r="F92" s="3">
        <v>3891538.71</v>
      </c>
      <c r="G92" s="3"/>
      <c r="H92" s="1"/>
      <c r="I92" s="3">
        <v>3957963.68</v>
      </c>
      <c r="J92" s="4">
        <v>0</v>
      </c>
    </row>
    <row r="93" spans="1:10" x14ac:dyDescent="0.2">
      <c r="A93" s="1" t="s">
        <v>100</v>
      </c>
      <c r="B93" s="1" t="s">
        <v>105</v>
      </c>
      <c r="C93" s="1" t="s">
        <v>106</v>
      </c>
      <c r="D93" s="1"/>
      <c r="E93" s="1" t="s">
        <v>107</v>
      </c>
      <c r="F93" s="3">
        <v>626429</v>
      </c>
      <c r="G93" s="3"/>
      <c r="H93" s="1"/>
      <c r="I93" s="3">
        <v>603435.81999999995</v>
      </c>
      <c r="J93" s="4">
        <v>22993.18</v>
      </c>
    </row>
    <row r="94" spans="1:10" x14ac:dyDescent="0.2">
      <c r="A94" s="1" t="s">
        <v>100</v>
      </c>
      <c r="B94" s="1" t="s">
        <v>109</v>
      </c>
      <c r="C94" s="1" t="s">
        <v>95</v>
      </c>
      <c r="D94" s="1"/>
      <c r="E94" s="1" t="s">
        <v>111</v>
      </c>
      <c r="F94" s="3">
        <v>677788.5</v>
      </c>
      <c r="G94" s="3"/>
      <c r="H94" s="1"/>
      <c r="I94" s="3">
        <v>652153.87</v>
      </c>
      <c r="J94" s="4">
        <v>25634.63</v>
      </c>
    </row>
    <row r="95" spans="1:10" x14ac:dyDescent="0.2">
      <c r="A95" s="1" t="s">
        <v>100</v>
      </c>
      <c r="B95" s="1" t="s">
        <v>113</v>
      </c>
      <c r="C95" s="1" t="s">
        <v>114</v>
      </c>
      <c r="D95" s="1"/>
      <c r="E95" s="1" t="s">
        <v>115</v>
      </c>
      <c r="F95" s="3">
        <v>2900655</v>
      </c>
      <c r="G95" s="3"/>
      <c r="H95" s="1"/>
      <c r="I95" s="3">
        <v>2813619.82</v>
      </c>
      <c r="J95" s="4">
        <v>87035.18</v>
      </c>
    </row>
    <row r="96" spans="1:10" x14ac:dyDescent="0.2">
      <c r="A96" s="1" t="s">
        <v>116</v>
      </c>
      <c r="B96" s="1" t="s">
        <v>117</v>
      </c>
      <c r="C96" s="1" t="s">
        <v>118</v>
      </c>
      <c r="D96" s="1"/>
      <c r="E96" s="1" t="s">
        <v>119</v>
      </c>
      <c r="F96" s="3">
        <v>582163.97</v>
      </c>
      <c r="G96" s="3"/>
      <c r="H96" s="1"/>
      <c r="I96" s="3">
        <v>583075.06000000006</v>
      </c>
      <c r="J96" s="4">
        <v>0</v>
      </c>
    </row>
    <row r="97" spans="1:10" x14ac:dyDescent="0.2">
      <c r="A97" s="1" t="s">
        <v>116</v>
      </c>
      <c r="B97" s="1" t="s">
        <v>121</v>
      </c>
      <c r="C97" s="1" t="s">
        <v>12</v>
      </c>
      <c r="D97" s="1"/>
      <c r="E97" s="1" t="s">
        <v>123</v>
      </c>
      <c r="F97" s="3">
        <v>1869273.74</v>
      </c>
      <c r="G97" s="3"/>
      <c r="H97" s="1"/>
      <c r="I97" s="3">
        <v>1891468.53</v>
      </c>
      <c r="J97" s="4">
        <v>0</v>
      </c>
    </row>
    <row r="98" spans="1:10" x14ac:dyDescent="0.2">
      <c r="A98" s="1" t="s">
        <v>124</v>
      </c>
      <c r="B98" s="1" t="s">
        <v>125</v>
      </c>
      <c r="C98" s="1" t="s">
        <v>79</v>
      </c>
      <c r="D98" s="1"/>
      <c r="E98" s="11" t="s">
        <v>1388</v>
      </c>
      <c r="F98" s="3">
        <v>2134758.59</v>
      </c>
      <c r="G98" s="3"/>
      <c r="H98" s="1"/>
      <c r="I98" s="3">
        <v>2122929.02</v>
      </c>
      <c r="J98" s="4">
        <v>11829.57</v>
      </c>
    </row>
    <row r="99" spans="1:10" x14ac:dyDescent="0.2">
      <c r="A99" s="1" t="s">
        <v>124</v>
      </c>
      <c r="B99" s="1" t="s">
        <v>128</v>
      </c>
      <c r="C99" s="1" t="s">
        <v>129</v>
      </c>
      <c r="D99" s="1"/>
      <c r="E99" s="1" t="s">
        <v>130</v>
      </c>
      <c r="F99" s="3">
        <v>249969.75</v>
      </c>
      <c r="G99" s="3"/>
      <c r="H99" s="1"/>
      <c r="I99" s="3">
        <v>247260.03</v>
      </c>
      <c r="J99" s="4">
        <v>2709.72</v>
      </c>
    </row>
    <row r="100" spans="1:10" ht="15" x14ac:dyDescent="0.25">
      <c r="A100" s="5" t="s">
        <v>1074</v>
      </c>
      <c r="B100" s="5">
        <v>38668</v>
      </c>
      <c r="C100" s="5" t="s">
        <v>95</v>
      </c>
      <c r="D100" s="5" t="s">
        <v>1073</v>
      </c>
      <c r="E100" s="5" t="s">
        <v>1072</v>
      </c>
      <c r="F100" s="5">
        <v>626959.19999999995</v>
      </c>
      <c r="G100" s="5">
        <v>569009.19999999995</v>
      </c>
      <c r="H100" s="5">
        <v>17070.28</v>
      </c>
      <c r="I100" s="17">
        <f>G100-H100</f>
        <v>551938.91999999993</v>
      </c>
      <c r="J100" s="5">
        <v>75020.28</v>
      </c>
    </row>
    <row r="101" spans="1:10" x14ac:dyDescent="0.2">
      <c r="A101" s="1" t="s">
        <v>131</v>
      </c>
      <c r="B101" s="1" t="s">
        <v>132</v>
      </c>
      <c r="C101" s="1" t="s">
        <v>114</v>
      </c>
      <c r="D101" s="1"/>
      <c r="E101" s="1" t="s">
        <v>134</v>
      </c>
      <c r="F101" s="3">
        <v>1763431.9</v>
      </c>
      <c r="G101" s="3"/>
      <c r="H101" s="1"/>
      <c r="I101" s="3">
        <v>1812272.22</v>
      </c>
      <c r="J101" s="4">
        <v>0</v>
      </c>
    </row>
    <row r="102" spans="1:10" x14ac:dyDescent="0.2">
      <c r="A102" s="1" t="s">
        <v>131</v>
      </c>
      <c r="B102" s="1" t="s">
        <v>136</v>
      </c>
      <c r="C102" s="1" t="s">
        <v>137</v>
      </c>
      <c r="D102" s="1"/>
      <c r="E102" s="1" t="s">
        <v>138</v>
      </c>
      <c r="F102" s="3">
        <v>923121.77</v>
      </c>
      <c r="G102" s="3"/>
      <c r="H102" s="1"/>
      <c r="I102" s="3">
        <v>922602.61</v>
      </c>
      <c r="J102" s="4">
        <v>519.16</v>
      </c>
    </row>
    <row r="103" spans="1:10" x14ac:dyDescent="0.2">
      <c r="A103" s="1" t="s">
        <v>131</v>
      </c>
      <c r="B103" s="1" t="s">
        <v>140</v>
      </c>
      <c r="C103" s="1" t="s">
        <v>137</v>
      </c>
      <c r="D103" s="1"/>
      <c r="E103" s="1" t="s">
        <v>142</v>
      </c>
      <c r="F103" s="3">
        <v>1010146.25</v>
      </c>
      <c r="G103" s="3"/>
      <c r="H103" s="1"/>
      <c r="I103" s="3">
        <v>189194.14</v>
      </c>
      <c r="J103" s="4">
        <v>820952.11</v>
      </c>
    </row>
    <row r="104" spans="1:10" x14ac:dyDescent="0.2">
      <c r="A104" s="1" t="s">
        <v>143</v>
      </c>
      <c r="B104" s="1" t="s">
        <v>144</v>
      </c>
      <c r="C104" s="1" t="s">
        <v>71</v>
      </c>
      <c r="D104" s="1"/>
      <c r="E104" s="1" t="s">
        <v>146</v>
      </c>
      <c r="F104" s="3">
        <v>4290035.6500000004</v>
      </c>
      <c r="G104" s="3"/>
      <c r="H104" s="1"/>
      <c r="I104" s="3">
        <v>4290035.6500000004</v>
      </c>
      <c r="J104" s="4">
        <v>0</v>
      </c>
    </row>
    <row r="105" spans="1:10" x14ac:dyDescent="0.2">
      <c r="A105" s="1" t="s">
        <v>143</v>
      </c>
      <c r="B105" s="1" t="s">
        <v>148</v>
      </c>
      <c r="C105" s="1" t="s">
        <v>149</v>
      </c>
      <c r="D105" s="1"/>
      <c r="E105" s="1" t="s">
        <v>150</v>
      </c>
      <c r="F105" s="3">
        <v>1215158.05</v>
      </c>
      <c r="G105" s="3"/>
      <c r="H105" s="1"/>
      <c r="I105" s="3">
        <v>1212105.05</v>
      </c>
      <c r="J105" s="4">
        <v>3053</v>
      </c>
    </row>
    <row r="106" spans="1:10" x14ac:dyDescent="0.2">
      <c r="A106" s="1" t="s">
        <v>143</v>
      </c>
      <c r="B106" s="1" t="s">
        <v>152</v>
      </c>
      <c r="C106" s="1" t="s">
        <v>153</v>
      </c>
      <c r="D106" s="1"/>
      <c r="E106" s="1" t="s">
        <v>154</v>
      </c>
      <c r="F106" s="3">
        <v>1599694.69</v>
      </c>
      <c r="G106" s="3"/>
      <c r="H106" s="1"/>
      <c r="I106" s="3">
        <v>1582472.99</v>
      </c>
      <c r="J106" s="4">
        <v>17221.7</v>
      </c>
    </row>
    <row r="107" spans="1:10" ht="25.5" x14ac:dyDescent="0.2">
      <c r="A107" s="1" t="s">
        <v>143</v>
      </c>
      <c r="B107" s="1" t="s">
        <v>156</v>
      </c>
      <c r="C107" s="1" t="s">
        <v>157</v>
      </c>
      <c r="D107" s="1"/>
      <c r="E107" s="1" t="s">
        <v>1370</v>
      </c>
      <c r="F107" s="3">
        <v>277267.38</v>
      </c>
      <c r="G107" s="3"/>
      <c r="H107" s="1"/>
      <c r="I107" s="3">
        <v>0</v>
      </c>
      <c r="J107" s="4">
        <v>277267.38</v>
      </c>
    </row>
    <row r="108" spans="1:10" ht="25.5" x14ac:dyDescent="0.2">
      <c r="A108" s="8" t="s">
        <v>143</v>
      </c>
      <c r="B108" s="8" t="s">
        <v>1120</v>
      </c>
      <c r="C108" s="8" t="s">
        <v>1119</v>
      </c>
      <c r="D108" s="8"/>
      <c r="E108" s="8" t="s">
        <v>1118</v>
      </c>
      <c r="F108" s="7">
        <v>60600</v>
      </c>
      <c r="G108" s="7">
        <v>10368</v>
      </c>
      <c r="H108" s="7">
        <v>0</v>
      </c>
      <c r="I108" s="20">
        <f>G108-H108</f>
        <v>10368</v>
      </c>
      <c r="J108" s="21">
        <f>IF(F108-I108&lt;0,0,F108-I108)</f>
        <v>50232</v>
      </c>
    </row>
    <row r="109" spans="1:10" x14ac:dyDescent="0.2">
      <c r="A109" s="1" t="s">
        <v>158</v>
      </c>
      <c r="B109" s="1" t="s">
        <v>159</v>
      </c>
      <c r="C109" s="1" t="s">
        <v>160</v>
      </c>
      <c r="D109" s="1"/>
      <c r="E109" s="1" t="s">
        <v>161</v>
      </c>
      <c r="F109" s="3">
        <v>761359.97</v>
      </c>
      <c r="G109" s="3"/>
      <c r="H109" s="1"/>
      <c r="I109" s="3">
        <v>761359.97</v>
      </c>
      <c r="J109" s="4">
        <v>0</v>
      </c>
    </row>
    <row r="110" spans="1:10" x14ac:dyDescent="0.2">
      <c r="A110" s="1" t="s">
        <v>158</v>
      </c>
      <c r="B110" s="1" t="s">
        <v>163</v>
      </c>
      <c r="C110" s="1" t="s">
        <v>160</v>
      </c>
      <c r="D110" s="1"/>
      <c r="E110" s="1" t="s">
        <v>165</v>
      </c>
      <c r="F110" s="3">
        <v>834792.72</v>
      </c>
      <c r="G110" s="3"/>
      <c r="H110" s="1"/>
      <c r="I110" s="3">
        <v>834792.72</v>
      </c>
      <c r="J110" s="4">
        <v>0</v>
      </c>
    </row>
    <row r="111" spans="1:10" x14ac:dyDescent="0.2">
      <c r="A111" s="1" t="s">
        <v>158</v>
      </c>
      <c r="B111" s="1" t="s">
        <v>167</v>
      </c>
      <c r="C111" s="1" t="s">
        <v>168</v>
      </c>
      <c r="D111" s="1"/>
      <c r="E111" s="1" t="s">
        <v>169</v>
      </c>
      <c r="F111" s="3">
        <v>634293.1</v>
      </c>
      <c r="G111" s="3"/>
      <c r="H111" s="1"/>
      <c r="I111" s="3">
        <v>483880.52</v>
      </c>
      <c r="J111" s="4">
        <v>150412.57999999999</v>
      </c>
    </row>
    <row r="112" spans="1:10" ht="38.25" x14ac:dyDescent="0.2">
      <c r="A112" s="8" t="s">
        <v>158</v>
      </c>
      <c r="B112" s="8" t="s">
        <v>1228</v>
      </c>
      <c r="C112" s="8" t="s">
        <v>1125</v>
      </c>
      <c r="D112" s="8"/>
      <c r="E112" s="8" t="s">
        <v>169</v>
      </c>
      <c r="F112" s="7">
        <v>19389.05</v>
      </c>
      <c r="G112" s="7">
        <v>15498.5</v>
      </c>
      <c r="H112" s="7">
        <v>0</v>
      </c>
      <c r="I112" s="20">
        <f>G112-H112</f>
        <v>15498.5</v>
      </c>
      <c r="J112" s="21">
        <f>IF(F112-I112&lt;0,0,F112-I112)</f>
        <v>3890.5499999999993</v>
      </c>
    </row>
    <row r="113" spans="1:10" ht="38.25" x14ac:dyDescent="0.2">
      <c r="A113" s="8" t="s">
        <v>158</v>
      </c>
      <c r="B113" s="8" t="s">
        <v>1227</v>
      </c>
      <c r="C113" s="8" t="s">
        <v>1125</v>
      </c>
      <c r="D113" s="8"/>
      <c r="E113" s="8" t="s">
        <v>1226</v>
      </c>
      <c r="F113" s="7">
        <v>25050</v>
      </c>
      <c r="G113" s="7">
        <v>0</v>
      </c>
      <c r="H113" s="7">
        <v>0</v>
      </c>
      <c r="I113" s="20">
        <f>G113-H113</f>
        <v>0</v>
      </c>
      <c r="J113" s="21">
        <f>IF(F113-I113&lt;0,0,F113-I113)</f>
        <v>25050</v>
      </c>
    </row>
    <row r="114" spans="1:10" ht="38.25" x14ac:dyDescent="0.2">
      <c r="A114" s="8" t="s">
        <v>158</v>
      </c>
      <c r="B114" s="8" t="s">
        <v>1176</v>
      </c>
      <c r="C114" s="8" t="s">
        <v>1125</v>
      </c>
      <c r="D114" s="8"/>
      <c r="E114" s="8" t="s">
        <v>1175</v>
      </c>
      <c r="F114" s="7">
        <v>28550</v>
      </c>
      <c r="G114" s="7">
        <v>8980.5</v>
      </c>
      <c r="H114" s="7">
        <v>0</v>
      </c>
      <c r="I114" s="20">
        <f>G114-H114</f>
        <v>8980.5</v>
      </c>
      <c r="J114" s="21">
        <f>IF(F114-I114&lt;0,0,F114-I114)</f>
        <v>19569.5</v>
      </c>
    </row>
    <row r="115" spans="1:10" x14ac:dyDescent="0.2">
      <c r="A115" s="1" t="s">
        <v>170</v>
      </c>
      <c r="B115" s="1" t="s">
        <v>171</v>
      </c>
      <c r="C115" s="1" t="s">
        <v>168</v>
      </c>
      <c r="D115" s="1"/>
      <c r="E115" s="1" t="s">
        <v>173</v>
      </c>
      <c r="F115" s="3">
        <v>3237717.38</v>
      </c>
      <c r="G115" s="3"/>
      <c r="H115" s="1"/>
      <c r="I115" s="3">
        <v>3207958.48</v>
      </c>
      <c r="J115" s="4">
        <v>29758.9</v>
      </c>
    </row>
    <row r="116" spans="1:10" ht="25.5" x14ac:dyDescent="0.2">
      <c r="A116" s="1" t="s">
        <v>170</v>
      </c>
      <c r="B116" s="1" t="s">
        <v>175</v>
      </c>
      <c r="C116" s="1" t="s">
        <v>71</v>
      </c>
      <c r="D116" s="1"/>
      <c r="E116" s="1" t="s">
        <v>177</v>
      </c>
      <c r="F116" s="3">
        <v>8327064.8799999999</v>
      </c>
      <c r="G116" s="3"/>
      <c r="H116" s="1"/>
      <c r="I116" s="3">
        <v>8292695.1799999997</v>
      </c>
      <c r="J116" s="4">
        <v>34369.699999999997</v>
      </c>
    </row>
    <row r="117" spans="1:10" ht="38.25" x14ac:dyDescent="0.2">
      <c r="A117" s="1" t="s">
        <v>170</v>
      </c>
      <c r="B117" s="1" t="s">
        <v>179</v>
      </c>
      <c r="C117" s="1" t="s">
        <v>79</v>
      </c>
      <c r="D117" s="1"/>
      <c r="E117" s="1" t="s">
        <v>1371</v>
      </c>
      <c r="F117" s="3">
        <v>2548572.94</v>
      </c>
      <c r="G117" s="3"/>
      <c r="H117" s="1"/>
      <c r="I117" s="3">
        <v>0</v>
      </c>
      <c r="J117" s="4">
        <v>2548572.94</v>
      </c>
    </row>
    <row r="118" spans="1:10" ht="38.25" x14ac:dyDescent="0.2">
      <c r="A118" s="8" t="s">
        <v>170</v>
      </c>
      <c r="B118" s="8" t="s">
        <v>1129</v>
      </c>
      <c r="C118" s="8" t="s">
        <v>1128</v>
      </c>
      <c r="D118" s="8"/>
      <c r="E118" s="8" t="s">
        <v>1127</v>
      </c>
      <c r="F118" s="7">
        <v>179744.54</v>
      </c>
      <c r="G118" s="7">
        <v>179744.53</v>
      </c>
      <c r="H118" s="7">
        <v>0</v>
      </c>
      <c r="I118" s="20">
        <f>G118-H118</f>
        <v>179744.53</v>
      </c>
      <c r="J118" s="21">
        <f>IF(F118-I118&lt;0,0,F118-I118)</f>
        <v>1.0000000009313226E-2</v>
      </c>
    </row>
    <row r="119" spans="1:10" ht="25.5" x14ac:dyDescent="0.2">
      <c r="A119" s="1" t="s">
        <v>181</v>
      </c>
      <c r="B119" s="1" t="s">
        <v>182</v>
      </c>
      <c r="C119" s="1" t="s">
        <v>19</v>
      </c>
      <c r="D119" s="1"/>
      <c r="E119" s="1" t="s">
        <v>184</v>
      </c>
      <c r="F119" s="3">
        <v>4722532.08</v>
      </c>
      <c r="G119" s="3"/>
      <c r="H119" s="1"/>
      <c r="I119" s="3">
        <v>4785561.45</v>
      </c>
      <c r="J119" s="4">
        <v>0</v>
      </c>
    </row>
    <row r="120" spans="1:10" x14ac:dyDescent="0.2">
      <c r="A120" s="1" t="s">
        <v>181</v>
      </c>
      <c r="B120" s="1" t="s">
        <v>186</v>
      </c>
      <c r="C120" s="1" t="s">
        <v>47</v>
      </c>
      <c r="D120" s="1"/>
      <c r="E120" s="1" t="s">
        <v>188</v>
      </c>
      <c r="F120" s="3">
        <v>393016.8</v>
      </c>
      <c r="G120" s="3"/>
      <c r="H120" s="1"/>
      <c r="I120" s="3">
        <v>30535.79</v>
      </c>
      <c r="J120" s="4">
        <v>362481.01</v>
      </c>
    </row>
    <row r="121" spans="1:10" x14ac:dyDescent="0.2">
      <c r="A121" s="1" t="s">
        <v>181</v>
      </c>
      <c r="B121" s="1" t="s">
        <v>190</v>
      </c>
      <c r="C121" s="1" t="s">
        <v>83</v>
      </c>
      <c r="D121" s="1"/>
      <c r="E121" s="1" t="s">
        <v>192</v>
      </c>
      <c r="F121" s="3">
        <v>355579.64</v>
      </c>
      <c r="G121" s="3"/>
      <c r="H121" s="1"/>
      <c r="I121" s="3">
        <v>1503.5</v>
      </c>
      <c r="J121" s="4">
        <v>354076.14</v>
      </c>
    </row>
    <row r="122" spans="1:10" x14ac:dyDescent="0.2">
      <c r="A122" s="1" t="s">
        <v>181</v>
      </c>
      <c r="B122" s="1" t="s">
        <v>194</v>
      </c>
      <c r="C122" s="1" t="s">
        <v>19</v>
      </c>
      <c r="D122" s="1"/>
      <c r="E122" s="1" t="s">
        <v>196</v>
      </c>
      <c r="F122" s="3">
        <v>814937.2</v>
      </c>
      <c r="G122" s="3"/>
      <c r="H122" s="1"/>
      <c r="I122" s="3">
        <v>0</v>
      </c>
      <c r="J122" s="4">
        <v>814937.2</v>
      </c>
    </row>
    <row r="123" spans="1:10" ht="25.5" x14ac:dyDescent="0.2">
      <c r="A123" s="1" t="s">
        <v>197</v>
      </c>
      <c r="B123" s="1" t="s">
        <v>198</v>
      </c>
      <c r="C123" s="1" t="s">
        <v>199</v>
      </c>
      <c r="D123" s="1"/>
      <c r="E123" s="1" t="s">
        <v>200</v>
      </c>
      <c r="F123" s="3">
        <v>360074.6</v>
      </c>
      <c r="G123" s="3"/>
      <c r="H123" s="1"/>
      <c r="I123" s="3">
        <v>345883.3</v>
      </c>
      <c r="J123" s="4">
        <v>14191.3</v>
      </c>
    </row>
    <row r="124" spans="1:10" x14ac:dyDescent="0.2">
      <c r="A124" s="1" t="s">
        <v>197</v>
      </c>
      <c r="B124" s="1" t="s">
        <v>202</v>
      </c>
      <c r="C124" s="1" t="s">
        <v>87</v>
      </c>
      <c r="D124" s="1"/>
      <c r="E124" s="1" t="s">
        <v>204</v>
      </c>
      <c r="F124" s="3">
        <v>1744046</v>
      </c>
      <c r="G124" s="3"/>
      <c r="H124" s="1"/>
      <c r="I124" s="3">
        <v>1588101.82</v>
      </c>
      <c r="J124" s="4">
        <v>155944.18</v>
      </c>
    </row>
    <row r="125" spans="1:10" x14ac:dyDescent="0.2">
      <c r="A125" s="1" t="s">
        <v>197</v>
      </c>
      <c r="B125" s="1" t="s">
        <v>206</v>
      </c>
      <c r="C125" s="1" t="s">
        <v>149</v>
      </c>
      <c r="D125" s="1"/>
      <c r="E125" s="1" t="s">
        <v>208</v>
      </c>
      <c r="F125" s="3">
        <v>2271892</v>
      </c>
      <c r="G125" s="3"/>
      <c r="H125" s="1"/>
      <c r="I125" s="3">
        <v>875036.2</v>
      </c>
      <c r="J125" s="4">
        <v>1396855.8</v>
      </c>
    </row>
    <row r="126" spans="1:10" x14ac:dyDescent="0.2">
      <c r="A126" s="1" t="s">
        <v>197</v>
      </c>
      <c r="B126" s="1" t="s">
        <v>210</v>
      </c>
      <c r="C126" s="1" t="s">
        <v>12</v>
      </c>
      <c r="D126" s="1"/>
      <c r="E126" s="1" t="s">
        <v>212</v>
      </c>
      <c r="F126" s="3">
        <v>2879733.89</v>
      </c>
      <c r="G126" s="3"/>
      <c r="H126" s="1"/>
      <c r="I126" s="3">
        <v>2817857.83</v>
      </c>
      <c r="J126" s="4">
        <v>61876.06</v>
      </c>
    </row>
    <row r="127" spans="1:10" x14ac:dyDescent="0.2">
      <c r="A127" s="1" t="s">
        <v>197</v>
      </c>
      <c r="B127" s="1" t="s">
        <v>214</v>
      </c>
      <c r="C127" s="1" t="s">
        <v>215</v>
      </c>
      <c r="D127" s="1"/>
      <c r="E127" s="1" t="s">
        <v>216</v>
      </c>
      <c r="F127" s="3">
        <v>281286</v>
      </c>
      <c r="G127" s="3"/>
      <c r="H127" s="1"/>
      <c r="I127" s="3">
        <v>271362.2</v>
      </c>
      <c r="J127" s="4">
        <v>9923.7999999999993</v>
      </c>
    </row>
    <row r="128" spans="1:10" x14ac:dyDescent="0.2">
      <c r="A128" s="1" t="s">
        <v>197</v>
      </c>
      <c r="B128" s="1" t="s">
        <v>218</v>
      </c>
      <c r="C128" s="1" t="s">
        <v>219</v>
      </c>
      <c r="D128" s="1"/>
      <c r="E128" s="1" t="s">
        <v>220</v>
      </c>
      <c r="F128" s="3">
        <v>82677.45</v>
      </c>
      <c r="G128" s="3"/>
      <c r="H128" s="1"/>
      <c r="I128" s="3">
        <v>0</v>
      </c>
      <c r="J128" s="4">
        <v>82677.45</v>
      </c>
    </row>
    <row r="129" spans="1:10" x14ac:dyDescent="0.2">
      <c r="A129" s="1" t="s">
        <v>197</v>
      </c>
      <c r="B129" s="1" t="s">
        <v>222</v>
      </c>
      <c r="C129" s="1" t="s">
        <v>12</v>
      </c>
      <c r="D129" s="1"/>
      <c r="E129" s="1" t="s">
        <v>224</v>
      </c>
      <c r="F129" s="3">
        <v>1988076.63</v>
      </c>
      <c r="G129" s="3"/>
      <c r="H129" s="1"/>
      <c r="I129" s="3">
        <v>0</v>
      </c>
      <c r="J129" s="4">
        <v>1988076.63</v>
      </c>
    </row>
    <row r="130" spans="1:10" x14ac:dyDescent="0.2">
      <c r="A130" s="1" t="s">
        <v>197</v>
      </c>
      <c r="B130" s="1" t="s">
        <v>226</v>
      </c>
      <c r="C130" s="1" t="s">
        <v>106</v>
      </c>
      <c r="D130" s="1"/>
      <c r="E130" s="1" t="s">
        <v>228</v>
      </c>
      <c r="F130" s="3">
        <v>374234.92</v>
      </c>
      <c r="G130" s="3"/>
      <c r="H130" s="1"/>
      <c r="I130" s="3">
        <v>0</v>
      </c>
      <c r="J130" s="4">
        <v>374234.92</v>
      </c>
    </row>
    <row r="131" spans="1:10" x14ac:dyDescent="0.2">
      <c r="A131" s="1" t="s">
        <v>197</v>
      </c>
      <c r="B131" s="1" t="s">
        <v>230</v>
      </c>
      <c r="C131" s="1" t="s">
        <v>231</v>
      </c>
      <c r="D131" s="1"/>
      <c r="E131" s="1" t="s">
        <v>232</v>
      </c>
      <c r="F131" s="3">
        <v>132289</v>
      </c>
      <c r="G131" s="3"/>
      <c r="H131" s="1"/>
      <c r="I131" s="3">
        <v>0</v>
      </c>
      <c r="J131" s="4">
        <v>132289</v>
      </c>
    </row>
    <row r="132" spans="1:10" ht="25.5" x14ac:dyDescent="0.2">
      <c r="A132" s="8" t="s">
        <v>197</v>
      </c>
      <c r="B132" s="8" t="s">
        <v>1225</v>
      </c>
      <c r="C132" s="8" t="s">
        <v>1095</v>
      </c>
      <c r="D132" s="8"/>
      <c r="E132" s="8" t="s">
        <v>208</v>
      </c>
      <c r="F132" s="7">
        <v>182910</v>
      </c>
      <c r="G132" s="7">
        <v>164175.4</v>
      </c>
      <c r="H132" s="7">
        <v>0</v>
      </c>
      <c r="I132" s="20">
        <f>G132-H132</f>
        <v>164175.4</v>
      </c>
      <c r="J132" s="21">
        <f>IF(F132-I132&lt;0,0,F132-I132)</f>
        <v>18734.600000000006</v>
      </c>
    </row>
    <row r="133" spans="1:10" x14ac:dyDescent="0.2">
      <c r="A133" s="1" t="s">
        <v>233</v>
      </c>
      <c r="B133" s="1" t="s">
        <v>234</v>
      </c>
      <c r="C133" s="1" t="s">
        <v>168</v>
      </c>
      <c r="D133" s="1"/>
      <c r="E133" s="1" t="s">
        <v>236</v>
      </c>
      <c r="F133" s="3">
        <v>889708.45</v>
      </c>
      <c r="G133" s="3"/>
      <c r="H133" s="1"/>
      <c r="I133" s="3">
        <v>870692.57</v>
      </c>
      <c r="J133" s="4">
        <v>19015.88</v>
      </c>
    </row>
    <row r="134" spans="1:10" x14ac:dyDescent="0.2">
      <c r="A134" s="1" t="s">
        <v>233</v>
      </c>
      <c r="B134" s="1" t="s">
        <v>238</v>
      </c>
      <c r="C134" s="1" t="s">
        <v>239</v>
      </c>
      <c r="D134" s="1"/>
      <c r="E134" s="1" t="s">
        <v>240</v>
      </c>
      <c r="F134" s="3">
        <v>1418013.99</v>
      </c>
      <c r="G134" s="3"/>
      <c r="H134" s="1"/>
      <c r="I134" s="3">
        <v>1383616.12</v>
      </c>
      <c r="J134" s="4">
        <v>34397.870000000003</v>
      </c>
    </row>
    <row r="135" spans="1:10" x14ac:dyDescent="0.2">
      <c r="A135" s="1" t="s">
        <v>233</v>
      </c>
      <c r="B135" s="1" t="s">
        <v>242</v>
      </c>
      <c r="C135" s="1" t="s">
        <v>243</v>
      </c>
      <c r="D135" s="1"/>
      <c r="E135" s="1" t="s">
        <v>244</v>
      </c>
      <c r="F135" s="3">
        <v>283418.90000000002</v>
      </c>
      <c r="G135" s="3"/>
      <c r="H135" s="1"/>
      <c r="I135" s="3">
        <v>263385.75</v>
      </c>
      <c r="J135" s="4">
        <v>20033.150000000001</v>
      </c>
    </row>
    <row r="136" spans="1:10" x14ac:dyDescent="0.2">
      <c r="A136" s="1" t="s">
        <v>233</v>
      </c>
      <c r="B136" s="1" t="s">
        <v>246</v>
      </c>
      <c r="C136" s="1" t="s">
        <v>99</v>
      </c>
      <c r="D136" s="1"/>
      <c r="E136" s="1" t="s">
        <v>248</v>
      </c>
      <c r="F136" s="3">
        <v>5776826.3399999999</v>
      </c>
      <c r="G136" s="3"/>
      <c r="H136" s="1"/>
      <c r="I136" s="3">
        <v>0</v>
      </c>
      <c r="J136" s="4">
        <v>5776826.3399999999</v>
      </c>
    </row>
    <row r="137" spans="1:10" ht="15" x14ac:dyDescent="0.25">
      <c r="A137" s="5" t="s">
        <v>1069</v>
      </c>
      <c r="B137" s="5">
        <v>37728</v>
      </c>
      <c r="C137" s="5" t="s">
        <v>1071</v>
      </c>
      <c r="D137" s="5" t="s">
        <v>1036</v>
      </c>
      <c r="E137" s="5" t="s">
        <v>1070</v>
      </c>
      <c r="F137" s="5">
        <v>2184982.71</v>
      </c>
      <c r="G137" s="5">
        <v>1975218.92</v>
      </c>
      <c r="H137" s="5">
        <v>30000</v>
      </c>
      <c r="I137" s="17">
        <f>G137-H137</f>
        <v>1945218.92</v>
      </c>
      <c r="J137" s="5">
        <v>239763.79</v>
      </c>
    </row>
    <row r="138" spans="1:10" ht="15" x14ac:dyDescent="0.25">
      <c r="A138" s="5" t="s">
        <v>1069</v>
      </c>
      <c r="B138" s="5">
        <v>39287</v>
      </c>
      <c r="C138" s="5" t="s">
        <v>168</v>
      </c>
      <c r="D138" s="5" t="s">
        <v>1009</v>
      </c>
      <c r="E138" s="5" t="s">
        <v>1068</v>
      </c>
      <c r="F138" s="5">
        <v>512679.19</v>
      </c>
      <c r="G138" s="5">
        <v>494971.77</v>
      </c>
      <c r="H138" s="5">
        <v>14849.14</v>
      </c>
      <c r="I138" s="17">
        <f>G138-H138</f>
        <v>480122.63</v>
      </c>
      <c r="J138" s="5">
        <v>32556.560000000001</v>
      </c>
    </row>
    <row r="139" spans="1:10" ht="25.5" x14ac:dyDescent="0.2">
      <c r="A139" s="1" t="s">
        <v>249</v>
      </c>
      <c r="B139" s="1" t="s">
        <v>250</v>
      </c>
      <c r="C139" s="1" t="s">
        <v>251</v>
      </c>
      <c r="D139" s="1"/>
      <c r="E139" s="1" t="s">
        <v>252</v>
      </c>
      <c r="F139" s="3">
        <v>4573082.93</v>
      </c>
      <c r="G139" s="3"/>
      <c r="H139" s="1"/>
      <c r="I139" s="3">
        <v>4543082.93</v>
      </c>
      <c r="J139" s="4">
        <v>30000</v>
      </c>
    </row>
    <row r="140" spans="1:10" x14ac:dyDescent="0.2">
      <c r="A140" s="1" t="s">
        <v>249</v>
      </c>
      <c r="B140" s="1" t="s">
        <v>254</v>
      </c>
      <c r="C140" s="1" t="s">
        <v>12</v>
      </c>
      <c r="D140" s="1"/>
      <c r="E140" s="1" t="s">
        <v>256</v>
      </c>
      <c r="F140" s="3">
        <v>1779779.59</v>
      </c>
      <c r="G140" s="3"/>
      <c r="H140" s="1"/>
      <c r="I140" s="3">
        <v>1719499.27</v>
      </c>
      <c r="J140" s="4">
        <v>60280.32</v>
      </c>
    </row>
    <row r="141" spans="1:10" x14ac:dyDescent="0.2">
      <c r="A141" s="1" t="s">
        <v>249</v>
      </c>
      <c r="B141" s="1" t="s">
        <v>258</v>
      </c>
      <c r="C141" s="1" t="s">
        <v>12</v>
      </c>
      <c r="D141" s="1"/>
      <c r="E141" s="1" t="s">
        <v>260</v>
      </c>
      <c r="F141" s="3">
        <v>3313210.36</v>
      </c>
      <c r="G141" s="3"/>
      <c r="H141" s="1"/>
      <c r="I141" s="3">
        <v>0</v>
      </c>
      <c r="J141" s="4">
        <v>3313210.36</v>
      </c>
    </row>
    <row r="142" spans="1:10" x14ac:dyDescent="0.2">
      <c r="A142" s="1" t="s">
        <v>261</v>
      </c>
      <c r="B142" s="1" t="s">
        <v>262</v>
      </c>
      <c r="C142" s="1" t="s">
        <v>263</v>
      </c>
      <c r="D142" s="1"/>
      <c r="E142" s="1" t="s">
        <v>264</v>
      </c>
      <c r="F142" s="3">
        <v>1924130.37</v>
      </c>
      <c r="G142" s="3"/>
      <c r="H142" s="1"/>
      <c r="I142" s="3">
        <v>1835130.34</v>
      </c>
      <c r="J142" s="4">
        <v>89000.03</v>
      </c>
    </row>
    <row r="143" spans="1:10" x14ac:dyDescent="0.2">
      <c r="A143" s="1" t="s">
        <v>261</v>
      </c>
      <c r="B143" s="1" t="s">
        <v>266</v>
      </c>
      <c r="C143" s="1" t="s">
        <v>34</v>
      </c>
      <c r="D143" s="1"/>
      <c r="E143" s="1" t="s">
        <v>268</v>
      </c>
      <c r="F143" s="3">
        <v>942793.4</v>
      </c>
      <c r="G143" s="3"/>
      <c r="H143" s="1"/>
      <c r="I143" s="3">
        <v>511847.06</v>
      </c>
      <c r="J143" s="4">
        <v>430946.34</v>
      </c>
    </row>
    <row r="144" spans="1:10" ht="25.5" x14ac:dyDescent="0.2">
      <c r="A144" s="8" t="s">
        <v>261</v>
      </c>
      <c r="B144" s="8" t="s">
        <v>1224</v>
      </c>
      <c r="C144" s="8" t="s">
        <v>1125</v>
      </c>
      <c r="D144" s="8"/>
      <c r="E144" s="8" t="s">
        <v>268</v>
      </c>
      <c r="F144" s="7">
        <v>38343.5</v>
      </c>
      <c r="G144" s="7">
        <v>29643</v>
      </c>
      <c r="H144" s="7">
        <v>0</v>
      </c>
      <c r="I144" s="20">
        <f>G144-H144</f>
        <v>29643</v>
      </c>
      <c r="J144" s="21">
        <f>IF(F144-I144&lt;0,0,F144-I144)</f>
        <v>8700.5</v>
      </c>
    </row>
    <row r="145" spans="1:10" ht="25.5" x14ac:dyDescent="0.2">
      <c r="A145" s="8" t="s">
        <v>261</v>
      </c>
      <c r="B145" s="8" t="s">
        <v>1155</v>
      </c>
      <c r="C145" s="8" t="s">
        <v>1095</v>
      </c>
      <c r="D145" s="8"/>
      <c r="E145" s="8" t="s">
        <v>1154</v>
      </c>
      <c r="F145" s="7">
        <v>55280</v>
      </c>
      <c r="G145" s="7">
        <v>55054.42</v>
      </c>
      <c r="H145" s="7">
        <v>0</v>
      </c>
      <c r="I145" s="20">
        <f>G145-H145</f>
        <v>55054.42</v>
      </c>
      <c r="J145" s="21">
        <f>IF(F145-I145&lt;0,0,F145-I145)</f>
        <v>225.58000000000175</v>
      </c>
    </row>
    <row r="146" spans="1:10" x14ac:dyDescent="0.2">
      <c r="A146" s="1" t="s">
        <v>269</v>
      </c>
      <c r="B146" s="1" t="s">
        <v>270</v>
      </c>
      <c r="C146" s="1" t="s">
        <v>271</v>
      </c>
      <c r="D146" s="1"/>
      <c r="E146" s="1" t="s">
        <v>272</v>
      </c>
      <c r="F146" s="3">
        <v>1599950.58</v>
      </c>
      <c r="G146" s="3"/>
      <c r="H146" s="1"/>
      <c r="I146" s="3">
        <v>133475.29999999999</v>
      </c>
      <c r="J146" s="4">
        <v>1466475.28</v>
      </c>
    </row>
    <row r="147" spans="1:10" x14ac:dyDescent="0.2">
      <c r="A147" s="1" t="s">
        <v>269</v>
      </c>
      <c r="B147" s="1" t="s">
        <v>274</v>
      </c>
      <c r="C147" s="1" t="s">
        <v>271</v>
      </c>
      <c r="D147" s="1"/>
      <c r="E147" s="1" t="s">
        <v>276</v>
      </c>
      <c r="F147" s="3">
        <v>1936394.4</v>
      </c>
      <c r="G147" s="3"/>
      <c r="H147" s="1"/>
      <c r="I147" s="3">
        <v>0</v>
      </c>
      <c r="J147" s="4">
        <v>1936394.4</v>
      </c>
    </row>
    <row r="148" spans="1:10" ht="51" x14ac:dyDescent="0.2">
      <c r="A148" s="8" t="s">
        <v>269</v>
      </c>
      <c r="B148" s="8" t="s">
        <v>1223</v>
      </c>
      <c r="C148" s="8" t="s">
        <v>1125</v>
      </c>
      <c r="D148" s="8"/>
      <c r="E148" s="8" t="s">
        <v>1221</v>
      </c>
      <c r="F148" s="7">
        <v>22550</v>
      </c>
      <c r="G148" s="7">
        <v>0</v>
      </c>
      <c r="H148" s="7">
        <v>0</v>
      </c>
      <c r="I148" s="20">
        <f>G148-H148</f>
        <v>0</v>
      </c>
      <c r="J148" s="21">
        <f>IF(F148-I148&lt;0,0,F148-I148)</f>
        <v>22550</v>
      </c>
    </row>
    <row r="149" spans="1:10" ht="38.25" x14ac:dyDescent="0.2">
      <c r="A149" s="8" t="s">
        <v>269</v>
      </c>
      <c r="B149" s="8" t="s">
        <v>1222</v>
      </c>
      <c r="C149" s="8" t="s">
        <v>1125</v>
      </c>
      <c r="D149" s="8"/>
      <c r="E149" s="8" t="s">
        <v>1221</v>
      </c>
      <c r="F149" s="7">
        <v>22550</v>
      </c>
      <c r="G149" s="7">
        <v>1113</v>
      </c>
      <c r="H149" s="7">
        <v>0</v>
      </c>
      <c r="I149" s="20">
        <f>G149-H149</f>
        <v>1113</v>
      </c>
      <c r="J149" s="21">
        <f>IF(F149-I149&lt;0,0,F149-I149)</f>
        <v>21437</v>
      </c>
    </row>
    <row r="150" spans="1:10" ht="38.25" x14ac:dyDescent="0.2">
      <c r="A150" s="8" t="s">
        <v>269</v>
      </c>
      <c r="B150" s="8" t="s">
        <v>1220</v>
      </c>
      <c r="C150" s="8" t="s">
        <v>1125</v>
      </c>
      <c r="D150" s="8"/>
      <c r="E150" s="8" t="s">
        <v>1219</v>
      </c>
      <c r="F150" s="7">
        <v>22550</v>
      </c>
      <c r="G150" s="7">
        <v>1113</v>
      </c>
      <c r="H150" s="7">
        <v>0</v>
      </c>
      <c r="I150" s="20">
        <f>G150-H150</f>
        <v>1113</v>
      </c>
      <c r="J150" s="21">
        <f>IF(F150-I150&lt;0,0,F150-I150)</f>
        <v>21437</v>
      </c>
    </row>
    <row r="151" spans="1:10" ht="25.5" x14ac:dyDescent="0.2">
      <c r="A151" s="8" t="s">
        <v>269</v>
      </c>
      <c r="B151" s="8" t="s">
        <v>1208</v>
      </c>
      <c r="C151" s="8" t="s">
        <v>1125</v>
      </c>
      <c r="D151" s="8"/>
      <c r="E151" s="8" t="s">
        <v>276</v>
      </c>
      <c r="F151" s="7">
        <v>69895</v>
      </c>
      <c r="G151" s="7">
        <v>60827.5</v>
      </c>
      <c r="H151" s="7">
        <v>0</v>
      </c>
      <c r="I151" s="20">
        <f>G151-H151</f>
        <v>60827.5</v>
      </c>
      <c r="J151" s="21">
        <f>IF(F151-I151&lt;0,0,F151-I151)</f>
        <v>9067.5</v>
      </c>
    </row>
    <row r="152" spans="1:10" ht="38.25" x14ac:dyDescent="0.2">
      <c r="A152" s="8" t="s">
        <v>269</v>
      </c>
      <c r="B152" s="8" t="s">
        <v>1207</v>
      </c>
      <c r="C152" s="8" t="s">
        <v>1125</v>
      </c>
      <c r="D152" s="8"/>
      <c r="E152" s="8" t="s">
        <v>272</v>
      </c>
      <c r="F152" s="7">
        <v>22458</v>
      </c>
      <c r="G152" s="7">
        <v>1370</v>
      </c>
      <c r="H152" s="7">
        <v>0</v>
      </c>
      <c r="I152" s="20">
        <f>G152-H152</f>
        <v>1370</v>
      </c>
      <c r="J152" s="21">
        <f>IF(F152-I152&lt;0,0,F152-I152)</f>
        <v>21088</v>
      </c>
    </row>
    <row r="153" spans="1:10" ht="38.25" x14ac:dyDescent="0.2">
      <c r="A153" s="8" t="s">
        <v>269</v>
      </c>
      <c r="B153" s="8" t="s">
        <v>1174</v>
      </c>
      <c r="C153" s="8" t="s">
        <v>1125</v>
      </c>
      <c r="D153" s="8"/>
      <c r="E153" s="8" t="s">
        <v>1173</v>
      </c>
      <c r="F153" s="7">
        <v>22550</v>
      </c>
      <c r="G153" s="7">
        <v>0</v>
      </c>
      <c r="H153" s="7">
        <v>0</v>
      </c>
      <c r="I153" s="20">
        <f>G153-H153</f>
        <v>0</v>
      </c>
      <c r="J153" s="21">
        <f>IF(F153-I153&lt;0,0,F153-I153)</f>
        <v>22550</v>
      </c>
    </row>
    <row r="154" spans="1:10" ht="25.5" x14ac:dyDescent="0.2">
      <c r="A154" s="8" t="s">
        <v>269</v>
      </c>
      <c r="B154" s="8" t="s">
        <v>1153</v>
      </c>
      <c r="C154" s="8" t="s">
        <v>1095</v>
      </c>
      <c r="D154" s="8"/>
      <c r="E154" s="8" t="s">
        <v>1152</v>
      </c>
      <c r="F154" s="7">
        <v>90670</v>
      </c>
      <c r="G154" s="7">
        <v>47924.6</v>
      </c>
      <c r="H154" s="7">
        <v>0</v>
      </c>
      <c r="I154" s="20">
        <f>G154-H154</f>
        <v>47924.6</v>
      </c>
      <c r="J154" s="21">
        <f>IF(F154-I154&lt;0,0,F154-I154)</f>
        <v>42745.4</v>
      </c>
    </row>
    <row r="155" spans="1:10" ht="25.5" x14ac:dyDescent="0.2">
      <c r="A155" s="1" t="s">
        <v>277</v>
      </c>
      <c r="B155" s="1" t="s">
        <v>278</v>
      </c>
      <c r="C155" s="1" t="s">
        <v>12</v>
      </c>
      <c r="D155" s="1"/>
      <c r="E155" s="1" t="s">
        <v>280</v>
      </c>
      <c r="F155" s="3">
        <v>3867330.36</v>
      </c>
      <c r="G155" s="3"/>
      <c r="H155" s="1"/>
      <c r="I155" s="3">
        <v>3745017.77</v>
      </c>
      <c r="J155" s="4">
        <v>122312.59</v>
      </c>
    </row>
    <row r="156" spans="1:10" x14ac:dyDescent="0.2">
      <c r="A156" s="1" t="s">
        <v>277</v>
      </c>
      <c r="B156" s="1" t="s">
        <v>282</v>
      </c>
      <c r="C156" s="1" t="s">
        <v>51</v>
      </c>
      <c r="D156" s="1"/>
      <c r="E156" s="1" t="s">
        <v>284</v>
      </c>
      <c r="F156" s="3">
        <v>419320.9</v>
      </c>
      <c r="G156" s="3"/>
      <c r="H156" s="1"/>
      <c r="I156" s="3">
        <v>410797.1</v>
      </c>
      <c r="J156" s="4">
        <v>8523.7999999999993</v>
      </c>
    </row>
    <row r="157" spans="1:10" x14ac:dyDescent="0.2">
      <c r="A157" s="1" t="s">
        <v>277</v>
      </c>
      <c r="B157" s="1" t="s">
        <v>286</v>
      </c>
      <c r="C157" s="1" t="s">
        <v>106</v>
      </c>
      <c r="D157" s="1"/>
      <c r="E157" s="1" t="s">
        <v>288</v>
      </c>
      <c r="F157" s="3">
        <v>102951</v>
      </c>
      <c r="G157" s="3"/>
      <c r="H157" s="1"/>
      <c r="I157" s="3">
        <v>107751.5</v>
      </c>
      <c r="J157" s="4">
        <v>0</v>
      </c>
    </row>
    <row r="158" spans="1:10" x14ac:dyDescent="0.2">
      <c r="A158" s="1" t="s">
        <v>277</v>
      </c>
      <c r="B158" s="1" t="s">
        <v>290</v>
      </c>
      <c r="C158" s="1" t="s">
        <v>106</v>
      </c>
      <c r="D158" s="1"/>
      <c r="E158" s="1" t="s">
        <v>292</v>
      </c>
      <c r="F158" s="3">
        <v>192711.12</v>
      </c>
      <c r="G158" s="3"/>
      <c r="H158" s="1"/>
      <c r="I158" s="3">
        <v>0</v>
      </c>
      <c r="J158" s="4">
        <v>192711.12</v>
      </c>
    </row>
    <row r="159" spans="1:10" ht="25.5" x14ac:dyDescent="0.2">
      <c r="A159" s="1" t="s">
        <v>293</v>
      </c>
      <c r="B159" s="1" t="s">
        <v>294</v>
      </c>
      <c r="C159" s="1" t="s">
        <v>295</v>
      </c>
      <c r="D159" s="1"/>
      <c r="E159" s="1" t="s">
        <v>296</v>
      </c>
      <c r="F159" s="3">
        <v>2257985.75</v>
      </c>
      <c r="G159" s="3"/>
      <c r="H159" s="1"/>
      <c r="I159" s="3">
        <v>2260969.8199999998</v>
      </c>
      <c r="J159" s="4">
        <v>0</v>
      </c>
    </row>
    <row r="160" spans="1:10" x14ac:dyDescent="0.2">
      <c r="A160" s="1" t="s">
        <v>293</v>
      </c>
      <c r="B160" s="1" t="s">
        <v>298</v>
      </c>
      <c r="C160" s="1" t="s">
        <v>99</v>
      </c>
      <c r="D160" s="1"/>
      <c r="E160" s="1" t="s">
        <v>300</v>
      </c>
      <c r="F160" s="3">
        <v>4630519.7300000004</v>
      </c>
      <c r="G160" s="3"/>
      <c r="H160" s="1"/>
      <c r="I160" s="3">
        <v>4597195.6500000004</v>
      </c>
      <c r="J160" s="4">
        <v>33324.080000000002</v>
      </c>
    </row>
    <row r="161" spans="1:10" ht="25.5" x14ac:dyDescent="0.2">
      <c r="A161" s="8" t="s">
        <v>293</v>
      </c>
      <c r="B161" s="8" t="s">
        <v>1239</v>
      </c>
      <c r="C161" s="8" t="s">
        <v>1095</v>
      </c>
      <c r="D161" s="8"/>
      <c r="E161" s="8" t="s">
        <v>1238</v>
      </c>
      <c r="F161" s="7">
        <v>87794</v>
      </c>
      <c r="G161" s="7">
        <v>84005.85</v>
      </c>
      <c r="H161" s="7">
        <v>0</v>
      </c>
      <c r="I161" s="20">
        <f>G161-H161</f>
        <v>84005.85</v>
      </c>
      <c r="J161" s="21">
        <f>IF(F161-I161&lt;0,0,F161-I161)</f>
        <v>3788.1499999999942</v>
      </c>
    </row>
    <row r="162" spans="1:10" ht="25.5" x14ac:dyDescent="0.2">
      <c r="A162" s="8" t="s">
        <v>293</v>
      </c>
      <c r="B162" s="8" t="s">
        <v>1237</v>
      </c>
      <c r="C162" s="8" t="s">
        <v>1095</v>
      </c>
      <c r="D162" s="8"/>
      <c r="E162" s="8" t="s">
        <v>1236</v>
      </c>
      <c r="F162" s="7">
        <v>61715</v>
      </c>
      <c r="G162" s="7">
        <v>60695.9</v>
      </c>
      <c r="H162" s="7">
        <v>0</v>
      </c>
      <c r="I162" s="20">
        <f>G162-H162</f>
        <v>60695.9</v>
      </c>
      <c r="J162" s="21">
        <f>IF(F162-I162&lt;0,0,F162-I162)</f>
        <v>1019.0999999999985</v>
      </c>
    </row>
    <row r="163" spans="1:10" ht="25.5" x14ac:dyDescent="0.2">
      <c r="A163" s="8" t="s">
        <v>293</v>
      </c>
      <c r="B163" s="8" t="s">
        <v>1235</v>
      </c>
      <c r="C163" s="8" t="s">
        <v>1095</v>
      </c>
      <c r="D163" s="8"/>
      <c r="E163" s="8" t="s">
        <v>1234</v>
      </c>
      <c r="F163" s="7">
        <v>66400</v>
      </c>
      <c r="G163" s="7">
        <v>61055.9</v>
      </c>
      <c r="H163" s="7">
        <v>0</v>
      </c>
      <c r="I163" s="20">
        <f>G163-H163</f>
        <v>61055.9</v>
      </c>
      <c r="J163" s="21">
        <f>IF(F163-I163&lt;0,0,F163-I163)</f>
        <v>5344.0999999999985</v>
      </c>
    </row>
    <row r="164" spans="1:10" ht="25.5" x14ac:dyDescent="0.2">
      <c r="A164" s="8" t="s">
        <v>293</v>
      </c>
      <c r="B164" s="8" t="s">
        <v>1151</v>
      </c>
      <c r="C164" s="8" t="s">
        <v>1095</v>
      </c>
      <c r="D164" s="8"/>
      <c r="E164" s="8" t="s">
        <v>1147</v>
      </c>
      <c r="F164" s="7">
        <v>51700</v>
      </c>
      <c r="G164" s="7">
        <v>51699.86</v>
      </c>
      <c r="H164" s="7">
        <v>0</v>
      </c>
      <c r="I164" s="20">
        <f>G164-H164</f>
        <v>51699.86</v>
      </c>
      <c r="J164" s="21">
        <f>IF(F164-I164&lt;0,0,F164-I164)</f>
        <v>0.13999999999941792</v>
      </c>
    </row>
    <row r="165" spans="1:10" ht="25.5" x14ac:dyDescent="0.2">
      <c r="A165" s="8" t="s">
        <v>293</v>
      </c>
      <c r="B165" s="8" t="s">
        <v>1150</v>
      </c>
      <c r="C165" s="8" t="s">
        <v>1095</v>
      </c>
      <c r="D165" s="8"/>
      <c r="E165" s="8" t="s">
        <v>1147</v>
      </c>
      <c r="F165" s="7">
        <v>306595</v>
      </c>
      <c r="G165" s="7">
        <v>299483.15000000002</v>
      </c>
      <c r="H165" s="7">
        <v>0</v>
      </c>
      <c r="I165" s="20">
        <f>G165-H165</f>
        <v>299483.15000000002</v>
      </c>
      <c r="J165" s="21">
        <f>IF(F165-I165&lt;0,0,F165-I165)</f>
        <v>7111.8499999999767</v>
      </c>
    </row>
    <row r="166" spans="1:10" ht="25.5" x14ac:dyDescent="0.2">
      <c r="A166" s="8" t="s">
        <v>293</v>
      </c>
      <c r="B166" s="8" t="s">
        <v>1149</v>
      </c>
      <c r="C166" s="8" t="s">
        <v>1095</v>
      </c>
      <c r="D166" s="8"/>
      <c r="E166" s="8" t="s">
        <v>1147</v>
      </c>
      <c r="F166" s="7">
        <v>64175</v>
      </c>
      <c r="G166" s="7">
        <v>64171.43</v>
      </c>
      <c r="H166" s="7">
        <v>0</v>
      </c>
      <c r="I166" s="20">
        <f>G166-H166</f>
        <v>64171.43</v>
      </c>
      <c r="J166" s="21">
        <f>IF(F166-I166&lt;0,0,F166-I166)</f>
        <v>3.569999999999709</v>
      </c>
    </row>
    <row r="167" spans="1:10" ht="25.5" x14ac:dyDescent="0.2">
      <c r="A167" s="8" t="s">
        <v>293</v>
      </c>
      <c r="B167" s="8" t="s">
        <v>1148</v>
      </c>
      <c r="C167" s="8" t="s">
        <v>1095</v>
      </c>
      <c r="D167" s="8"/>
      <c r="E167" s="8" t="s">
        <v>1147</v>
      </c>
      <c r="F167" s="7">
        <v>66350</v>
      </c>
      <c r="G167" s="7">
        <v>55064.05</v>
      </c>
      <c r="H167" s="7">
        <v>0</v>
      </c>
      <c r="I167" s="20">
        <f>G167-H167</f>
        <v>55064.05</v>
      </c>
      <c r="J167" s="21">
        <f>IF(F167-I167&lt;0,0,F167-I167)</f>
        <v>11285.949999999997</v>
      </c>
    </row>
    <row r="168" spans="1:10" x14ac:dyDescent="0.2">
      <c r="A168" s="1" t="s">
        <v>301</v>
      </c>
      <c r="B168" s="1" t="s">
        <v>302</v>
      </c>
      <c r="C168" s="1" t="s">
        <v>83</v>
      </c>
      <c r="D168" s="1"/>
      <c r="E168" s="1" t="s">
        <v>304</v>
      </c>
      <c r="F168" s="3">
        <v>2037209.1</v>
      </c>
      <c r="G168" s="3"/>
      <c r="H168" s="1"/>
      <c r="I168" s="3">
        <v>1887589.13</v>
      </c>
      <c r="J168" s="4">
        <v>149619.97</v>
      </c>
    </row>
    <row r="169" spans="1:10" ht="25.5" x14ac:dyDescent="0.2">
      <c r="A169" s="1" t="s">
        <v>301</v>
      </c>
      <c r="B169" s="1" t="s">
        <v>306</v>
      </c>
      <c r="C169" s="1" t="s">
        <v>295</v>
      </c>
      <c r="D169" s="1"/>
      <c r="E169" s="1" t="s">
        <v>308</v>
      </c>
      <c r="F169" s="3">
        <v>636304.64000000001</v>
      </c>
      <c r="G169" s="3"/>
      <c r="H169" s="1"/>
      <c r="I169" s="3">
        <v>470235.4</v>
      </c>
      <c r="J169" s="4">
        <v>166069.24</v>
      </c>
    </row>
    <row r="170" spans="1:10" ht="25.5" x14ac:dyDescent="0.2">
      <c r="A170" s="1" t="s">
        <v>301</v>
      </c>
      <c r="B170" s="1" t="s">
        <v>310</v>
      </c>
      <c r="C170" s="1" t="s">
        <v>114</v>
      </c>
      <c r="D170" s="1"/>
      <c r="E170" s="1" t="s">
        <v>1372</v>
      </c>
      <c r="F170" s="3">
        <v>3055805.76</v>
      </c>
      <c r="G170" s="3"/>
      <c r="H170" s="1"/>
      <c r="I170" s="3">
        <v>0</v>
      </c>
      <c r="J170" s="4">
        <v>3055805.76</v>
      </c>
    </row>
    <row r="171" spans="1:10" x14ac:dyDescent="0.2">
      <c r="A171" s="1" t="s">
        <v>312</v>
      </c>
      <c r="B171" s="1" t="s">
        <v>313</v>
      </c>
      <c r="C171" s="1" t="s">
        <v>118</v>
      </c>
      <c r="D171" s="1"/>
      <c r="E171" s="1" t="s">
        <v>315</v>
      </c>
      <c r="F171" s="3">
        <v>401121.5</v>
      </c>
      <c r="G171" s="3"/>
      <c r="H171" s="1"/>
      <c r="I171" s="3">
        <v>401121.5</v>
      </c>
      <c r="J171" s="4">
        <v>0</v>
      </c>
    </row>
    <row r="172" spans="1:10" x14ac:dyDescent="0.2">
      <c r="A172" s="1" t="s">
        <v>312</v>
      </c>
      <c r="B172" s="1" t="s">
        <v>317</v>
      </c>
      <c r="C172" s="1" t="s">
        <v>51</v>
      </c>
      <c r="D172" s="1"/>
      <c r="E172" s="1" t="s">
        <v>319</v>
      </c>
      <c r="F172" s="3">
        <v>770148.85</v>
      </c>
      <c r="G172" s="3"/>
      <c r="H172" s="1"/>
      <c r="I172" s="3">
        <v>767425.08</v>
      </c>
      <c r="J172" s="4">
        <v>2723.77</v>
      </c>
    </row>
    <row r="173" spans="1:10" x14ac:dyDescent="0.2">
      <c r="A173" s="1" t="s">
        <v>312</v>
      </c>
      <c r="B173" s="1" t="s">
        <v>321</v>
      </c>
      <c r="C173" s="1" t="s">
        <v>19</v>
      </c>
      <c r="D173" s="1"/>
      <c r="E173" s="1" t="s">
        <v>323</v>
      </c>
      <c r="F173" s="3">
        <v>2033293.18</v>
      </c>
      <c r="G173" s="3"/>
      <c r="H173" s="1"/>
      <c r="I173" s="3">
        <v>1903032.06</v>
      </c>
      <c r="J173" s="4">
        <v>130261.12</v>
      </c>
    </row>
    <row r="174" spans="1:10" x14ac:dyDescent="0.2">
      <c r="A174" s="1" t="s">
        <v>312</v>
      </c>
      <c r="B174" s="1" t="s">
        <v>325</v>
      </c>
      <c r="C174" s="1" t="s">
        <v>19</v>
      </c>
      <c r="D174" s="1"/>
      <c r="E174" s="1" t="s">
        <v>327</v>
      </c>
      <c r="F174" s="3">
        <v>476548.47</v>
      </c>
      <c r="G174" s="3"/>
      <c r="H174" s="1"/>
      <c r="I174" s="3">
        <v>433860.55</v>
      </c>
      <c r="J174" s="4">
        <v>42687.92</v>
      </c>
    </row>
    <row r="175" spans="1:10" x14ac:dyDescent="0.2">
      <c r="A175" s="1" t="s">
        <v>312</v>
      </c>
      <c r="B175" s="1" t="s">
        <v>329</v>
      </c>
      <c r="C175" s="1" t="s">
        <v>19</v>
      </c>
      <c r="D175" s="1"/>
      <c r="E175" s="1" t="s">
        <v>331</v>
      </c>
      <c r="F175" s="3">
        <v>706951.29</v>
      </c>
      <c r="G175" s="3"/>
      <c r="H175" s="1"/>
      <c r="I175" s="3">
        <v>0</v>
      </c>
      <c r="J175" s="4">
        <v>706951.29</v>
      </c>
    </row>
    <row r="176" spans="1:10" x14ac:dyDescent="0.2">
      <c r="A176" s="1" t="s">
        <v>312</v>
      </c>
      <c r="B176" s="1" t="s">
        <v>333</v>
      </c>
      <c r="C176" s="1" t="s">
        <v>51</v>
      </c>
      <c r="D176" s="1"/>
      <c r="E176" s="1" t="s">
        <v>335</v>
      </c>
      <c r="F176" s="3">
        <v>679391.5</v>
      </c>
      <c r="G176" s="3"/>
      <c r="H176" s="1"/>
      <c r="I176" s="3">
        <v>0</v>
      </c>
      <c r="J176" s="4">
        <v>679391.5</v>
      </c>
    </row>
    <row r="177" spans="1:10" x14ac:dyDescent="0.2">
      <c r="A177" s="1" t="s">
        <v>312</v>
      </c>
      <c r="B177" s="1" t="s">
        <v>337</v>
      </c>
      <c r="C177" s="1" t="s">
        <v>338</v>
      </c>
      <c r="D177" s="1"/>
      <c r="E177" s="1" t="s">
        <v>339</v>
      </c>
      <c r="F177" s="3">
        <v>2863352.74</v>
      </c>
      <c r="G177" s="3"/>
      <c r="H177" s="1"/>
      <c r="I177" s="3">
        <v>0</v>
      </c>
      <c r="J177" s="4">
        <v>2863352.74</v>
      </c>
    </row>
    <row r="178" spans="1:10" x14ac:dyDescent="0.2">
      <c r="A178" s="1" t="s">
        <v>312</v>
      </c>
      <c r="B178" s="1" t="s">
        <v>341</v>
      </c>
      <c r="C178" s="1" t="s">
        <v>19</v>
      </c>
      <c r="D178" s="1"/>
      <c r="E178" s="1" t="s">
        <v>343</v>
      </c>
      <c r="F178" s="3">
        <v>1170614.01</v>
      </c>
      <c r="G178" s="3"/>
      <c r="H178" s="1"/>
      <c r="I178" s="3">
        <v>0</v>
      </c>
      <c r="J178" s="4">
        <v>1170614.01</v>
      </c>
    </row>
    <row r="179" spans="1:10" ht="25.5" x14ac:dyDescent="0.2">
      <c r="A179" s="8" t="s">
        <v>312</v>
      </c>
      <c r="B179" s="8" t="s">
        <v>1103</v>
      </c>
      <c r="C179" s="8" t="s">
        <v>1102</v>
      </c>
      <c r="D179" s="8"/>
      <c r="E179" s="8" t="s">
        <v>1101</v>
      </c>
      <c r="F179" s="7">
        <v>46441.19</v>
      </c>
      <c r="G179" s="7">
        <v>46441.19</v>
      </c>
      <c r="H179" s="7">
        <v>0</v>
      </c>
      <c r="I179" s="20">
        <f>G179-H179</f>
        <v>46441.19</v>
      </c>
      <c r="J179" s="21">
        <f>IF(F179-I179&lt;0,0,F179-I179)</f>
        <v>0</v>
      </c>
    </row>
    <row r="180" spans="1:10" ht="15" x14ac:dyDescent="0.25">
      <c r="A180" s="5" t="s">
        <v>1067</v>
      </c>
      <c r="B180" s="5">
        <v>39118</v>
      </c>
      <c r="C180" s="5" t="s">
        <v>1066</v>
      </c>
      <c r="D180" s="5" t="s">
        <v>1065</v>
      </c>
      <c r="E180" s="5" t="s">
        <v>1064</v>
      </c>
      <c r="F180" s="5">
        <v>1269651.69</v>
      </c>
      <c r="G180" s="5">
        <v>1282406.19</v>
      </c>
      <c r="H180" s="5">
        <v>30000</v>
      </c>
      <c r="I180" s="17">
        <f>G180-H180</f>
        <v>1252406.19</v>
      </c>
      <c r="J180" s="5">
        <v>17245.5</v>
      </c>
    </row>
    <row r="181" spans="1:10" x14ac:dyDescent="0.2">
      <c r="A181" s="1" t="s">
        <v>344</v>
      </c>
      <c r="B181" s="1" t="s">
        <v>345</v>
      </c>
      <c r="C181" s="1" t="s">
        <v>114</v>
      </c>
      <c r="D181" s="1"/>
      <c r="E181" s="1" t="s">
        <v>347</v>
      </c>
      <c r="F181" s="3">
        <v>540134.27</v>
      </c>
      <c r="G181" s="3"/>
      <c r="H181" s="1"/>
      <c r="I181" s="3">
        <v>503713.72</v>
      </c>
      <c r="J181" s="4">
        <v>36420.550000000003</v>
      </c>
    </row>
    <row r="182" spans="1:10" x14ac:dyDescent="0.2">
      <c r="A182" s="1" t="s">
        <v>344</v>
      </c>
      <c r="B182" s="1" t="s">
        <v>349</v>
      </c>
      <c r="C182" s="1" t="s">
        <v>168</v>
      </c>
      <c r="D182" s="1"/>
      <c r="E182" s="1" t="s">
        <v>351</v>
      </c>
      <c r="F182" s="3">
        <v>1050848.8500000001</v>
      </c>
      <c r="G182" s="3"/>
      <c r="H182" s="1"/>
      <c r="I182" s="3">
        <v>0</v>
      </c>
      <c r="J182" s="4">
        <v>1050848.8500000001</v>
      </c>
    </row>
    <row r="183" spans="1:10" x14ac:dyDescent="0.2">
      <c r="A183" s="1" t="s">
        <v>352</v>
      </c>
      <c r="B183" s="1" t="s">
        <v>353</v>
      </c>
      <c r="C183" s="1" t="s">
        <v>19</v>
      </c>
      <c r="D183" s="1"/>
      <c r="E183" s="1" t="s">
        <v>355</v>
      </c>
      <c r="F183" s="3">
        <v>738632.1</v>
      </c>
      <c r="G183" s="3"/>
      <c r="H183" s="1"/>
      <c r="I183" s="3">
        <v>738632.1</v>
      </c>
      <c r="J183" s="4">
        <v>0</v>
      </c>
    </row>
    <row r="184" spans="1:10" x14ac:dyDescent="0.2">
      <c r="A184" s="1" t="s">
        <v>352</v>
      </c>
      <c r="B184" s="1" t="s">
        <v>357</v>
      </c>
      <c r="C184" s="1" t="s">
        <v>23</v>
      </c>
      <c r="D184" s="1"/>
      <c r="E184" s="1" t="s">
        <v>359</v>
      </c>
      <c r="F184" s="3">
        <v>415097.3</v>
      </c>
      <c r="G184" s="3"/>
      <c r="H184" s="1"/>
      <c r="I184" s="3">
        <v>411324.4</v>
      </c>
      <c r="J184" s="4">
        <v>3772.9</v>
      </c>
    </row>
    <row r="185" spans="1:10" x14ac:dyDescent="0.2">
      <c r="A185" s="1" t="s">
        <v>352</v>
      </c>
      <c r="B185" s="1" t="s">
        <v>361</v>
      </c>
      <c r="C185" s="1" t="s">
        <v>23</v>
      </c>
      <c r="D185" s="1"/>
      <c r="E185" s="1" t="s">
        <v>363</v>
      </c>
      <c r="F185" s="3">
        <v>1549036.9</v>
      </c>
      <c r="G185" s="3"/>
      <c r="H185" s="1"/>
      <c r="I185" s="3">
        <v>1554572.35</v>
      </c>
      <c r="J185" s="4">
        <v>0</v>
      </c>
    </row>
    <row r="186" spans="1:10" x14ac:dyDescent="0.2">
      <c r="A186" s="1" t="s">
        <v>352</v>
      </c>
      <c r="B186" s="1" t="s">
        <v>365</v>
      </c>
      <c r="C186" s="1" t="s">
        <v>19</v>
      </c>
      <c r="D186" s="1"/>
      <c r="E186" s="1" t="s">
        <v>367</v>
      </c>
      <c r="F186" s="3">
        <v>8384560.1100000003</v>
      </c>
      <c r="G186" s="3"/>
      <c r="H186" s="1"/>
      <c r="I186" s="3">
        <v>42372.12</v>
      </c>
      <c r="J186" s="4">
        <v>8342187.9900000002</v>
      </c>
    </row>
    <row r="187" spans="1:10" ht="38.25" x14ac:dyDescent="0.2">
      <c r="A187" s="1" t="s">
        <v>352</v>
      </c>
      <c r="B187" s="1" t="s">
        <v>369</v>
      </c>
      <c r="C187" s="1" t="s">
        <v>23</v>
      </c>
      <c r="D187" s="1"/>
      <c r="E187" s="1" t="s">
        <v>1373</v>
      </c>
      <c r="F187" s="3">
        <v>561661.94999999995</v>
      </c>
      <c r="G187" s="3"/>
      <c r="H187" s="1"/>
      <c r="I187" s="3">
        <v>0</v>
      </c>
      <c r="J187" s="4">
        <v>561661.94999999995</v>
      </c>
    </row>
    <row r="188" spans="1:10" x14ac:dyDescent="0.2">
      <c r="A188" s="1" t="s">
        <v>371</v>
      </c>
      <c r="B188" s="1" t="s">
        <v>372</v>
      </c>
      <c r="C188" s="1" t="s">
        <v>87</v>
      </c>
      <c r="D188" s="1"/>
      <c r="E188" s="1" t="s">
        <v>374</v>
      </c>
      <c r="F188" s="3">
        <v>3434763.95</v>
      </c>
      <c r="G188" s="3"/>
      <c r="H188" s="1"/>
      <c r="I188" s="3">
        <v>3397842.68</v>
      </c>
      <c r="J188" s="4">
        <v>36921.269999999997</v>
      </c>
    </row>
    <row r="189" spans="1:10" x14ac:dyDescent="0.2">
      <c r="A189" s="1" t="s">
        <v>371</v>
      </c>
      <c r="B189" s="1" t="s">
        <v>376</v>
      </c>
      <c r="C189" s="1" t="s">
        <v>87</v>
      </c>
      <c r="D189" s="1"/>
      <c r="E189" s="1" t="s">
        <v>378</v>
      </c>
      <c r="F189" s="3">
        <v>1305739.4099999999</v>
      </c>
      <c r="G189" s="3"/>
      <c r="H189" s="1"/>
      <c r="I189" s="3">
        <v>0</v>
      </c>
      <c r="J189" s="4">
        <v>1305739.4099999999</v>
      </c>
    </row>
    <row r="190" spans="1:10" ht="25.5" x14ac:dyDescent="0.2">
      <c r="A190" s="1" t="s">
        <v>379</v>
      </c>
      <c r="B190" s="1" t="s">
        <v>380</v>
      </c>
      <c r="C190" s="1" t="s">
        <v>87</v>
      </c>
      <c r="D190" s="1"/>
      <c r="E190" s="1" t="s">
        <v>1374</v>
      </c>
      <c r="F190" s="3">
        <v>3053591.57</v>
      </c>
      <c r="G190" s="3"/>
      <c r="H190" s="1"/>
      <c r="I190" s="3">
        <v>3325787.39</v>
      </c>
      <c r="J190" s="4">
        <v>0</v>
      </c>
    </row>
    <row r="191" spans="1:10" x14ac:dyDescent="0.2">
      <c r="A191" s="1" t="s">
        <v>379</v>
      </c>
      <c r="B191" s="1" t="s">
        <v>383</v>
      </c>
      <c r="C191" s="1" t="s">
        <v>87</v>
      </c>
      <c r="D191" s="1"/>
      <c r="E191" s="1" t="s">
        <v>385</v>
      </c>
      <c r="F191" s="3">
        <v>2453131.09</v>
      </c>
      <c r="G191" s="3"/>
      <c r="H191" s="1"/>
      <c r="I191" s="3">
        <v>4618.92</v>
      </c>
      <c r="J191" s="4">
        <v>2448512.17</v>
      </c>
    </row>
    <row r="192" spans="1:10" x14ac:dyDescent="0.2">
      <c r="A192" s="1" t="s">
        <v>386</v>
      </c>
      <c r="B192" s="1" t="s">
        <v>387</v>
      </c>
      <c r="C192" s="1" t="s">
        <v>168</v>
      </c>
      <c r="D192" s="1"/>
      <c r="E192" s="1" t="s">
        <v>389</v>
      </c>
      <c r="F192" s="3">
        <v>1844044.9</v>
      </c>
      <c r="G192" s="3"/>
      <c r="H192" s="1"/>
      <c r="I192" s="3">
        <v>1848648.48</v>
      </c>
      <c r="J192" s="4">
        <v>0</v>
      </c>
    </row>
    <row r="193" spans="1:10" x14ac:dyDescent="0.2">
      <c r="A193" s="1" t="s">
        <v>386</v>
      </c>
      <c r="B193" s="1" t="s">
        <v>391</v>
      </c>
      <c r="C193" s="1" t="s">
        <v>168</v>
      </c>
      <c r="D193" s="1"/>
      <c r="E193" s="1" t="s">
        <v>393</v>
      </c>
      <c r="F193" s="3">
        <v>2811723.6</v>
      </c>
      <c r="G193" s="3"/>
      <c r="H193" s="1"/>
      <c r="I193" s="3">
        <v>759829.13</v>
      </c>
      <c r="J193" s="4">
        <v>2051894.47</v>
      </c>
    </row>
    <row r="194" spans="1:10" ht="38.25" x14ac:dyDescent="0.2">
      <c r="A194" s="8" t="s">
        <v>386</v>
      </c>
      <c r="B194" s="8" t="s">
        <v>1218</v>
      </c>
      <c r="C194" s="8" t="s">
        <v>1093</v>
      </c>
      <c r="D194" s="8"/>
      <c r="E194" s="8" t="s">
        <v>1217</v>
      </c>
      <c r="F194" s="7">
        <v>230419</v>
      </c>
      <c r="G194" s="7">
        <v>38828.86</v>
      </c>
      <c r="H194" s="7">
        <v>0</v>
      </c>
      <c r="I194" s="20">
        <f>G194-H194</f>
        <v>38828.86</v>
      </c>
      <c r="J194" s="21">
        <f>IF(F194-I194&lt;0,0,F194-I194)</f>
        <v>191590.14</v>
      </c>
    </row>
    <row r="195" spans="1:10" ht="25.5" x14ac:dyDescent="0.2">
      <c r="A195" s="8" t="s">
        <v>386</v>
      </c>
      <c r="B195" s="8" t="s">
        <v>1206</v>
      </c>
      <c r="C195" s="8" t="s">
        <v>1093</v>
      </c>
      <c r="D195" s="8"/>
      <c r="E195" s="8" t="s">
        <v>389</v>
      </c>
      <c r="F195" s="7">
        <v>392934</v>
      </c>
      <c r="G195" s="7">
        <v>382233.28</v>
      </c>
      <c r="H195" s="7">
        <v>0</v>
      </c>
      <c r="I195" s="20">
        <f>G195-H195</f>
        <v>382233.28</v>
      </c>
      <c r="J195" s="21">
        <f>IF(F195-I195&lt;0,0,F195-I195)</f>
        <v>10700.719999999972</v>
      </c>
    </row>
    <row r="196" spans="1:10" ht="25.5" x14ac:dyDescent="0.2">
      <c r="A196" s="8" t="s">
        <v>386</v>
      </c>
      <c r="B196" s="8" t="s">
        <v>1172</v>
      </c>
      <c r="C196" s="8" t="s">
        <v>1093</v>
      </c>
      <c r="D196" s="8"/>
      <c r="E196" s="8" t="s">
        <v>393</v>
      </c>
      <c r="F196" s="7">
        <v>247215.35999999999</v>
      </c>
      <c r="G196" s="7">
        <v>242915.36</v>
      </c>
      <c r="H196" s="7">
        <v>0</v>
      </c>
      <c r="I196" s="20">
        <f>G196-H196</f>
        <v>242915.36</v>
      </c>
      <c r="J196" s="21">
        <f>IF(F196-I196&lt;0,0,F196-I196)</f>
        <v>4300</v>
      </c>
    </row>
    <row r="197" spans="1:10" ht="25.5" x14ac:dyDescent="0.2">
      <c r="A197" s="8" t="s">
        <v>386</v>
      </c>
      <c r="B197" s="8" t="s">
        <v>1171</v>
      </c>
      <c r="C197" s="8" t="s">
        <v>1093</v>
      </c>
      <c r="D197" s="8"/>
      <c r="E197" s="8" t="s">
        <v>393</v>
      </c>
      <c r="F197" s="7">
        <v>317640</v>
      </c>
      <c r="G197" s="7">
        <v>81941.990000000005</v>
      </c>
      <c r="H197" s="7">
        <v>0</v>
      </c>
      <c r="I197" s="20">
        <f>G197-H197</f>
        <v>81941.990000000005</v>
      </c>
      <c r="J197" s="21">
        <f>IF(F197-I197&lt;0,0,F197-I197)</f>
        <v>235698.01</v>
      </c>
    </row>
    <row r="198" spans="1:10" ht="38.25" x14ac:dyDescent="0.2">
      <c r="A198" s="8" t="s">
        <v>386</v>
      </c>
      <c r="B198" s="8" t="s">
        <v>1105</v>
      </c>
      <c r="C198" s="8" t="s">
        <v>1093</v>
      </c>
      <c r="D198" s="8"/>
      <c r="E198" s="8" t="s">
        <v>1104</v>
      </c>
      <c r="F198" s="7">
        <v>313027.37</v>
      </c>
      <c r="G198" s="7">
        <v>270805.37</v>
      </c>
      <c r="H198" s="7">
        <v>0</v>
      </c>
      <c r="I198" s="20">
        <f>G198-H198</f>
        <v>270805.37</v>
      </c>
      <c r="J198" s="21">
        <f>IF(F198-I198&lt;0,0,F198-I198)</f>
        <v>42222</v>
      </c>
    </row>
    <row r="199" spans="1:10" ht="25.5" x14ac:dyDescent="0.2">
      <c r="A199" s="8" t="s">
        <v>386</v>
      </c>
      <c r="B199" s="8" t="s">
        <v>1094</v>
      </c>
      <c r="C199" s="8" t="s">
        <v>1093</v>
      </c>
      <c r="D199" s="8"/>
      <c r="E199" s="8" t="s">
        <v>1092</v>
      </c>
      <c r="F199" s="7">
        <v>361225</v>
      </c>
      <c r="G199" s="7">
        <v>179255.95</v>
      </c>
      <c r="H199" s="7">
        <v>0</v>
      </c>
      <c r="I199" s="20">
        <f>G199-H199</f>
        <v>179255.95</v>
      </c>
      <c r="J199" s="21">
        <f>IF(F199-I199&lt;0,0,F199-I199)</f>
        <v>181969.05</v>
      </c>
    </row>
    <row r="200" spans="1:10" x14ac:dyDescent="0.2">
      <c r="A200" s="1" t="s">
        <v>394</v>
      </c>
      <c r="B200" s="1" t="s">
        <v>395</v>
      </c>
      <c r="C200" s="1" t="s">
        <v>271</v>
      </c>
      <c r="D200" s="1"/>
      <c r="E200" s="1" t="s">
        <v>397</v>
      </c>
      <c r="F200" s="3">
        <v>2100693.5499999998</v>
      </c>
      <c r="G200" s="3"/>
      <c r="H200" s="1"/>
      <c r="I200" s="3">
        <v>2089081.74</v>
      </c>
      <c r="J200" s="4">
        <v>11611.81</v>
      </c>
    </row>
    <row r="201" spans="1:10" x14ac:dyDescent="0.2">
      <c r="A201" s="1" t="s">
        <v>394</v>
      </c>
      <c r="B201" s="1" t="s">
        <v>399</v>
      </c>
      <c r="C201" s="1" t="s">
        <v>168</v>
      </c>
      <c r="D201" s="1"/>
      <c r="E201" s="1" t="s">
        <v>401</v>
      </c>
      <c r="F201" s="3">
        <v>855770.56</v>
      </c>
      <c r="G201" s="3"/>
      <c r="H201" s="1"/>
      <c r="I201" s="3">
        <v>826342.38</v>
      </c>
      <c r="J201" s="4">
        <v>29428.18</v>
      </c>
    </row>
    <row r="202" spans="1:10" x14ac:dyDescent="0.2">
      <c r="A202" s="1" t="s">
        <v>394</v>
      </c>
      <c r="B202" s="1" t="s">
        <v>403</v>
      </c>
      <c r="C202" s="1" t="s">
        <v>106</v>
      </c>
      <c r="D202" s="1"/>
      <c r="E202" s="1" t="s">
        <v>405</v>
      </c>
      <c r="F202" s="3">
        <v>762599.64</v>
      </c>
      <c r="G202" s="3"/>
      <c r="H202" s="1"/>
      <c r="I202" s="3">
        <v>0</v>
      </c>
      <c r="J202" s="4">
        <v>762599.64</v>
      </c>
    </row>
    <row r="203" spans="1:10" ht="51" x14ac:dyDescent="0.2">
      <c r="A203" s="8" t="s">
        <v>394</v>
      </c>
      <c r="B203" s="8" t="s">
        <v>1229</v>
      </c>
      <c r="C203" s="8" t="s">
        <v>1107</v>
      </c>
      <c r="D203" s="8"/>
      <c r="E203" s="8" t="s">
        <v>397</v>
      </c>
      <c r="F203" s="7">
        <v>381840</v>
      </c>
      <c r="G203" s="7">
        <v>338517.35</v>
      </c>
      <c r="H203" s="7">
        <v>0</v>
      </c>
      <c r="I203" s="20">
        <f>G203-H203</f>
        <v>338517.35</v>
      </c>
      <c r="J203" s="21">
        <f>IF(F203-I203&lt;0,0,F203-I203)</f>
        <v>43322.650000000023</v>
      </c>
    </row>
    <row r="204" spans="1:10" ht="25.5" x14ac:dyDescent="0.2">
      <c r="A204" s="8" t="s">
        <v>394</v>
      </c>
      <c r="B204" s="8" t="s">
        <v>1170</v>
      </c>
      <c r="C204" s="8" t="s">
        <v>1107</v>
      </c>
      <c r="D204" s="8"/>
      <c r="E204" s="8" t="s">
        <v>1169</v>
      </c>
      <c r="F204" s="7">
        <v>162600</v>
      </c>
      <c r="G204" s="7">
        <v>131903.82</v>
      </c>
      <c r="H204" s="7">
        <v>0</v>
      </c>
      <c r="I204" s="20">
        <f>G204-H204</f>
        <v>131903.82</v>
      </c>
      <c r="J204" s="21">
        <f>IF(F204-I204&lt;0,0,F204-I204)</f>
        <v>30696.179999999993</v>
      </c>
    </row>
    <row r="205" spans="1:10" ht="25.5" x14ac:dyDescent="0.2">
      <c r="A205" s="8" t="s">
        <v>394</v>
      </c>
      <c r="B205" s="8" t="s">
        <v>1168</v>
      </c>
      <c r="C205" s="8" t="s">
        <v>1107</v>
      </c>
      <c r="D205" s="8"/>
      <c r="E205" s="8" t="s">
        <v>405</v>
      </c>
      <c r="F205" s="7">
        <v>68000</v>
      </c>
      <c r="G205" s="7">
        <v>68000</v>
      </c>
      <c r="H205" s="7">
        <v>0</v>
      </c>
      <c r="I205" s="20">
        <f>G205-H205</f>
        <v>68000</v>
      </c>
      <c r="J205" s="21">
        <f>IF(F205-I205&lt;0,0,F205-I205)</f>
        <v>0</v>
      </c>
    </row>
    <row r="206" spans="1:10" ht="25.5" x14ac:dyDescent="0.2">
      <c r="A206" s="8" t="s">
        <v>394</v>
      </c>
      <c r="B206" s="8" t="s">
        <v>1146</v>
      </c>
      <c r="C206" s="8" t="s">
        <v>1107</v>
      </c>
      <c r="D206" s="8"/>
      <c r="E206" s="8" t="s">
        <v>1144</v>
      </c>
      <c r="F206" s="7">
        <v>45500</v>
      </c>
      <c r="G206" s="7">
        <v>29125.22</v>
      </c>
      <c r="H206" s="7">
        <v>0</v>
      </c>
      <c r="I206" s="20">
        <f>G206-H206</f>
        <v>29125.22</v>
      </c>
      <c r="J206" s="21">
        <f>IF(F206-I206&lt;0,0,F206-I206)</f>
        <v>16374.779999999999</v>
      </c>
    </row>
    <row r="207" spans="1:10" ht="25.5" x14ac:dyDescent="0.2">
      <c r="A207" s="8" t="s">
        <v>394</v>
      </c>
      <c r="B207" s="8" t="s">
        <v>1145</v>
      </c>
      <c r="C207" s="8" t="s">
        <v>1107</v>
      </c>
      <c r="D207" s="8"/>
      <c r="E207" s="8" t="s">
        <v>1144</v>
      </c>
      <c r="F207" s="7">
        <v>67500</v>
      </c>
      <c r="G207" s="7">
        <v>34086.68</v>
      </c>
      <c r="H207" s="7">
        <v>0</v>
      </c>
      <c r="I207" s="20">
        <f>G207-H207</f>
        <v>34086.68</v>
      </c>
      <c r="J207" s="21">
        <f>IF(F207-I207&lt;0,0,F207-I207)</f>
        <v>33413.32</v>
      </c>
    </row>
    <row r="208" spans="1:10" ht="38.25" x14ac:dyDescent="0.2">
      <c r="A208" s="8" t="s">
        <v>394</v>
      </c>
      <c r="B208" s="8" t="s">
        <v>1111</v>
      </c>
      <c r="C208" s="8" t="s">
        <v>1107</v>
      </c>
      <c r="D208" s="8"/>
      <c r="E208" s="8" t="s">
        <v>1110</v>
      </c>
      <c r="F208" s="7">
        <v>265000</v>
      </c>
      <c r="G208" s="7">
        <v>119234.9</v>
      </c>
      <c r="H208" s="7">
        <v>0</v>
      </c>
      <c r="I208" s="20">
        <f>G208-H208</f>
        <v>119234.9</v>
      </c>
      <c r="J208" s="21">
        <f>IF(F208-I208&lt;0,0,F208-I208)</f>
        <v>145765.1</v>
      </c>
    </row>
    <row r="209" spans="1:10" ht="25.5" x14ac:dyDescent="0.2">
      <c r="A209" s="8" t="s">
        <v>394</v>
      </c>
      <c r="B209" s="8" t="s">
        <v>1108</v>
      </c>
      <c r="C209" s="8" t="s">
        <v>1107</v>
      </c>
      <c r="D209" s="8"/>
      <c r="E209" s="8" t="s">
        <v>1109</v>
      </c>
      <c r="F209" s="7">
        <v>465000</v>
      </c>
      <c r="G209" s="7">
        <v>240209.79</v>
      </c>
      <c r="H209" s="7">
        <v>0</v>
      </c>
      <c r="I209" s="20">
        <f>G209-H209</f>
        <v>240209.79</v>
      </c>
      <c r="J209" s="21">
        <f>IF(F209-I209&lt;0,0,F209-I209)</f>
        <v>224790.21</v>
      </c>
    </row>
    <row r="210" spans="1:10" ht="25.5" x14ac:dyDescent="0.2">
      <c r="A210" s="8" t="s">
        <v>394</v>
      </c>
      <c r="B210" s="8" t="s">
        <v>1108</v>
      </c>
      <c r="C210" s="8" t="s">
        <v>1107</v>
      </c>
      <c r="D210" s="8"/>
      <c r="E210" s="8" t="s">
        <v>1106</v>
      </c>
      <c r="F210" s="7">
        <v>310000</v>
      </c>
      <c r="G210" s="7">
        <v>145855.54</v>
      </c>
      <c r="H210" s="7">
        <v>0</v>
      </c>
      <c r="I210" s="20">
        <f>G210-H210</f>
        <v>145855.54</v>
      </c>
      <c r="J210" s="21">
        <f>IF(F210-I210&lt;0,0,F210-I210)</f>
        <v>164144.46</v>
      </c>
    </row>
    <row r="211" spans="1:10" x14ac:dyDescent="0.2">
      <c r="A211" s="1" t="s">
        <v>406</v>
      </c>
      <c r="B211" s="1" t="s">
        <v>407</v>
      </c>
      <c r="C211" s="1" t="s">
        <v>408</v>
      </c>
      <c r="D211" s="1"/>
      <c r="E211" s="1" t="s">
        <v>409</v>
      </c>
      <c r="F211" s="3">
        <v>151266.16</v>
      </c>
      <c r="G211" s="3"/>
      <c r="H211" s="1"/>
      <c r="I211" s="3">
        <v>143534.5</v>
      </c>
      <c r="J211" s="4">
        <v>7731.66</v>
      </c>
    </row>
    <row r="212" spans="1:10" ht="25.5" x14ac:dyDescent="0.2">
      <c r="A212" s="8" t="s">
        <v>406</v>
      </c>
      <c r="B212" s="8" t="s">
        <v>1167</v>
      </c>
      <c r="C212" s="8" t="s">
        <v>1164</v>
      </c>
      <c r="D212" s="8"/>
      <c r="E212" s="8" t="s">
        <v>1166</v>
      </c>
      <c r="F212" s="7">
        <v>128785.41</v>
      </c>
      <c r="G212" s="7">
        <v>112597.35</v>
      </c>
      <c r="H212" s="7">
        <v>0</v>
      </c>
      <c r="I212" s="20">
        <f>G212-H212</f>
        <v>112597.35</v>
      </c>
      <c r="J212" s="21">
        <f>IF(F212-I212&lt;0,0,F212-I212)</f>
        <v>16188.059999999998</v>
      </c>
    </row>
    <row r="213" spans="1:10" x14ac:dyDescent="0.2">
      <c r="A213" s="1" t="s">
        <v>410</v>
      </c>
      <c r="B213" s="1" t="s">
        <v>411</v>
      </c>
      <c r="C213" s="1" t="s">
        <v>295</v>
      </c>
      <c r="D213" s="1"/>
      <c r="E213" s="1" t="s">
        <v>413</v>
      </c>
      <c r="F213" s="3">
        <v>474167.26</v>
      </c>
      <c r="G213" s="3"/>
      <c r="H213" s="1"/>
      <c r="I213" s="3">
        <v>435223.73</v>
      </c>
      <c r="J213" s="4">
        <v>38943.53</v>
      </c>
    </row>
    <row r="214" spans="1:10" x14ac:dyDescent="0.2">
      <c r="A214" s="1" t="s">
        <v>410</v>
      </c>
      <c r="B214" s="1" t="s">
        <v>415</v>
      </c>
      <c r="C214" s="1" t="s">
        <v>416</v>
      </c>
      <c r="D214" s="1"/>
      <c r="E214" s="1" t="s">
        <v>417</v>
      </c>
      <c r="F214" s="3">
        <v>344996.3</v>
      </c>
      <c r="G214" s="3"/>
      <c r="H214" s="1"/>
      <c r="I214" s="3">
        <v>375231.74</v>
      </c>
      <c r="J214" s="4">
        <v>0</v>
      </c>
    </row>
    <row r="215" spans="1:10" ht="25.5" x14ac:dyDescent="0.2">
      <c r="A215" s="8" t="s">
        <v>410</v>
      </c>
      <c r="B215" s="8" t="s">
        <v>1365</v>
      </c>
      <c r="C215" s="8" t="s">
        <v>731</v>
      </c>
      <c r="D215" s="8"/>
      <c r="E215" s="8" t="s">
        <v>1364</v>
      </c>
      <c r="F215" s="7">
        <v>287162.15999999997</v>
      </c>
      <c r="G215" s="7">
        <v>287162.15999999997</v>
      </c>
      <c r="H215" s="7">
        <v>0</v>
      </c>
      <c r="I215" s="20">
        <f>G215-H215</f>
        <v>287162.15999999997</v>
      </c>
      <c r="J215" s="21">
        <f>IF(F215-I215&lt;0,0,F215-I215)</f>
        <v>0</v>
      </c>
    </row>
    <row r="216" spans="1:10" x14ac:dyDescent="0.2">
      <c r="A216" s="1" t="s">
        <v>418</v>
      </c>
      <c r="B216" s="1" t="s">
        <v>419</v>
      </c>
      <c r="C216" s="1" t="s">
        <v>231</v>
      </c>
      <c r="D216" s="1"/>
      <c r="E216" s="1" t="s">
        <v>421</v>
      </c>
      <c r="F216" s="3">
        <v>4591505.26</v>
      </c>
      <c r="G216" s="3"/>
      <c r="H216" s="1"/>
      <c r="I216" s="3">
        <v>4855176.3</v>
      </c>
      <c r="J216" s="4">
        <v>0</v>
      </c>
    </row>
    <row r="217" spans="1:10" ht="25.5" x14ac:dyDescent="0.2">
      <c r="A217" s="1" t="s">
        <v>418</v>
      </c>
      <c r="B217" s="1" t="s">
        <v>423</v>
      </c>
      <c r="C217" s="1" t="s">
        <v>149</v>
      </c>
      <c r="D217" s="1"/>
      <c r="E217" s="1" t="s">
        <v>1375</v>
      </c>
      <c r="F217" s="3">
        <v>892675.68</v>
      </c>
      <c r="G217" s="3"/>
      <c r="H217" s="1"/>
      <c r="I217" s="3">
        <v>2522</v>
      </c>
      <c r="J217" s="4">
        <v>890153.68</v>
      </c>
    </row>
    <row r="218" spans="1:10" x14ac:dyDescent="0.2">
      <c r="A218" s="1" t="s">
        <v>418</v>
      </c>
      <c r="B218" s="1" t="s">
        <v>426</v>
      </c>
      <c r="C218" s="1" t="s">
        <v>87</v>
      </c>
      <c r="D218" s="1"/>
      <c r="E218" s="1" t="s">
        <v>428</v>
      </c>
      <c r="F218" s="3">
        <v>2774083.63</v>
      </c>
      <c r="G218" s="3"/>
      <c r="H218" s="1"/>
      <c r="I218" s="3">
        <v>10537.67</v>
      </c>
      <c r="J218" s="4">
        <v>2763545.96</v>
      </c>
    </row>
    <row r="219" spans="1:10" ht="38.25" x14ac:dyDescent="0.2">
      <c r="A219" s="8" t="s">
        <v>418</v>
      </c>
      <c r="B219" s="8" t="s">
        <v>1131</v>
      </c>
      <c r="C219" s="8" t="s">
        <v>1125</v>
      </c>
      <c r="D219" s="8"/>
      <c r="E219" s="8" t="s">
        <v>1130</v>
      </c>
      <c r="F219" s="7">
        <v>67888.100000000006</v>
      </c>
      <c r="G219" s="7">
        <v>67197.75</v>
      </c>
      <c r="H219" s="7">
        <v>0</v>
      </c>
      <c r="I219" s="20">
        <f>G219-H219</f>
        <v>67197.75</v>
      </c>
      <c r="J219" s="21">
        <f>IF(F219-I219&lt;0,0,F219-I219)</f>
        <v>690.35000000000582</v>
      </c>
    </row>
    <row r="220" spans="1:10" ht="38.25" x14ac:dyDescent="0.2">
      <c r="A220" s="1" t="s">
        <v>429</v>
      </c>
      <c r="B220" s="1" t="s">
        <v>430</v>
      </c>
      <c r="C220" s="1" t="s">
        <v>149</v>
      </c>
      <c r="D220" s="1"/>
      <c r="E220" s="1" t="s">
        <v>432</v>
      </c>
      <c r="F220" s="3">
        <v>279652.05</v>
      </c>
      <c r="G220" s="3"/>
      <c r="H220" s="1"/>
      <c r="I220" s="3">
        <v>283141.46000000002</v>
      </c>
      <c r="J220" s="4">
        <v>0</v>
      </c>
    </row>
    <row r="221" spans="1:10" x14ac:dyDescent="0.2">
      <c r="A221" s="1" t="s">
        <v>429</v>
      </c>
      <c r="B221" s="1" t="s">
        <v>434</v>
      </c>
      <c r="C221" s="1" t="s">
        <v>149</v>
      </c>
      <c r="D221" s="1"/>
      <c r="E221" s="1" t="s">
        <v>436</v>
      </c>
      <c r="F221" s="3">
        <v>455790.64</v>
      </c>
      <c r="G221" s="3"/>
      <c r="H221" s="1"/>
      <c r="I221" s="3">
        <v>435896</v>
      </c>
      <c r="J221" s="4">
        <v>19894.64</v>
      </c>
    </row>
    <row r="222" spans="1:10" x14ac:dyDescent="0.2">
      <c r="A222" s="1" t="s">
        <v>429</v>
      </c>
      <c r="B222" s="1" t="s">
        <v>438</v>
      </c>
      <c r="C222" s="1" t="s">
        <v>157</v>
      </c>
      <c r="D222" s="1"/>
      <c r="E222" s="1" t="s">
        <v>440</v>
      </c>
      <c r="F222" s="3">
        <v>71377.2</v>
      </c>
      <c r="G222" s="3"/>
      <c r="H222" s="1"/>
      <c r="I222" s="3">
        <v>0</v>
      </c>
      <c r="J222" s="4">
        <v>71377.2</v>
      </c>
    </row>
    <row r="223" spans="1:10" x14ac:dyDescent="0.2">
      <c r="A223" s="1" t="s">
        <v>429</v>
      </c>
      <c r="B223" s="1" t="s">
        <v>442</v>
      </c>
      <c r="C223" s="1" t="s">
        <v>149</v>
      </c>
      <c r="D223" s="1"/>
      <c r="E223" s="1" t="s">
        <v>444</v>
      </c>
      <c r="F223" s="3">
        <v>203171.21</v>
      </c>
      <c r="G223" s="3"/>
      <c r="H223" s="1"/>
      <c r="I223" s="3">
        <v>0</v>
      </c>
      <c r="J223" s="4">
        <v>203171.21</v>
      </c>
    </row>
    <row r="224" spans="1:10" ht="38.25" x14ac:dyDescent="0.2">
      <c r="A224" s="1" t="s">
        <v>429</v>
      </c>
      <c r="B224" s="1" t="s">
        <v>446</v>
      </c>
      <c r="C224" s="1" t="s">
        <v>79</v>
      </c>
      <c r="D224" s="1"/>
      <c r="E224" s="1" t="s">
        <v>1376</v>
      </c>
      <c r="F224" s="3">
        <v>3417436.87</v>
      </c>
      <c r="G224" s="3"/>
      <c r="H224" s="1"/>
      <c r="I224" s="3">
        <v>0</v>
      </c>
      <c r="J224" s="4">
        <v>3417436.87</v>
      </c>
    </row>
    <row r="225" spans="1:10" ht="15" x14ac:dyDescent="0.25">
      <c r="A225" s="5" t="s">
        <v>1063</v>
      </c>
      <c r="B225" s="5">
        <v>38339</v>
      </c>
      <c r="C225" s="5" t="s">
        <v>1062</v>
      </c>
      <c r="D225" s="5" t="s">
        <v>1009</v>
      </c>
      <c r="E225" s="5" t="s">
        <v>1061</v>
      </c>
      <c r="F225" s="5">
        <v>1999878.37</v>
      </c>
      <c r="G225" s="5">
        <v>1980844.79</v>
      </c>
      <c r="H225" s="5">
        <v>30000</v>
      </c>
      <c r="I225" s="17">
        <f>G225-H225</f>
        <v>1950844.79</v>
      </c>
      <c r="J225" s="5">
        <v>49033.58</v>
      </c>
    </row>
    <row r="226" spans="1:10" x14ac:dyDescent="0.2">
      <c r="A226" s="1" t="s">
        <v>448</v>
      </c>
      <c r="B226" s="1" t="s">
        <v>449</v>
      </c>
      <c r="C226" s="1" t="s">
        <v>149</v>
      </c>
      <c r="D226" s="1"/>
      <c r="E226" s="1" t="s">
        <v>451</v>
      </c>
      <c r="F226" s="3">
        <v>684652.45</v>
      </c>
      <c r="G226" s="3"/>
      <c r="H226" s="1"/>
      <c r="I226" s="3">
        <v>691883.15</v>
      </c>
      <c r="J226" s="4">
        <v>0</v>
      </c>
    </row>
    <row r="227" spans="1:10" x14ac:dyDescent="0.2">
      <c r="A227" s="1" t="s">
        <v>448</v>
      </c>
      <c r="B227" s="1" t="s">
        <v>453</v>
      </c>
      <c r="C227" s="1" t="s">
        <v>12</v>
      </c>
      <c r="D227" s="1"/>
      <c r="E227" s="1" t="s">
        <v>455</v>
      </c>
      <c r="F227" s="3">
        <v>1370033.27</v>
      </c>
      <c r="G227" s="3"/>
      <c r="H227" s="1"/>
      <c r="I227" s="3">
        <v>1353560.38</v>
      </c>
      <c r="J227" s="4">
        <v>16472.89</v>
      </c>
    </row>
    <row r="228" spans="1:10" x14ac:dyDescent="0.2">
      <c r="A228" s="1" t="s">
        <v>448</v>
      </c>
      <c r="B228" s="1" t="s">
        <v>457</v>
      </c>
      <c r="C228" s="1" t="s">
        <v>12</v>
      </c>
      <c r="D228" s="1"/>
      <c r="E228" s="1" t="s">
        <v>459</v>
      </c>
      <c r="F228" s="3">
        <v>1189111.9099999999</v>
      </c>
      <c r="G228" s="3"/>
      <c r="H228" s="1"/>
      <c r="I228" s="3">
        <v>1130244.6499999999</v>
      </c>
      <c r="J228" s="4">
        <v>58867.26</v>
      </c>
    </row>
    <row r="229" spans="1:10" x14ac:dyDescent="0.2">
      <c r="A229" s="1" t="s">
        <v>448</v>
      </c>
      <c r="B229" s="1" t="s">
        <v>461</v>
      </c>
      <c r="C229" s="1" t="s">
        <v>149</v>
      </c>
      <c r="D229" s="1"/>
      <c r="E229" s="1" t="s">
        <v>463</v>
      </c>
      <c r="F229" s="3">
        <v>679924.15</v>
      </c>
      <c r="G229" s="3"/>
      <c r="H229" s="1"/>
      <c r="I229" s="3">
        <v>6305</v>
      </c>
      <c r="J229" s="4">
        <v>673619.15</v>
      </c>
    </row>
    <row r="230" spans="1:10" ht="25.5" x14ac:dyDescent="0.2">
      <c r="A230" s="1" t="s">
        <v>448</v>
      </c>
      <c r="B230" s="1" t="s">
        <v>465</v>
      </c>
      <c r="C230" s="1" t="s">
        <v>12</v>
      </c>
      <c r="D230" s="1"/>
      <c r="E230" s="1" t="s">
        <v>1377</v>
      </c>
      <c r="F230" s="3">
        <v>2043769.54</v>
      </c>
      <c r="G230" s="3"/>
      <c r="H230" s="1"/>
      <c r="I230" s="3">
        <v>0</v>
      </c>
      <c r="J230" s="4">
        <v>2043769.54</v>
      </c>
    </row>
    <row r="231" spans="1:10" ht="25.5" x14ac:dyDescent="0.2">
      <c r="A231" s="8" t="s">
        <v>1199</v>
      </c>
      <c r="B231" s="8" t="s">
        <v>1198</v>
      </c>
      <c r="C231" s="8" t="s">
        <v>1197</v>
      </c>
      <c r="D231" s="8"/>
      <c r="E231" s="8" t="s">
        <v>1196</v>
      </c>
      <c r="F231" s="7">
        <v>42774.5</v>
      </c>
      <c r="G231" s="7">
        <v>42774.5</v>
      </c>
      <c r="H231" s="7">
        <v>0</v>
      </c>
      <c r="I231" s="20">
        <f>G231-H231</f>
        <v>42774.5</v>
      </c>
      <c r="J231" s="21">
        <f>IF(F231-I231&lt;0,0,F231-I231)</f>
        <v>0</v>
      </c>
    </row>
    <row r="232" spans="1:10" x14ac:dyDescent="0.2">
      <c r="A232" s="1" t="s">
        <v>467</v>
      </c>
      <c r="B232" s="1" t="s">
        <v>468</v>
      </c>
      <c r="C232" s="1" t="s">
        <v>99</v>
      </c>
      <c r="D232" s="1"/>
      <c r="E232" s="1" t="s">
        <v>470</v>
      </c>
      <c r="F232" s="3">
        <v>5213251.54</v>
      </c>
      <c r="G232" s="3"/>
      <c r="H232" s="1"/>
      <c r="I232" s="3">
        <v>5327768.82</v>
      </c>
      <c r="J232" s="4">
        <v>0</v>
      </c>
    </row>
    <row r="233" spans="1:10" x14ac:dyDescent="0.2">
      <c r="A233" s="1" t="s">
        <v>467</v>
      </c>
      <c r="B233" s="1" t="s">
        <v>472</v>
      </c>
      <c r="C233" s="1" t="s">
        <v>34</v>
      </c>
      <c r="D233" s="1"/>
      <c r="E233" s="1" t="s">
        <v>474</v>
      </c>
      <c r="F233" s="3">
        <v>3869133.55</v>
      </c>
      <c r="G233" s="3"/>
      <c r="H233" s="1"/>
      <c r="I233" s="3">
        <v>183529.3</v>
      </c>
      <c r="J233" s="4">
        <v>3685604.25</v>
      </c>
    </row>
    <row r="234" spans="1:10" x14ac:dyDescent="0.2">
      <c r="A234" s="1" t="s">
        <v>467</v>
      </c>
      <c r="B234" s="1" t="s">
        <v>476</v>
      </c>
      <c r="C234" s="1" t="s">
        <v>34</v>
      </c>
      <c r="D234" s="1"/>
      <c r="E234" s="1" t="s">
        <v>478</v>
      </c>
      <c r="F234" s="3">
        <v>344102.33</v>
      </c>
      <c r="G234" s="3"/>
      <c r="H234" s="1"/>
      <c r="I234" s="3">
        <v>3327.1</v>
      </c>
      <c r="J234" s="4">
        <v>340775.23</v>
      </c>
    </row>
    <row r="235" spans="1:10" ht="25.5" x14ac:dyDescent="0.2">
      <c r="A235" s="8" t="s">
        <v>467</v>
      </c>
      <c r="B235" s="8" t="s">
        <v>1195</v>
      </c>
      <c r="C235" s="8" t="s">
        <v>1194</v>
      </c>
      <c r="D235" s="8"/>
      <c r="E235" s="8" t="s">
        <v>1193</v>
      </c>
      <c r="F235" s="7">
        <v>70584.789999999994</v>
      </c>
      <c r="G235" s="7">
        <v>57615.62</v>
      </c>
      <c r="H235" s="7">
        <v>0</v>
      </c>
      <c r="I235" s="20">
        <f>G235-H235</f>
        <v>57615.62</v>
      </c>
      <c r="J235" s="21">
        <f>IF(F235-I235&lt;0,0,F235-I235)</f>
        <v>12969.169999999991</v>
      </c>
    </row>
    <row r="236" spans="1:10" x14ac:dyDescent="0.2">
      <c r="A236" s="1" t="s">
        <v>479</v>
      </c>
      <c r="B236" s="1" t="s">
        <v>480</v>
      </c>
      <c r="C236" s="1" t="s">
        <v>19</v>
      </c>
      <c r="D236" s="1"/>
      <c r="E236" s="1" t="s">
        <v>482</v>
      </c>
      <c r="F236" s="3">
        <v>2490280.09</v>
      </c>
      <c r="G236" s="3"/>
      <c r="H236" s="1"/>
      <c r="I236" s="3">
        <v>2566381.21</v>
      </c>
      <c r="J236" s="4">
        <v>0</v>
      </c>
    </row>
    <row r="237" spans="1:10" ht="25.5" x14ac:dyDescent="0.2">
      <c r="A237" s="1" t="s">
        <v>479</v>
      </c>
      <c r="B237" s="1" t="s">
        <v>484</v>
      </c>
      <c r="C237" s="1" t="s">
        <v>153</v>
      </c>
      <c r="D237" s="1"/>
      <c r="E237" s="1" t="s">
        <v>1378</v>
      </c>
      <c r="F237" s="3">
        <v>2499918.52</v>
      </c>
      <c r="G237" s="3"/>
      <c r="H237" s="1"/>
      <c r="I237" s="3">
        <v>0</v>
      </c>
      <c r="J237" s="4">
        <v>2499918.52</v>
      </c>
    </row>
    <row r="238" spans="1:10" ht="25.5" x14ac:dyDescent="0.2">
      <c r="A238" s="1" t="s">
        <v>486</v>
      </c>
      <c r="B238" s="1" t="s">
        <v>487</v>
      </c>
      <c r="C238" s="1" t="s">
        <v>71</v>
      </c>
      <c r="D238" s="1"/>
      <c r="E238" s="1" t="s">
        <v>489</v>
      </c>
      <c r="F238" s="3">
        <v>2821237.05</v>
      </c>
      <c r="G238" s="3"/>
      <c r="H238" s="1"/>
      <c r="I238" s="3">
        <v>2821237.05</v>
      </c>
      <c r="J238" s="4">
        <v>0</v>
      </c>
    </row>
    <row r="239" spans="1:10" ht="25.5" x14ac:dyDescent="0.2">
      <c r="A239" s="1" t="s">
        <v>486</v>
      </c>
      <c r="B239" s="1" t="s">
        <v>491</v>
      </c>
      <c r="C239" s="1" t="s">
        <v>87</v>
      </c>
      <c r="D239" s="1"/>
      <c r="E239" s="1" t="s">
        <v>1379</v>
      </c>
      <c r="F239" s="3">
        <v>2812601.96</v>
      </c>
      <c r="G239" s="3"/>
      <c r="H239" s="1"/>
      <c r="I239" s="3">
        <v>0</v>
      </c>
      <c r="J239" s="4">
        <v>2812601.96</v>
      </c>
    </row>
    <row r="240" spans="1:10" ht="15" x14ac:dyDescent="0.25">
      <c r="A240" s="5" t="s">
        <v>1059</v>
      </c>
      <c r="B240" s="5">
        <v>39530</v>
      </c>
      <c r="C240" s="5" t="s">
        <v>1048</v>
      </c>
      <c r="D240" s="5" t="s">
        <v>1012</v>
      </c>
      <c r="E240" s="5" t="s">
        <v>1060</v>
      </c>
      <c r="F240" s="5">
        <v>1011863.56</v>
      </c>
      <c r="G240" s="5">
        <v>1011863.57</v>
      </c>
      <c r="H240" s="5">
        <v>30000</v>
      </c>
      <c r="I240" s="17">
        <f>G240-H240</f>
        <v>981863.57</v>
      </c>
      <c r="J240" s="5">
        <v>29999.99</v>
      </c>
    </row>
    <row r="241" spans="1:10" ht="15" x14ac:dyDescent="0.25">
      <c r="A241" s="5" t="s">
        <v>1059</v>
      </c>
      <c r="B241" s="5">
        <v>39531</v>
      </c>
      <c r="C241" s="5" t="s">
        <v>1048</v>
      </c>
      <c r="D241" s="5" t="s">
        <v>1012</v>
      </c>
      <c r="E241" s="5" t="s">
        <v>1058</v>
      </c>
      <c r="F241" s="5">
        <v>1589053.32</v>
      </c>
      <c r="G241" s="5">
        <v>1589053.32</v>
      </c>
      <c r="H241" s="5">
        <v>30000</v>
      </c>
      <c r="I241" s="17">
        <f>G241-H241</f>
        <v>1559053.32</v>
      </c>
      <c r="J241" s="5">
        <v>30000</v>
      </c>
    </row>
    <row r="242" spans="1:10" x14ac:dyDescent="0.2">
      <c r="A242" s="1" t="s">
        <v>493</v>
      </c>
      <c r="B242" s="1" t="s">
        <v>494</v>
      </c>
      <c r="C242" s="1" t="s">
        <v>114</v>
      </c>
      <c r="D242" s="1"/>
      <c r="E242" s="1" t="s">
        <v>496</v>
      </c>
      <c r="F242" s="3">
        <v>2450483.62</v>
      </c>
      <c r="G242" s="3"/>
      <c r="H242" s="1"/>
      <c r="I242" s="3">
        <v>2515442.4500000002</v>
      </c>
      <c r="J242" s="4">
        <v>0</v>
      </c>
    </row>
    <row r="243" spans="1:10" x14ac:dyDescent="0.2">
      <c r="A243" s="1" t="s">
        <v>493</v>
      </c>
      <c r="B243" s="1" t="s">
        <v>498</v>
      </c>
      <c r="C243" s="1" t="s">
        <v>114</v>
      </c>
      <c r="D243" s="1"/>
      <c r="E243" s="1" t="s">
        <v>500</v>
      </c>
      <c r="F243" s="3">
        <v>2484366.65</v>
      </c>
      <c r="G243" s="3"/>
      <c r="H243" s="1"/>
      <c r="I243" s="3">
        <v>2497476.6</v>
      </c>
      <c r="J243" s="4">
        <v>0</v>
      </c>
    </row>
    <row r="244" spans="1:10" ht="25.5" x14ac:dyDescent="0.2">
      <c r="A244" s="8" t="s">
        <v>493</v>
      </c>
      <c r="B244" s="8" t="s">
        <v>1363</v>
      </c>
      <c r="C244" s="8" t="s">
        <v>1362</v>
      </c>
      <c r="D244" s="8"/>
      <c r="E244" s="8" t="s">
        <v>1361</v>
      </c>
      <c r="F244" s="7">
        <v>104000</v>
      </c>
      <c r="G244" s="7">
        <v>103983.5</v>
      </c>
      <c r="H244" s="7">
        <v>0</v>
      </c>
      <c r="I244" s="20">
        <f>G244-H244</f>
        <v>103983.5</v>
      </c>
      <c r="J244" s="21">
        <f>IF(F244-I244&lt;0,0,F244-I244)</f>
        <v>16.5</v>
      </c>
    </row>
    <row r="245" spans="1:10" x14ac:dyDescent="0.2">
      <c r="A245" s="1" t="s">
        <v>501</v>
      </c>
      <c r="B245" s="1" t="s">
        <v>502</v>
      </c>
      <c r="C245" s="1" t="s">
        <v>38</v>
      </c>
      <c r="D245" s="1"/>
      <c r="E245" s="1" t="s">
        <v>504</v>
      </c>
      <c r="F245" s="3">
        <v>2390412.31</v>
      </c>
      <c r="G245" s="3"/>
      <c r="H245" s="1"/>
      <c r="I245" s="3">
        <v>0</v>
      </c>
      <c r="J245" s="4">
        <v>2390412.31</v>
      </c>
    </row>
    <row r="246" spans="1:10" x14ac:dyDescent="0.2">
      <c r="A246" s="1" t="s">
        <v>505</v>
      </c>
      <c r="B246" s="1" t="s">
        <v>506</v>
      </c>
      <c r="C246" s="1" t="s">
        <v>19</v>
      </c>
      <c r="D246" s="1"/>
      <c r="E246" s="1" t="s">
        <v>508</v>
      </c>
      <c r="F246" s="3">
        <v>2367738.64</v>
      </c>
      <c r="G246" s="3"/>
      <c r="H246" s="1"/>
      <c r="I246" s="3">
        <v>2264675.84</v>
      </c>
      <c r="J246" s="4">
        <v>103062.8</v>
      </c>
    </row>
    <row r="247" spans="1:10" x14ac:dyDescent="0.2">
      <c r="A247" s="1" t="s">
        <v>505</v>
      </c>
      <c r="B247" s="1" t="s">
        <v>510</v>
      </c>
      <c r="C247" s="1" t="s">
        <v>118</v>
      </c>
      <c r="D247" s="1"/>
      <c r="E247" s="1" t="s">
        <v>512</v>
      </c>
      <c r="F247" s="3">
        <v>838711.72</v>
      </c>
      <c r="G247" s="3"/>
      <c r="H247" s="1"/>
      <c r="I247" s="3">
        <v>5335</v>
      </c>
      <c r="J247" s="4">
        <v>833376.72</v>
      </c>
    </row>
    <row r="248" spans="1:10" x14ac:dyDescent="0.2">
      <c r="A248" s="1" t="s">
        <v>505</v>
      </c>
      <c r="B248" s="1" t="s">
        <v>514</v>
      </c>
      <c r="C248" s="1" t="s">
        <v>51</v>
      </c>
      <c r="D248" s="1"/>
      <c r="E248" s="1" t="s">
        <v>516</v>
      </c>
      <c r="F248" s="3">
        <v>2172511.4</v>
      </c>
      <c r="G248" s="3"/>
      <c r="H248" s="1"/>
      <c r="I248" s="3">
        <v>483952</v>
      </c>
      <c r="J248" s="4">
        <v>1688559.4</v>
      </c>
    </row>
    <row r="249" spans="1:10" x14ac:dyDescent="0.2">
      <c r="A249" s="1" t="s">
        <v>505</v>
      </c>
      <c r="B249" s="1" t="s">
        <v>518</v>
      </c>
      <c r="C249" s="1" t="s">
        <v>338</v>
      </c>
      <c r="D249" s="1"/>
      <c r="E249" s="1" t="s">
        <v>520</v>
      </c>
      <c r="F249" s="3">
        <v>2246251.42</v>
      </c>
      <c r="G249" s="3"/>
      <c r="H249" s="1"/>
      <c r="I249" s="3">
        <v>9457.5</v>
      </c>
      <c r="J249" s="4">
        <v>2236793.92</v>
      </c>
    </row>
    <row r="250" spans="1:10" x14ac:dyDescent="0.2">
      <c r="A250" s="1" t="s">
        <v>505</v>
      </c>
      <c r="B250" s="1" t="s">
        <v>522</v>
      </c>
      <c r="C250" s="1" t="s">
        <v>523</v>
      </c>
      <c r="D250" s="1"/>
      <c r="E250" s="1" t="s">
        <v>524</v>
      </c>
      <c r="F250" s="3">
        <v>86880</v>
      </c>
      <c r="G250" s="3"/>
      <c r="H250" s="1"/>
      <c r="I250" s="3">
        <v>0</v>
      </c>
      <c r="J250" s="4">
        <v>86880</v>
      </c>
    </row>
    <row r="251" spans="1:10" ht="25.5" x14ac:dyDescent="0.2">
      <c r="A251" s="8" t="s">
        <v>505</v>
      </c>
      <c r="B251" s="8" t="s">
        <v>1216</v>
      </c>
      <c r="C251" s="8" t="s">
        <v>1215</v>
      </c>
      <c r="D251" s="8"/>
      <c r="E251" s="8" t="s">
        <v>1214</v>
      </c>
      <c r="F251" s="7">
        <v>197463.3</v>
      </c>
      <c r="G251" s="7">
        <v>50638</v>
      </c>
      <c r="H251" s="7">
        <v>0</v>
      </c>
      <c r="I251" s="20">
        <f>G251-H251</f>
        <v>50638</v>
      </c>
      <c r="J251" s="21">
        <f>IF(F251-I251&lt;0,0,F251-I251)</f>
        <v>146825.29999999999</v>
      </c>
    </row>
    <row r="252" spans="1:10" ht="15" x14ac:dyDescent="0.25">
      <c r="A252" s="5" t="s">
        <v>1057</v>
      </c>
      <c r="B252" s="5">
        <v>39625</v>
      </c>
      <c r="C252" s="5" t="s">
        <v>1045</v>
      </c>
      <c r="D252" s="5" t="s">
        <v>1036</v>
      </c>
      <c r="E252" s="5" t="s">
        <v>1056</v>
      </c>
      <c r="F252" s="5">
        <v>4521805.0199999996</v>
      </c>
      <c r="G252" s="5">
        <v>4509876.1900000004</v>
      </c>
      <c r="H252" s="5">
        <v>30000.01</v>
      </c>
      <c r="I252" s="17">
        <f>G252-H252</f>
        <v>4479876.1800000006</v>
      </c>
      <c r="J252" s="5">
        <v>41928.839999999997</v>
      </c>
    </row>
    <row r="253" spans="1:10" x14ac:dyDescent="0.2">
      <c r="A253" s="1" t="s">
        <v>525</v>
      </c>
      <c r="B253" s="1" t="s">
        <v>526</v>
      </c>
      <c r="C253" s="1" t="s">
        <v>12</v>
      </c>
      <c r="D253" s="1"/>
      <c r="E253" s="1" t="s">
        <v>528</v>
      </c>
      <c r="F253" s="3">
        <v>748038.3</v>
      </c>
      <c r="G253" s="3"/>
      <c r="H253" s="1"/>
      <c r="I253" s="3">
        <v>800921.37</v>
      </c>
      <c r="J253" s="4">
        <v>0</v>
      </c>
    </row>
    <row r="254" spans="1:10" x14ac:dyDescent="0.2">
      <c r="A254" s="1" t="s">
        <v>525</v>
      </c>
      <c r="B254" s="1" t="s">
        <v>530</v>
      </c>
      <c r="C254" s="1" t="s">
        <v>31</v>
      </c>
      <c r="D254" s="1"/>
      <c r="E254" s="1" t="s">
        <v>532</v>
      </c>
      <c r="F254" s="3">
        <v>2642842.7200000002</v>
      </c>
      <c r="G254" s="3"/>
      <c r="H254" s="1"/>
      <c r="I254" s="3">
        <v>2439577.19</v>
      </c>
      <c r="J254" s="4">
        <v>203265.53</v>
      </c>
    </row>
    <row r="255" spans="1:10" x14ac:dyDescent="0.2">
      <c r="A255" s="1" t="s">
        <v>525</v>
      </c>
      <c r="B255" s="1" t="s">
        <v>534</v>
      </c>
      <c r="C255" s="1" t="s">
        <v>149</v>
      </c>
      <c r="D255" s="1"/>
      <c r="E255" s="1" t="s">
        <v>536</v>
      </c>
      <c r="F255" s="3">
        <v>2233387.4700000002</v>
      </c>
      <c r="G255" s="3"/>
      <c r="H255" s="1"/>
      <c r="I255" s="3">
        <v>2216187.86</v>
      </c>
      <c r="J255" s="4">
        <v>17199.61</v>
      </c>
    </row>
    <row r="256" spans="1:10" x14ac:dyDescent="0.2">
      <c r="A256" s="1" t="s">
        <v>525</v>
      </c>
      <c r="B256" s="1" t="s">
        <v>538</v>
      </c>
      <c r="C256" s="1" t="s">
        <v>12</v>
      </c>
      <c r="D256" s="1"/>
      <c r="E256" s="1" t="s">
        <v>540</v>
      </c>
      <c r="F256" s="3">
        <v>2447974.64</v>
      </c>
      <c r="G256" s="3"/>
      <c r="H256" s="1"/>
      <c r="I256" s="3">
        <v>11785.5</v>
      </c>
      <c r="J256" s="4">
        <v>2436189.14</v>
      </c>
    </row>
    <row r="257" spans="1:10" ht="38.25" x14ac:dyDescent="0.2">
      <c r="A257" s="1" t="s">
        <v>525</v>
      </c>
      <c r="B257" s="1" t="s">
        <v>542</v>
      </c>
      <c r="C257" s="1" t="s">
        <v>543</v>
      </c>
      <c r="D257" s="1"/>
      <c r="E257" s="1" t="s">
        <v>1380</v>
      </c>
      <c r="F257" s="3">
        <v>905232.45</v>
      </c>
      <c r="G257" s="3"/>
      <c r="H257" s="1"/>
      <c r="I257" s="3">
        <v>11640</v>
      </c>
      <c r="J257" s="4">
        <v>893592.45</v>
      </c>
    </row>
    <row r="258" spans="1:10" x14ac:dyDescent="0.2">
      <c r="A258" s="1" t="s">
        <v>525</v>
      </c>
      <c r="B258" s="1" t="s">
        <v>545</v>
      </c>
      <c r="C258" s="1" t="s">
        <v>546</v>
      </c>
      <c r="D258" s="1"/>
      <c r="E258" s="1" t="s">
        <v>547</v>
      </c>
      <c r="F258" s="3">
        <v>1648842.85</v>
      </c>
      <c r="G258" s="3"/>
      <c r="H258" s="1"/>
      <c r="I258" s="3">
        <v>79035.44</v>
      </c>
      <c r="J258" s="4">
        <v>1569807.41</v>
      </c>
    </row>
    <row r="259" spans="1:10" ht="25.5" x14ac:dyDescent="0.2">
      <c r="A259" s="8" t="s">
        <v>525</v>
      </c>
      <c r="B259" s="8" t="s">
        <v>1180</v>
      </c>
      <c r="C259" s="8" t="s">
        <v>1098</v>
      </c>
      <c r="D259" s="8"/>
      <c r="E259" s="8" t="s">
        <v>540</v>
      </c>
      <c r="F259" s="7">
        <v>135900</v>
      </c>
      <c r="G259" s="7">
        <v>128318.5</v>
      </c>
      <c r="H259" s="7">
        <v>0</v>
      </c>
      <c r="I259" s="20">
        <f>G259-H259</f>
        <v>128318.5</v>
      </c>
      <c r="J259" s="21">
        <f>IF(F259-I259&lt;0,0,F259-I259)</f>
        <v>7581.5</v>
      </c>
    </row>
    <row r="260" spans="1:10" ht="38.25" x14ac:dyDescent="0.2">
      <c r="A260" s="8" t="s">
        <v>525</v>
      </c>
      <c r="B260" s="8" t="s">
        <v>1121</v>
      </c>
      <c r="C260" s="8" t="s">
        <v>1098</v>
      </c>
      <c r="D260" s="8"/>
      <c r="E260" s="8" t="s">
        <v>1056</v>
      </c>
      <c r="F260" s="7">
        <v>86429</v>
      </c>
      <c r="G260" s="7">
        <v>81541.5</v>
      </c>
      <c r="H260" s="7">
        <v>0</v>
      </c>
      <c r="I260" s="20">
        <f>G260-H260</f>
        <v>81541.5</v>
      </c>
      <c r="J260" s="21">
        <f>IF(F260-I260&lt;0,0,F260-I260)</f>
        <v>4887.5</v>
      </c>
    </row>
    <row r="261" spans="1:10" ht="38.25" x14ac:dyDescent="0.2">
      <c r="A261" s="8" t="s">
        <v>525</v>
      </c>
      <c r="B261" s="8" t="s">
        <v>1100</v>
      </c>
      <c r="C261" s="8" t="s">
        <v>1098</v>
      </c>
      <c r="D261" s="8"/>
      <c r="E261" s="8" t="s">
        <v>532</v>
      </c>
      <c r="F261" s="7">
        <v>101400</v>
      </c>
      <c r="G261" s="7">
        <v>93271.49</v>
      </c>
      <c r="H261" s="7">
        <v>0</v>
      </c>
      <c r="I261" s="20">
        <f>G261-H261</f>
        <v>93271.49</v>
      </c>
      <c r="J261" s="21">
        <f>IF(F261-I261&lt;0,0,F261-I261)</f>
        <v>8128.5099999999948</v>
      </c>
    </row>
    <row r="262" spans="1:10" ht="38.25" x14ac:dyDescent="0.2">
      <c r="A262" s="8" t="s">
        <v>525</v>
      </c>
      <c r="B262" s="8" t="s">
        <v>1099</v>
      </c>
      <c r="C262" s="8" t="s">
        <v>1098</v>
      </c>
      <c r="D262" s="8"/>
      <c r="E262" s="8" t="s">
        <v>1097</v>
      </c>
      <c r="F262" s="7">
        <v>238400</v>
      </c>
      <c r="G262" s="7">
        <v>208965</v>
      </c>
      <c r="H262" s="7">
        <v>0</v>
      </c>
      <c r="I262" s="20">
        <f>G262-H262</f>
        <v>208965</v>
      </c>
      <c r="J262" s="21">
        <f>IF(F262-I262&lt;0,0,F262-I262)</f>
        <v>29435</v>
      </c>
    </row>
    <row r="263" spans="1:10" x14ac:dyDescent="0.2">
      <c r="A263" s="1" t="s">
        <v>548</v>
      </c>
      <c r="B263" s="1" t="s">
        <v>549</v>
      </c>
      <c r="C263" s="1" t="s">
        <v>34</v>
      </c>
      <c r="D263" s="1"/>
      <c r="E263" s="1" t="s">
        <v>551</v>
      </c>
      <c r="F263" s="3">
        <v>2065011</v>
      </c>
      <c r="G263" s="3"/>
      <c r="H263" s="1"/>
      <c r="I263" s="3">
        <v>2056336.75</v>
      </c>
      <c r="J263" s="4">
        <v>8674.25</v>
      </c>
    </row>
    <row r="264" spans="1:10" x14ac:dyDescent="0.2">
      <c r="A264" s="1" t="s">
        <v>548</v>
      </c>
      <c r="B264" s="1" t="s">
        <v>553</v>
      </c>
      <c r="C264" s="1" t="s">
        <v>38</v>
      </c>
      <c r="D264" s="1"/>
      <c r="E264" s="1" t="s">
        <v>555</v>
      </c>
      <c r="F264" s="3">
        <v>3134733.21</v>
      </c>
      <c r="G264" s="3"/>
      <c r="H264" s="1"/>
      <c r="I264" s="3">
        <v>3090130.26</v>
      </c>
      <c r="J264" s="4">
        <v>44602.95</v>
      </c>
    </row>
    <row r="265" spans="1:10" x14ac:dyDescent="0.2">
      <c r="A265" s="1" t="s">
        <v>548</v>
      </c>
      <c r="B265" s="1" t="s">
        <v>557</v>
      </c>
      <c r="C265" s="1" t="s">
        <v>99</v>
      </c>
      <c r="D265" s="1"/>
      <c r="E265" s="1" t="s">
        <v>559</v>
      </c>
      <c r="F265" s="3">
        <v>4834184.6399999997</v>
      </c>
      <c r="G265" s="3"/>
      <c r="H265" s="1"/>
      <c r="I265" s="3">
        <v>24589.5</v>
      </c>
      <c r="J265" s="4">
        <v>4809595.1399999997</v>
      </c>
    </row>
    <row r="266" spans="1:10" ht="25.5" x14ac:dyDescent="0.2">
      <c r="A266" s="8" t="s">
        <v>548</v>
      </c>
      <c r="B266" s="8" t="s">
        <v>1360</v>
      </c>
      <c r="C266" s="8" t="s">
        <v>1095</v>
      </c>
      <c r="D266" s="8"/>
      <c r="E266" s="8" t="s">
        <v>1359</v>
      </c>
      <c r="F266" s="7">
        <v>57500</v>
      </c>
      <c r="G266" s="7">
        <v>56387.3</v>
      </c>
      <c r="H266" s="7">
        <v>0</v>
      </c>
      <c r="I266" s="20">
        <f>G266-H266</f>
        <v>56387.3</v>
      </c>
      <c r="J266" s="21">
        <f>IF(F266-I266&lt;0,0,F266-I266)</f>
        <v>1112.6999999999971</v>
      </c>
    </row>
    <row r="267" spans="1:10" ht="25.5" x14ac:dyDescent="0.2">
      <c r="A267" s="8" t="s">
        <v>548</v>
      </c>
      <c r="B267" s="8" t="s">
        <v>1205</v>
      </c>
      <c r="C267" s="8" t="s">
        <v>1095</v>
      </c>
      <c r="D267" s="8"/>
      <c r="E267" s="8" t="s">
        <v>1204</v>
      </c>
      <c r="F267" s="7">
        <v>38166.879999999997</v>
      </c>
      <c r="G267" s="7">
        <v>13713.58</v>
      </c>
      <c r="H267" s="7">
        <v>0</v>
      </c>
      <c r="I267" s="20">
        <f>G267-H267</f>
        <v>13713.58</v>
      </c>
      <c r="J267" s="21">
        <f>IF(F267-I267&lt;0,0,F267-I267)</f>
        <v>24453.299999999996</v>
      </c>
    </row>
    <row r="268" spans="1:10" x14ac:dyDescent="0.2">
      <c r="A268" s="1" t="s">
        <v>560</v>
      </c>
      <c r="B268" s="1" t="s">
        <v>561</v>
      </c>
      <c r="C268" s="1" t="s">
        <v>38</v>
      </c>
      <c r="D268" s="1"/>
      <c r="E268" s="1" t="s">
        <v>563</v>
      </c>
      <c r="F268" s="3">
        <v>5029902.9000000004</v>
      </c>
      <c r="G268" s="3"/>
      <c r="H268" s="1"/>
      <c r="I268" s="3">
        <v>4845561.1399999997</v>
      </c>
      <c r="J268" s="4">
        <v>184341.76000000001</v>
      </c>
    </row>
    <row r="269" spans="1:10" x14ac:dyDescent="0.2">
      <c r="A269" s="1" t="s">
        <v>560</v>
      </c>
      <c r="B269" s="1" t="s">
        <v>565</v>
      </c>
      <c r="C269" s="1" t="s">
        <v>31</v>
      </c>
      <c r="D269" s="1"/>
      <c r="E269" s="1" t="s">
        <v>567</v>
      </c>
      <c r="F269" s="3">
        <v>4600620</v>
      </c>
      <c r="G269" s="3"/>
      <c r="H269" s="1"/>
      <c r="I269" s="3">
        <v>0</v>
      </c>
      <c r="J269" s="4">
        <v>4600620</v>
      </c>
    </row>
    <row r="270" spans="1:10" x14ac:dyDescent="0.2">
      <c r="A270" s="1" t="s">
        <v>560</v>
      </c>
      <c r="B270" s="1" t="s">
        <v>569</v>
      </c>
      <c r="C270" s="1" t="s">
        <v>38</v>
      </c>
      <c r="D270" s="1"/>
      <c r="E270" s="1" t="s">
        <v>571</v>
      </c>
      <c r="F270" s="3">
        <v>3269095.01</v>
      </c>
      <c r="G270" s="3"/>
      <c r="H270" s="1"/>
      <c r="I270" s="3">
        <v>0</v>
      </c>
      <c r="J270" s="4">
        <v>3269095.01</v>
      </c>
    </row>
    <row r="271" spans="1:10" ht="25.5" x14ac:dyDescent="0.2">
      <c r="A271" s="8" t="s">
        <v>560</v>
      </c>
      <c r="B271" s="8" t="s">
        <v>1358</v>
      </c>
      <c r="C271" s="8" t="s">
        <v>1357</v>
      </c>
      <c r="D271" s="8"/>
      <c r="E271" s="8" t="s">
        <v>1356</v>
      </c>
      <c r="F271" s="7">
        <v>1414338.05</v>
      </c>
      <c r="G271" s="7">
        <v>1409339.21</v>
      </c>
      <c r="H271" s="7">
        <v>0</v>
      </c>
      <c r="I271" s="20">
        <f>G271-H271</f>
        <v>1409339.21</v>
      </c>
      <c r="J271" s="21">
        <f>IF(F271-I271&lt;0,0,F271-I271)</f>
        <v>4998.8400000000838</v>
      </c>
    </row>
    <row r="272" spans="1:10" x14ac:dyDescent="0.2">
      <c r="A272" s="1" t="s">
        <v>572</v>
      </c>
      <c r="B272" s="1" t="s">
        <v>573</v>
      </c>
      <c r="C272" s="1" t="s">
        <v>338</v>
      </c>
      <c r="D272" s="1"/>
      <c r="E272" s="1" t="s">
        <v>575</v>
      </c>
      <c r="F272" s="3">
        <v>547920.9</v>
      </c>
      <c r="G272" s="3"/>
      <c r="H272" s="1"/>
      <c r="I272" s="3">
        <v>520132.14</v>
      </c>
      <c r="J272" s="4">
        <v>27788.76</v>
      </c>
    </row>
    <row r="273" spans="1:10" x14ac:dyDescent="0.2">
      <c r="A273" s="1" t="s">
        <v>572</v>
      </c>
      <c r="B273" s="1" t="s">
        <v>577</v>
      </c>
      <c r="C273" s="1" t="s">
        <v>34</v>
      </c>
      <c r="D273" s="1"/>
      <c r="E273" s="1" t="s">
        <v>579</v>
      </c>
      <c r="F273" s="3">
        <v>611283.93000000005</v>
      </c>
      <c r="G273" s="3"/>
      <c r="H273" s="1"/>
      <c r="I273" s="3">
        <v>5820</v>
      </c>
      <c r="J273" s="4">
        <v>605463.93000000005</v>
      </c>
    </row>
    <row r="274" spans="1:10" x14ac:dyDescent="0.2">
      <c r="A274" s="1" t="s">
        <v>580</v>
      </c>
      <c r="B274" s="1" t="s">
        <v>581</v>
      </c>
      <c r="C274" s="1" t="s">
        <v>582</v>
      </c>
      <c r="D274" s="1"/>
      <c r="E274" s="1" t="s">
        <v>583</v>
      </c>
      <c r="F274" s="3">
        <v>1362659.67</v>
      </c>
      <c r="G274" s="3"/>
      <c r="H274" s="1"/>
      <c r="I274" s="3">
        <v>1328437.8999999999</v>
      </c>
      <c r="J274" s="4">
        <v>34221.769999999997</v>
      </c>
    </row>
    <row r="275" spans="1:10" ht="38.25" x14ac:dyDescent="0.2">
      <c r="A275" s="1" t="s">
        <v>584</v>
      </c>
      <c r="B275" s="1" t="s">
        <v>585</v>
      </c>
      <c r="C275" s="1" t="s">
        <v>87</v>
      </c>
      <c r="D275" s="1"/>
      <c r="E275" s="1" t="s">
        <v>1381</v>
      </c>
      <c r="F275" s="3">
        <v>4859560.7300000004</v>
      </c>
      <c r="G275" s="3"/>
      <c r="H275" s="1"/>
      <c r="I275" s="3">
        <v>4804093.75</v>
      </c>
      <c r="J275" s="4">
        <v>55466.98</v>
      </c>
    </row>
    <row r="276" spans="1:10" ht="51" x14ac:dyDescent="0.2">
      <c r="A276" s="1" t="s">
        <v>584</v>
      </c>
      <c r="B276" s="1" t="s">
        <v>588</v>
      </c>
      <c r="C276" s="1" t="s">
        <v>79</v>
      </c>
      <c r="D276" s="1"/>
      <c r="E276" s="1" t="s">
        <v>1391</v>
      </c>
      <c r="F276" s="3">
        <v>3951956.87</v>
      </c>
      <c r="G276" s="3"/>
      <c r="H276" s="1"/>
      <c r="I276" s="3">
        <v>0</v>
      </c>
      <c r="J276" s="4">
        <v>3951956.87</v>
      </c>
    </row>
    <row r="277" spans="1:10" x14ac:dyDescent="0.2">
      <c r="A277" s="1" t="s">
        <v>590</v>
      </c>
      <c r="B277" s="1" t="s">
        <v>591</v>
      </c>
      <c r="C277" s="1" t="s">
        <v>34</v>
      </c>
      <c r="D277" s="1"/>
      <c r="E277" s="1" t="s">
        <v>593</v>
      </c>
      <c r="F277" s="3">
        <v>1171109.8</v>
      </c>
      <c r="G277" s="3"/>
      <c r="H277" s="1"/>
      <c r="I277" s="3">
        <v>1131329.74</v>
      </c>
      <c r="J277" s="4">
        <v>39780.06</v>
      </c>
    </row>
    <row r="278" spans="1:10" x14ac:dyDescent="0.2">
      <c r="A278" s="1" t="s">
        <v>590</v>
      </c>
      <c r="B278" s="1" t="s">
        <v>595</v>
      </c>
      <c r="C278" s="1" t="s">
        <v>106</v>
      </c>
      <c r="D278" s="1"/>
      <c r="E278" s="1" t="s">
        <v>597</v>
      </c>
      <c r="F278" s="3">
        <v>708359.12</v>
      </c>
      <c r="G278" s="3"/>
      <c r="H278" s="1"/>
      <c r="I278" s="3">
        <v>21519.93</v>
      </c>
      <c r="J278" s="4">
        <v>686839.19</v>
      </c>
    </row>
    <row r="279" spans="1:10" x14ac:dyDescent="0.2">
      <c r="A279" s="1" t="s">
        <v>590</v>
      </c>
      <c r="B279" s="1" t="s">
        <v>599</v>
      </c>
      <c r="C279" s="1" t="s">
        <v>99</v>
      </c>
      <c r="D279" s="1"/>
      <c r="E279" s="1" t="s">
        <v>601</v>
      </c>
      <c r="F279" s="3">
        <v>2054495.27</v>
      </c>
      <c r="G279" s="3"/>
      <c r="H279" s="1"/>
      <c r="I279" s="3">
        <v>5504.75</v>
      </c>
      <c r="J279" s="4">
        <v>2048990.52</v>
      </c>
    </row>
    <row r="280" spans="1:10" x14ac:dyDescent="0.2">
      <c r="A280" s="1" t="s">
        <v>602</v>
      </c>
      <c r="B280" s="1" t="s">
        <v>603</v>
      </c>
      <c r="C280" s="1" t="s">
        <v>118</v>
      </c>
      <c r="D280" s="1"/>
      <c r="E280" s="1" t="s">
        <v>605</v>
      </c>
      <c r="F280" s="3">
        <v>1290771.7</v>
      </c>
      <c r="G280" s="3"/>
      <c r="H280" s="1"/>
      <c r="I280" s="3">
        <v>1290771.7</v>
      </c>
      <c r="J280" s="4">
        <v>0</v>
      </c>
    </row>
    <row r="281" spans="1:10" x14ac:dyDescent="0.2">
      <c r="A281" s="1" t="s">
        <v>602</v>
      </c>
      <c r="B281" s="1" t="s">
        <v>607</v>
      </c>
      <c r="C281" s="1" t="s">
        <v>149</v>
      </c>
      <c r="D281" s="1"/>
      <c r="E281" s="1" t="s">
        <v>609</v>
      </c>
      <c r="F281" s="3">
        <v>1482065.67</v>
      </c>
      <c r="G281" s="3"/>
      <c r="H281" s="1"/>
      <c r="I281" s="3">
        <v>1285530.19</v>
      </c>
      <c r="J281" s="4">
        <v>196535.48</v>
      </c>
    </row>
    <row r="282" spans="1:10" x14ac:dyDescent="0.2">
      <c r="A282" s="1" t="s">
        <v>602</v>
      </c>
      <c r="B282" s="1" t="s">
        <v>611</v>
      </c>
      <c r="C282" s="1" t="s">
        <v>38</v>
      </c>
      <c r="D282" s="1"/>
      <c r="E282" s="1" t="s">
        <v>613</v>
      </c>
      <c r="F282" s="3">
        <v>2300213.4900000002</v>
      </c>
      <c r="G282" s="3"/>
      <c r="H282" s="1"/>
      <c r="I282" s="3">
        <v>2090729.86</v>
      </c>
      <c r="J282" s="4">
        <v>209483.63</v>
      </c>
    </row>
    <row r="283" spans="1:10" x14ac:dyDescent="0.2">
      <c r="A283" s="1" t="s">
        <v>602</v>
      </c>
      <c r="B283" s="1" t="s">
        <v>615</v>
      </c>
      <c r="C283" s="1" t="s">
        <v>149</v>
      </c>
      <c r="D283" s="1"/>
      <c r="E283" s="1" t="s">
        <v>617</v>
      </c>
      <c r="F283" s="3">
        <v>3713120.45</v>
      </c>
      <c r="G283" s="3"/>
      <c r="H283" s="1"/>
      <c r="I283" s="3">
        <v>2015663.76</v>
      </c>
      <c r="J283" s="4">
        <v>1697456.69</v>
      </c>
    </row>
    <row r="284" spans="1:10" x14ac:dyDescent="0.2">
      <c r="A284" s="1" t="s">
        <v>602</v>
      </c>
      <c r="B284" s="1" t="s">
        <v>619</v>
      </c>
      <c r="C284" s="1" t="s">
        <v>51</v>
      </c>
      <c r="D284" s="1"/>
      <c r="E284" s="1" t="s">
        <v>621</v>
      </c>
      <c r="F284" s="3">
        <v>1189998.6000000001</v>
      </c>
      <c r="G284" s="3"/>
      <c r="H284" s="1"/>
      <c r="I284" s="3">
        <v>0</v>
      </c>
      <c r="J284" s="4">
        <v>1189998.6000000001</v>
      </c>
    </row>
    <row r="285" spans="1:10" x14ac:dyDescent="0.2">
      <c r="A285" s="1" t="s">
        <v>602</v>
      </c>
      <c r="B285" s="1" t="s">
        <v>623</v>
      </c>
      <c r="C285" s="1" t="s">
        <v>51</v>
      </c>
      <c r="D285" s="1"/>
      <c r="E285" s="1" t="s">
        <v>625</v>
      </c>
      <c r="F285" s="3">
        <v>1409361.68</v>
      </c>
      <c r="G285" s="3"/>
      <c r="H285" s="1"/>
      <c r="I285" s="3">
        <v>0</v>
      </c>
      <c r="J285" s="4">
        <v>1409361.68</v>
      </c>
    </row>
    <row r="286" spans="1:10" ht="38.25" x14ac:dyDescent="0.2">
      <c r="A286" s="1" t="s">
        <v>626</v>
      </c>
      <c r="B286" s="1" t="s">
        <v>627</v>
      </c>
      <c r="C286" s="1" t="s">
        <v>12</v>
      </c>
      <c r="D286" s="1"/>
      <c r="E286" s="1" t="s">
        <v>629</v>
      </c>
      <c r="F286" s="3">
        <v>2280089.17</v>
      </c>
      <c r="G286" s="3"/>
      <c r="H286" s="1"/>
      <c r="I286" s="3">
        <v>2250433.19</v>
      </c>
      <c r="J286" s="4">
        <v>29655.98</v>
      </c>
    </row>
    <row r="287" spans="1:10" x14ac:dyDescent="0.2">
      <c r="A287" s="1" t="s">
        <v>626</v>
      </c>
      <c r="B287" s="1" t="s">
        <v>631</v>
      </c>
      <c r="C287" s="1" t="s">
        <v>34</v>
      </c>
      <c r="D287" s="1"/>
      <c r="E287" s="1" t="s">
        <v>633</v>
      </c>
      <c r="F287" s="3">
        <v>895497.8</v>
      </c>
      <c r="G287" s="3"/>
      <c r="H287" s="1"/>
      <c r="I287" s="3">
        <v>47794.79</v>
      </c>
      <c r="J287" s="4">
        <v>847703.01</v>
      </c>
    </row>
    <row r="288" spans="1:10" ht="38.25" x14ac:dyDescent="0.2">
      <c r="A288" s="8" t="s">
        <v>1143</v>
      </c>
      <c r="B288" s="8" t="s">
        <v>1165</v>
      </c>
      <c r="C288" s="8" t="s">
        <v>1164</v>
      </c>
      <c r="D288" s="8"/>
      <c r="E288" s="8" t="s">
        <v>1163</v>
      </c>
      <c r="F288" s="7">
        <v>564000</v>
      </c>
      <c r="G288" s="7">
        <v>542479.23</v>
      </c>
      <c r="H288" s="7">
        <v>0</v>
      </c>
      <c r="I288" s="20">
        <f>G288-H288</f>
        <v>542479.23</v>
      </c>
      <c r="J288" s="21">
        <f>IF(F288-I288&lt;0,0,F288-I288)</f>
        <v>21520.770000000019</v>
      </c>
    </row>
    <row r="289" spans="1:10" ht="38.25" x14ac:dyDescent="0.2">
      <c r="A289" s="8" t="s">
        <v>1143</v>
      </c>
      <c r="B289" s="8" t="s">
        <v>1162</v>
      </c>
      <c r="C289" s="8" t="s">
        <v>1161</v>
      </c>
      <c r="D289" s="8"/>
      <c r="E289" s="8" t="s">
        <v>1160</v>
      </c>
      <c r="F289" s="7">
        <v>705247.18</v>
      </c>
      <c r="G289" s="7">
        <v>705247.08</v>
      </c>
      <c r="H289" s="7">
        <v>0</v>
      </c>
      <c r="I289" s="20">
        <f>G289-H289</f>
        <v>705247.08</v>
      </c>
      <c r="J289" s="21">
        <f>IF(F289-I289&lt;0,0,F289-I289)</f>
        <v>0.10000000009313226</v>
      </c>
    </row>
    <row r="290" spans="1:10" ht="25.5" x14ac:dyDescent="0.2">
      <c r="A290" s="8" t="s">
        <v>1143</v>
      </c>
      <c r="B290" s="8" t="s">
        <v>1142</v>
      </c>
      <c r="C290" s="8" t="s">
        <v>1141</v>
      </c>
      <c r="D290" s="8"/>
      <c r="E290" s="8" t="s">
        <v>1140</v>
      </c>
      <c r="F290" s="7">
        <v>70000</v>
      </c>
      <c r="G290" s="7">
        <v>62899.11</v>
      </c>
      <c r="H290" s="7">
        <v>0</v>
      </c>
      <c r="I290" s="20">
        <f>G290-H290</f>
        <v>62899.11</v>
      </c>
      <c r="J290" s="21">
        <f>IF(F290-I290&lt;0,0,F290-I290)</f>
        <v>7100.8899999999994</v>
      </c>
    </row>
    <row r="291" spans="1:10" ht="15" x14ac:dyDescent="0.25">
      <c r="A291" s="5" t="s">
        <v>1049</v>
      </c>
      <c r="B291" s="5">
        <v>39464</v>
      </c>
      <c r="C291" s="5" t="s">
        <v>1055</v>
      </c>
      <c r="D291" s="5" t="s">
        <v>1036</v>
      </c>
      <c r="E291" s="5" t="s">
        <v>1054</v>
      </c>
      <c r="F291" s="5">
        <v>2686132.74</v>
      </c>
      <c r="G291" s="5">
        <v>2572799.13</v>
      </c>
      <c r="H291" s="5">
        <v>1</v>
      </c>
      <c r="I291" s="17">
        <f>G291-H291</f>
        <v>2572798.13</v>
      </c>
      <c r="J291" s="5">
        <v>113334.61</v>
      </c>
    </row>
    <row r="292" spans="1:10" ht="15" x14ac:dyDescent="0.25">
      <c r="A292" s="5" t="s">
        <v>1049</v>
      </c>
      <c r="B292" s="5">
        <v>38214</v>
      </c>
      <c r="C292" s="5" t="s">
        <v>168</v>
      </c>
      <c r="D292" s="5" t="s">
        <v>1009</v>
      </c>
      <c r="E292" s="5" t="s">
        <v>1053</v>
      </c>
      <c r="F292" s="5">
        <v>1352519.41</v>
      </c>
      <c r="G292" s="5">
        <v>1305266.26</v>
      </c>
      <c r="H292" s="5">
        <v>30000</v>
      </c>
      <c r="I292" s="17">
        <f>G292-H292</f>
        <v>1275266.26</v>
      </c>
      <c r="J292" s="5">
        <v>77253.149999999994</v>
      </c>
    </row>
    <row r="293" spans="1:10" ht="15" x14ac:dyDescent="0.25">
      <c r="A293" s="5" t="s">
        <v>1049</v>
      </c>
      <c r="B293" s="5">
        <v>35511</v>
      </c>
      <c r="C293" s="5" t="s">
        <v>168</v>
      </c>
      <c r="D293" s="5" t="s">
        <v>1009</v>
      </c>
      <c r="E293" s="5" t="s">
        <v>1052</v>
      </c>
      <c r="F293" s="5">
        <v>644895.69999999995</v>
      </c>
      <c r="G293" s="5">
        <v>625344.46</v>
      </c>
      <c r="H293" s="5">
        <v>1</v>
      </c>
      <c r="I293" s="17">
        <f>G293-H293</f>
        <v>625343.46</v>
      </c>
      <c r="J293" s="5">
        <v>19552.240000000002</v>
      </c>
    </row>
    <row r="294" spans="1:10" ht="15" x14ac:dyDescent="0.25">
      <c r="A294" s="5" t="s">
        <v>1049</v>
      </c>
      <c r="B294" s="5">
        <v>35512</v>
      </c>
      <c r="C294" s="5" t="s">
        <v>168</v>
      </c>
      <c r="D294" s="5" t="s">
        <v>1009</v>
      </c>
      <c r="E294" s="5" t="s">
        <v>1051</v>
      </c>
      <c r="F294" s="5">
        <v>604611.19999999995</v>
      </c>
      <c r="G294" s="5">
        <v>584605.56000000006</v>
      </c>
      <c r="H294" s="5">
        <v>1</v>
      </c>
      <c r="I294" s="17">
        <f>G294-H294</f>
        <v>584604.56000000006</v>
      </c>
      <c r="J294" s="5">
        <v>20006.64</v>
      </c>
    </row>
    <row r="295" spans="1:10" ht="15" x14ac:dyDescent="0.25">
      <c r="A295" s="5" t="s">
        <v>1049</v>
      </c>
      <c r="B295" s="5">
        <v>35751</v>
      </c>
      <c r="C295" s="5" t="s">
        <v>168</v>
      </c>
      <c r="D295" s="5" t="s">
        <v>1009</v>
      </c>
      <c r="E295" s="5" t="s">
        <v>1050</v>
      </c>
      <c r="F295" s="5">
        <v>1400572.64</v>
      </c>
      <c r="G295" s="5">
        <v>1394565.95</v>
      </c>
      <c r="H295" s="5">
        <v>1</v>
      </c>
      <c r="I295" s="17">
        <f>G295-H295</f>
        <v>1394564.95</v>
      </c>
      <c r="J295" s="5">
        <v>6007.69</v>
      </c>
    </row>
    <row r="296" spans="1:10" ht="15" x14ac:dyDescent="0.25">
      <c r="A296" s="5" t="s">
        <v>1049</v>
      </c>
      <c r="B296" s="5">
        <v>36915</v>
      </c>
      <c r="C296" s="5" t="s">
        <v>1048</v>
      </c>
      <c r="D296" s="5" t="s">
        <v>1012</v>
      </c>
      <c r="E296" s="5" t="s">
        <v>1047</v>
      </c>
      <c r="F296" s="5">
        <v>2927155.61</v>
      </c>
      <c r="G296" s="5">
        <v>2929362.74</v>
      </c>
      <c r="H296" s="5">
        <v>1</v>
      </c>
      <c r="I296" s="17">
        <f>G296-H296</f>
        <v>2929361.74</v>
      </c>
      <c r="J296" s="5">
        <v>0</v>
      </c>
    </row>
    <row r="297" spans="1:10" x14ac:dyDescent="0.2">
      <c r="A297" s="1" t="s">
        <v>634</v>
      </c>
      <c r="B297" s="1" t="s">
        <v>635</v>
      </c>
      <c r="C297" s="1" t="s">
        <v>102</v>
      </c>
      <c r="D297" s="1"/>
      <c r="E297" s="11" t="s">
        <v>1389</v>
      </c>
      <c r="F297" s="3">
        <v>2174673.17</v>
      </c>
      <c r="G297" s="3"/>
      <c r="H297" s="1"/>
      <c r="I297" s="3">
        <v>2150650.6800000002</v>
      </c>
      <c r="J297" s="4">
        <v>24022.49</v>
      </c>
    </row>
    <row r="298" spans="1:10" x14ac:dyDescent="0.2">
      <c r="A298" s="1" t="s">
        <v>634</v>
      </c>
      <c r="B298" s="1" t="s">
        <v>638</v>
      </c>
      <c r="C298" s="1" t="s">
        <v>271</v>
      </c>
      <c r="D298" s="1"/>
      <c r="E298" s="1" t="s">
        <v>640</v>
      </c>
      <c r="F298" s="3">
        <v>1433710.04</v>
      </c>
      <c r="G298" s="3"/>
      <c r="H298" s="1"/>
      <c r="I298" s="3">
        <v>1465649.61</v>
      </c>
      <c r="J298" s="4">
        <v>0</v>
      </c>
    </row>
    <row r="299" spans="1:10" x14ac:dyDescent="0.2">
      <c r="A299" s="1" t="s">
        <v>634</v>
      </c>
      <c r="B299" s="1" t="s">
        <v>642</v>
      </c>
      <c r="C299" s="1" t="s">
        <v>643</v>
      </c>
      <c r="D299" s="1"/>
      <c r="E299" s="1" t="s">
        <v>644</v>
      </c>
      <c r="F299" s="3">
        <v>1797067.97</v>
      </c>
      <c r="G299" s="3"/>
      <c r="H299" s="1"/>
      <c r="I299" s="3">
        <v>17585.13</v>
      </c>
      <c r="J299" s="4">
        <v>1779482.84</v>
      </c>
    </row>
    <row r="300" spans="1:10" x14ac:dyDescent="0.2">
      <c r="A300" s="1" t="s">
        <v>634</v>
      </c>
      <c r="B300" s="1" t="s">
        <v>646</v>
      </c>
      <c r="C300" s="1" t="s">
        <v>168</v>
      </c>
      <c r="D300" s="1"/>
      <c r="E300" s="1" t="s">
        <v>648</v>
      </c>
      <c r="F300" s="3">
        <v>780682.17</v>
      </c>
      <c r="G300" s="3"/>
      <c r="H300" s="1"/>
      <c r="I300" s="3">
        <v>0</v>
      </c>
      <c r="J300" s="4">
        <v>780682.17</v>
      </c>
    </row>
    <row r="301" spans="1:10" ht="25.5" x14ac:dyDescent="0.2">
      <c r="A301" s="8" t="s">
        <v>634</v>
      </c>
      <c r="B301" s="8" t="s">
        <v>1192</v>
      </c>
      <c r="C301" s="8" t="s">
        <v>1191</v>
      </c>
      <c r="D301" s="8"/>
      <c r="E301" s="8" t="s">
        <v>1190</v>
      </c>
      <c r="F301" s="7">
        <v>517585</v>
      </c>
      <c r="G301" s="7">
        <v>517584.55</v>
      </c>
      <c r="H301" s="7">
        <v>0</v>
      </c>
      <c r="I301" s="20">
        <f>G301-H301</f>
        <v>517584.55</v>
      </c>
      <c r="J301" s="21">
        <f>IF(F301-I301&lt;0,0,F301-I301)</f>
        <v>0.45000000001164153</v>
      </c>
    </row>
    <row r="302" spans="1:10" ht="15" x14ac:dyDescent="0.25">
      <c r="A302" s="5" t="s">
        <v>1046</v>
      </c>
      <c r="B302" s="5">
        <v>39325</v>
      </c>
      <c r="C302" s="5" t="s">
        <v>1045</v>
      </c>
      <c r="D302" s="5" t="s">
        <v>1036</v>
      </c>
      <c r="E302" s="5" t="s">
        <v>1044</v>
      </c>
      <c r="F302" s="5">
        <v>3250743.85</v>
      </c>
      <c r="G302" s="5">
        <v>2960545.46</v>
      </c>
      <c r="H302" s="5">
        <v>30000</v>
      </c>
      <c r="I302" s="17">
        <f>G302-H302</f>
        <v>2930545.46</v>
      </c>
      <c r="J302" s="5">
        <v>320198.39</v>
      </c>
    </row>
    <row r="303" spans="1:10" x14ac:dyDescent="0.2">
      <c r="A303" s="1" t="s">
        <v>649</v>
      </c>
      <c r="B303" s="1" t="s">
        <v>650</v>
      </c>
      <c r="C303" s="1" t="s">
        <v>651</v>
      </c>
      <c r="D303" s="1"/>
      <c r="E303" s="1" t="s">
        <v>652</v>
      </c>
      <c r="F303" s="3">
        <v>4010746.78</v>
      </c>
      <c r="G303" s="3"/>
      <c r="H303" s="1"/>
      <c r="I303" s="3">
        <v>3387201.34</v>
      </c>
      <c r="J303" s="4">
        <v>623545.43999999994</v>
      </c>
    </row>
    <row r="304" spans="1:10" x14ac:dyDescent="0.2">
      <c r="A304" s="1" t="s">
        <v>649</v>
      </c>
      <c r="B304" s="1" t="s">
        <v>654</v>
      </c>
      <c r="C304" s="1" t="s">
        <v>106</v>
      </c>
      <c r="D304" s="1"/>
      <c r="E304" s="1" t="s">
        <v>656</v>
      </c>
      <c r="F304" s="3">
        <v>597600.62</v>
      </c>
      <c r="G304" s="3"/>
      <c r="H304" s="1"/>
      <c r="I304" s="3">
        <v>44116.57</v>
      </c>
      <c r="J304" s="4">
        <v>553484.05000000005</v>
      </c>
    </row>
    <row r="305" spans="1:10" ht="38.25" x14ac:dyDescent="0.2">
      <c r="A305" s="8" t="s">
        <v>649</v>
      </c>
      <c r="B305" s="8" t="s">
        <v>1203</v>
      </c>
      <c r="C305" s="8" t="s">
        <v>1125</v>
      </c>
      <c r="D305" s="8"/>
      <c r="E305" s="8" t="s">
        <v>1202</v>
      </c>
      <c r="F305" s="7">
        <v>33737.86</v>
      </c>
      <c r="G305" s="7">
        <v>29052</v>
      </c>
      <c r="H305" s="7">
        <v>0</v>
      </c>
      <c r="I305" s="20">
        <f>G305-H305</f>
        <v>29052</v>
      </c>
      <c r="J305" s="21">
        <f>IF(F305-I305&lt;0,0,F305-I305)</f>
        <v>4685.8600000000006</v>
      </c>
    </row>
    <row r="306" spans="1:10" ht="63.75" x14ac:dyDescent="0.2">
      <c r="A306" s="8" t="s">
        <v>649</v>
      </c>
      <c r="B306" s="8" t="s">
        <v>1126</v>
      </c>
      <c r="C306" s="8" t="s">
        <v>1125</v>
      </c>
      <c r="D306" s="8"/>
      <c r="E306" s="8" t="s">
        <v>1124</v>
      </c>
      <c r="F306" s="7">
        <v>47040.45</v>
      </c>
      <c r="G306" s="7">
        <v>40260</v>
      </c>
      <c r="H306" s="7">
        <v>0</v>
      </c>
      <c r="I306" s="20">
        <f>G306-H306</f>
        <v>40260</v>
      </c>
      <c r="J306" s="21">
        <f>IF(F306-I306&lt;0,0,F306-I306)</f>
        <v>6780.4499999999971</v>
      </c>
    </row>
    <row r="307" spans="1:10" ht="15" x14ac:dyDescent="0.25">
      <c r="A307" s="5" t="s">
        <v>1043</v>
      </c>
      <c r="B307" s="5">
        <v>39677</v>
      </c>
      <c r="C307" s="5" t="s">
        <v>1042</v>
      </c>
      <c r="D307" s="5" t="s">
        <v>1009</v>
      </c>
      <c r="E307" s="5" t="s">
        <v>1041</v>
      </c>
      <c r="F307" s="5">
        <v>2878038.12</v>
      </c>
      <c r="G307" s="5">
        <v>2869472.06</v>
      </c>
      <c r="H307" s="5">
        <v>30000</v>
      </c>
      <c r="I307" s="17">
        <f>G307-H307</f>
        <v>2839472.06</v>
      </c>
      <c r="J307" s="5">
        <v>38566.06</v>
      </c>
    </row>
    <row r="308" spans="1:10" x14ac:dyDescent="0.2">
      <c r="A308" s="1" t="s">
        <v>657</v>
      </c>
      <c r="B308" s="1" t="s">
        <v>658</v>
      </c>
      <c r="C308" s="1" t="s">
        <v>34</v>
      </c>
      <c r="D308" s="1"/>
      <c r="E308" s="1" t="s">
        <v>660</v>
      </c>
      <c r="F308" s="3">
        <v>789617.8</v>
      </c>
      <c r="G308" s="3"/>
      <c r="H308" s="1"/>
      <c r="I308" s="3">
        <v>0</v>
      </c>
      <c r="J308" s="4">
        <v>789617.8</v>
      </c>
    </row>
    <row r="309" spans="1:10" x14ac:dyDescent="0.2">
      <c r="A309" s="1" t="s">
        <v>657</v>
      </c>
      <c r="B309" s="1" t="s">
        <v>662</v>
      </c>
      <c r="C309" s="1" t="s">
        <v>663</v>
      </c>
      <c r="D309" s="1"/>
      <c r="E309" s="1" t="s">
        <v>664</v>
      </c>
      <c r="F309" s="3">
        <v>4780746.6100000003</v>
      </c>
      <c r="G309" s="3"/>
      <c r="H309" s="1"/>
      <c r="I309" s="3">
        <v>0</v>
      </c>
      <c r="J309" s="4">
        <v>4780746.6100000003</v>
      </c>
    </row>
    <row r="310" spans="1:10" x14ac:dyDescent="0.2">
      <c r="A310" s="1" t="s">
        <v>657</v>
      </c>
      <c r="B310" s="1" t="s">
        <v>666</v>
      </c>
      <c r="C310" s="1" t="s">
        <v>12</v>
      </c>
      <c r="D310" s="1"/>
      <c r="E310" s="1" t="s">
        <v>668</v>
      </c>
      <c r="F310" s="3">
        <v>2558057.63</v>
      </c>
      <c r="G310" s="3"/>
      <c r="H310" s="1"/>
      <c r="I310" s="3">
        <v>0</v>
      </c>
      <c r="J310" s="4">
        <v>2558057.63</v>
      </c>
    </row>
    <row r="311" spans="1:10" ht="25.5" x14ac:dyDescent="0.2">
      <c r="A311" s="1" t="s">
        <v>669</v>
      </c>
      <c r="B311" s="1" t="s">
        <v>670</v>
      </c>
      <c r="C311" s="1" t="s">
        <v>99</v>
      </c>
      <c r="D311" s="1"/>
      <c r="E311" s="1" t="s">
        <v>672</v>
      </c>
      <c r="F311" s="3">
        <v>3956863.82</v>
      </c>
      <c r="G311" s="3"/>
      <c r="H311" s="1"/>
      <c r="I311" s="3">
        <v>3956863.82</v>
      </c>
      <c r="J311" s="4">
        <v>0</v>
      </c>
    </row>
    <row r="312" spans="1:10" x14ac:dyDescent="0.2">
      <c r="A312" s="1" t="s">
        <v>669</v>
      </c>
      <c r="B312" s="1" t="s">
        <v>674</v>
      </c>
      <c r="C312" s="1" t="s">
        <v>99</v>
      </c>
      <c r="D312" s="1"/>
      <c r="E312" s="1" t="s">
        <v>676</v>
      </c>
      <c r="F312" s="3">
        <v>1279561.19</v>
      </c>
      <c r="G312" s="3"/>
      <c r="H312" s="1"/>
      <c r="I312" s="3">
        <v>1257677.94</v>
      </c>
      <c r="J312" s="4">
        <v>21883.25</v>
      </c>
    </row>
    <row r="313" spans="1:10" ht="38.25" x14ac:dyDescent="0.2">
      <c r="A313" s="8" t="s">
        <v>669</v>
      </c>
      <c r="B313" s="8" t="s">
        <v>1139</v>
      </c>
      <c r="C313" s="8" t="s">
        <v>1138</v>
      </c>
      <c r="D313" s="8"/>
      <c r="E313" s="8" t="s">
        <v>1137</v>
      </c>
      <c r="F313" s="7">
        <v>31770</v>
      </c>
      <c r="G313" s="7">
        <v>0</v>
      </c>
      <c r="H313" s="7">
        <v>0</v>
      </c>
      <c r="I313" s="20">
        <f>G313-H313</f>
        <v>0</v>
      </c>
      <c r="J313" s="21">
        <f>IF(F313-I313&lt;0,0,F313-I313)</f>
        <v>31770</v>
      </c>
    </row>
    <row r="314" spans="1:10" x14ac:dyDescent="0.2">
      <c r="A314" s="1" t="s">
        <v>677</v>
      </c>
      <c r="B314" s="1" t="s">
        <v>678</v>
      </c>
      <c r="C314" s="1" t="s">
        <v>12</v>
      </c>
      <c r="D314" s="1"/>
      <c r="E314" s="1" t="s">
        <v>680</v>
      </c>
      <c r="F314" s="3">
        <v>3053317.57</v>
      </c>
      <c r="G314" s="3"/>
      <c r="H314" s="1"/>
      <c r="I314" s="3">
        <v>0</v>
      </c>
      <c r="J314" s="4">
        <v>3053317.57</v>
      </c>
    </row>
    <row r="315" spans="1:10" x14ac:dyDescent="0.2">
      <c r="A315" s="1" t="s">
        <v>681</v>
      </c>
      <c r="B315" s="1" t="s">
        <v>682</v>
      </c>
      <c r="C315" s="1" t="s">
        <v>683</v>
      </c>
      <c r="D315" s="1"/>
      <c r="E315" s="1" t="s">
        <v>684</v>
      </c>
      <c r="F315" s="3">
        <v>375132.96</v>
      </c>
      <c r="G315" s="3"/>
      <c r="H315" s="1"/>
      <c r="I315" s="3">
        <v>410780.11</v>
      </c>
      <c r="J315" s="4">
        <v>0</v>
      </c>
    </row>
    <row r="316" spans="1:10" x14ac:dyDescent="0.2">
      <c r="A316" s="1" t="s">
        <v>681</v>
      </c>
      <c r="B316" s="1" t="s">
        <v>686</v>
      </c>
      <c r="C316" s="1" t="s">
        <v>683</v>
      </c>
      <c r="D316" s="1"/>
      <c r="E316" s="1" t="s">
        <v>688</v>
      </c>
      <c r="F316" s="3">
        <v>3195901.82</v>
      </c>
      <c r="G316" s="3"/>
      <c r="H316" s="1"/>
      <c r="I316" s="3">
        <v>2988003.72</v>
      </c>
      <c r="J316" s="4">
        <v>207898.1</v>
      </c>
    </row>
    <row r="317" spans="1:10" x14ac:dyDescent="0.2">
      <c r="A317" s="1" t="s">
        <v>681</v>
      </c>
      <c r="B317" s="1" t="s">
        <v>690</v>
      </c>
      <c r="C317" s="1" t="s">
        <v>683</v>
      </c>
      <c r="D317" s="1"/>
      <c r="E317" s="1" t="s">
        <v>692</v>
      </c>
      <c r="F317" s="3">
        <v>1797199.74</v>
      </c>
      <c r="G317" s="3"/>
      <c r="H317" s="1"/>
      <c r="I317" s="3">
        <v>0</v>
      </c>
      <c r="J317" s="4">
        <v>1797199.74</v>
      </c>
    </row>
    <row r="318" spans="1:10" ht="25.5" x14ac:dyDescent="0.2">
      <c r="A318" s="8" t="s">
        <v>681</v>
      </c>
      <c r="B318" s="8" t="s">
        <v>1210</v>
      </c>
      <c r="C318" s="8" t="s">
        <v>1093</v>
      </c>
      <c r="D318" s="8"/>
      <c r="E318" s="8" t="s">
        <v>1209</v>
      </c>
      <c r="F318" s="7">
        <v>64400</v>
      </c>
      <c r="G318" s="7">
        <v>54357.49</v>
      </c>
      <c r="H318" s="7">
        <v>0</v>
      </c>
      <c r="I318" s="20">
        <f>G318-H318</f>
        <v>54357.49</v>
      </c>
      <c r="J318" s="21">
        <f>IF(F318-I318&lt;0,0,F318-I318)</f>
        <v>10042.510000000002</v>
      </c>
    </row>
    <row r="319" spans="1:10" x14ac:dyDescent="0.2">
      <c r="A319" s="1" t="s">
        <v>693</v>
      </c>
      <c r="B319" s="1" t="s">
        <v>694</v>
      </c>
      <c r="C319" s="1" t="s">
        <v>168</v>
      </c>
      <c r="D319" s="1"/>
      <c r="E319" s="1" t="s">
        <v>696</v>
      </c>
      <c r="F319" s="3">
        <v>1377837.94</v>
      </c>
      <c r="G319" s="3"/>
      <c r="H319" s="1"/>
      <c r="I319" s="3">
        <v>1171970.19</v>
      </c>
      <c r="J319" s="4">
        <v>205867.75</v>
      </c>
    </row>
    <row r="320" spans="1:10" x14ac:dyDescent="0.2">
      <c r="A320" s="1" t="s">
        <v>693</v>
      </c>
      <c r="B320" s="1" t="s">
        <v>698</v>
      </c>
      <c r="C320" s="1" t="s">
        <v>79</v>
      </c>
      <c r="D320" s="1"/>
      <c r="E320" s="1" t="s">
        <v>700</v>
      </c>
      <c r="F320" s="3">
        <v>1556055.45</v>
      </c>
      <c r="G320" s="3"/>
      <c r="H320" s="1"/>
      <c r="I320" s="3">
        <v>0</v>
      </c>
      <c r="J320" s="4">
        <v>1556055.45</v>
      </c>
    </row>
    <row r="321" spans="1:13" x14ac:dyDescent="0.2">
      <c r="A321" s="1" t="s">
        <v>701</v>
      </c>
      <c r="B321" s="1" t="s">
        <v>702</v>
      </c>
      <c r="C321" s="1" t="s">
        <v>703</v>
      </c>
      <c r="D321" s="1"/>
      <c r="E321" s="1" t="s">
        <v>704</v>
      </c>
      <c r="F321" s="3">
        <v>731870.45</v>
      </c>
      <c r="G321" s="3"/>
      <c r="H321" s="1"/>
      <c r="I321" s="3">
        <v>303980.52</v>
      </c>
      <c r="J321" s="4">
        <v>427889.93</v>
      </c>
    </row>
    <row r="322" spans="1:13" x14ac:dyDescent="0.2">
      <c r="A322" s="1" t="s">
        <v>705</v>
      </c>
      <c r="B322" s="1" t="s">
        <v>706</v>
      </c>
      <c r="C322" s="1" t="s">
        <v>99</v>
      </c>
      <c r="D322" s="1"/>
      <c r="E322" s="1" t="s">
        <v>708</v>
      </c>
      <c r="F322" s="3">
        <v>596121.72</v>
      </c>
      <c r="G322" s="3"/>
      <c r="H322" s="1"/>
      <c r="I322" s="3">
        <v>596121.72</v>
      </c>
      <c r="J322" s="4">
        <v>0</v>
      </c>
    </row>
    <row r="323" spans="1:13" x14ac:dyDescent="0.2">
      <c r="A323" s="1" t="s">
        <v>705</v>
      </c>
      <c r="B323" s="1" t="s">
        <v>710</v>
      </c>
      <c r="C323" s="1" t="s">
        <v>34</v>
      </c>
      <c r="D323" s="1"/>
      <c r="E323" s="1" t="s">
        <v>712</v>
      </c>
      <c r="F323" s="3">
        <v>757321.01</v>
      </c>
      <c r="G323" s="3"/>
      <c r="H323" s="1"/>
      <c r="I323" s="3">
        <v>135453.22</v>
      </c>
      <c r="J323" s="4">
        <v>621867.79</v>
      </c>
    </row>
    <row r="324" spans="1:13" ht="38.25" x14ac:dyDescent="0.2">
      <c r="A324" s="8" t="s">
        <v>705</v>
      </c>
      <c r="B324" s="8" t="s">
        <v>1213</v>
      </c>
      <c r="C324" s="8" t="s">
        <v>1125</v>
      </c>
      <c r="D324" s="8"/>
      <c r="E324" s="8" t="s">
        <v>712</v>
      </c>
      <c r="F324" s="7">
        <v>19788</v>
      </c>
      <c r="G324" s="7">
        <v>14369.75</v>
      </c>
      <c r="H324" s="7">
        <v>0</v>
      </c>
      <c r="I324" s="20">
        <f>G324-H324</f>
        <v>14369.75</v>
      </c>
      <c r="J324" s="21">
        <f>IF(F324-I324&lt;0,0,F324-I324)</f>
        <v>5418.25</v>
      </c>
    </row>
    <row r="325" spans="1:13" ht="38.25" x14ac:dyDescent="0.2">
      <c r="A325" s="8" t="s">
        <v>705</v>
      </c>
      <c r="B325" s="8" t="s">
        <v>1136</v>
      </c>
      <c r="C325" s="8" t="s">
        <v>1095</v>
      </c>
      <c r="D325" s="8"/>
      <c r="E325" s="8" t="s">
        <v>1134</v>
      </c>
      <c r="F325" s="7">
        <v>146340</v>
      </c>
      <c r="G325" s="7">
        <v>146031.4</v>
      </c>
      <c r="H325" s="7">
        <v>0</v>
      </c>
      <c r="I325" s="20">
        <f>G325-H325</f>
        <v>146031.4</v>
      </c>
      <c r="J325" s="21">
        <f>IF(F325-I325&lt;0,0,F325-I325)</f>
        <v>308.60000000000582</v>
      </c>
    </row>
    <row r="326" spans="1:13" ht="51" x14ac:dyDescent="0.2">
      <c r="A326" s="8" t="s">
        <v>705</v>
      </c>
      <c r="B326" s="8" t="s">
        <v>1135</v>
      </c>
      <c r="C326" s="8" t="s">
        <v>1125</v>
      </c>
      <c r="D326" s="8"/>
      <c r="E326" s="8" t="s">
        <v>1134</v>
      </c>
      <c r="F326" s="7">
        <v>30000</v>
      </c>
      <c r="G326" s="7">
        <v>26287.25</v>
      </c>
      <c r="H326" s="7">
        <v>0</v>
      </c>
      <c r="I326" s="20">
        <f>G326-H326</f>
        <v>26287.25</v>
      </c>
      <c r="J326" s="21">
        <f>IF(F326-I326&lt;0,0,F326-I326)</f>
        <v>3712.75</v>
      </c>
    </row>
    <row r="327" spans="1:13" ht="25.5" x14ac:dyDescent="0.2">
      <c r="A327" s="8" t="s">
        <v>1233</v>
      </c>
      <c r="B327" s="8" t="s">
        <v>1232</v>
      </c>
      <c r="C327" s="8" t="s">
        <v>1231</v>
      </c>
      <c r="D327" s="8"/>
      <c r="E327" s="8" t="s">
        <v>1230</v>
      </c>
      <c r="F327" s="7">
        <v>75757</v>
      </c>
      <c r="G327" s="7">
        <v>68277.59</v>
      </c>
      <c r="H327" s="7">
        <v>0</v>
      </c>
      <c r="I327" s="20">
        <f>G327-H327</f>
        <v>68277.59</v>
      </c>
      <c r="J327" s="21">
        <f>IF(F327-I327&lt;0,0,F327-I327)</f>
        <v>7479.4100000000035</v>
      </c>
    </row>
    <row r="328" spans="1:13" x14ac:dyDescent="0.2">
      <c r="A328" s="1" t="s">
        <v>713</v>
      </c>
      <c r="B328" s="1" t="s">
        <v>714</v>
      </c>
      <c r="C328" s="1" t="s">
        <v>118</v>
      </c>
      <c r="D328" s="1"/>
      <c r="E328" s="1" t="s">
        <v>716</v>
      </c>
      <c r="F328" s="3">
        <v>1288685.1399999999</v>
      </c>
      <c r="G328" s="3"/>
      <c r="H328" s="1"/>
      <c r="I328" s="3">
        <v>34340.910000000003</v>
      </c>
      <c r="J328" s="4">
        <v>1254344.23</v>
      </c>
    </row>
    <row r="329" spans="1:13" ht="15" x14ac:dyDescent="0.25">
      <c r="A329" s="5" t="s">
        <v>1040</v>
      </c>
      <c r="B329" s="5">
        <v>38061</v>
      </c>
      <c r="C329" s="5" t="s">
        <v>137</v>
      </c>
      <c r="D329" s="5" t="s">
        <v>1009</v>
      </c>
      <c r="E329" s="5" t="s">
        <v>1039</v>
      </c>
      <c r="F329" s="5">
        <v>721131.08</v>
      </c>
      <c r="G329" s="5">
        <v>715612.48</v>
      </c>
      <c r="H329" s="5">
        <v>1</v>
      </c>
      <c r="I329" s="17">
        <f>G329-H329</f>
        <v>715611.48</v>
      </c>
      <c r="J329" s="5">
        <v>5519.6</v>
      </c>
      <c r="K329" s="36" t="s">
        <v>6</v>
      </c>
      <c r="L329" s="36" t="s">
        <v>1408</v>
      </c>
      <c r="M329" s="36" t="s">
        <v>9</v>
      </c>
    </row>
    <row r="330" spans="1:13" ht="25.5" x14ac:dyDescent="0.2">
      <c r="A330" s="1" t="s">
        <v>717</v>
      </c>
      <c r="B330" s="1" t="s">
        <v>718</v>
      </c>
      <c r="C330" s="1" t="s">
        <v>71</v>
      </c>
      <c r="D330" s="1"/>
      <c r="E330" s="1" t="s">
        <v>720</v>
      </c>
      <c r="F330" s="31">
        <v>7188909.6200000001</v>
      </c>
      <c r="G330" s="32"/>
      <c r="H330" s="33"/>
      <c r="I330" s="31">
        <v>5956074.04</v>
      </c>
      <c r="J330" s="34">
        <v>1232835.58</v>
      </c>
      <c r="K330" s="35">
        <v>6037587.9299999997</v>
      </c>
      <c r="L330" s="35">
        <f>2985089.29+2963996.93</f>
        <v>5949086.2200000007</v>
      </c>
      <c r="M330" s="35">
        <f>K330-L330</f>
        <v>88501.709999999031</v>
      </c>
    </row>
    <row r="331" spans="1:13" ht="15" x14ac:dyDescent="0.25">
      <c r="A331" s="5" t="s">
        <v>1038</v>
      </c>
      <c r="B331" s="5">
        <v>39765</v>
      </c>
      <c r="C331" s="5" t="s">
        <v>1037</v>
      </c>
      <c r="D331" s="5" t="s">
        <v>1036</v>
      </c>
      <c r="E331" s="5" t="s">
        <v>1035</v>
      </c>
      <c r="F331" s="5">
        <v>5868060.6699999999</v>
      </c>
      <c r="G331" s="5">
        <v>5839662.54</v>
      </c>
      <c r="H331" s="5">
        <v>30000</v>
      </c>
      <c r="I331" s="17">
        <f>G331-H331</f>
        <v>5809662.54</v>
      </c>
      <c r="J331" s="5">
        <v>58398.13</v>
      </c>
    </row>
    <row r="332" spans="1:13" x14ac:dyDescent="0.2">
      <c r="A332" s="1" t="s">
        <v>721</v>
      </c>
      <c r="B332" s="1" t="s">
        <v>722</v>
      </c>
      <c r="C332" s="1" t="s">
        <v>723</v>
      </c>
      <c r="D332" s="1"/>
      <c r="E332" s="1" t="s">
        <v>724</v>
      </c>
      <c r="F332" s="3">
        <v>181442.28</v>
      </c>
      <c r="G332" s="3"/>
      <c r="H332" s="1"/>
      <c r="I332" s="3">
        <v>189947.33</v>
      </c>
      <c r="J332" s="4">
        <v>0</v>
      </c>
    </row>
    <row r="333" spans="1:13" x14ac:dyDescent="0.2">
      <c r="A333" s="1" t="s">
        <v>725</v>
      </c>
      <c r="B333" s="1" t="s">
        <v>726</v>
      </c>
      <c r="C333" s="1" t="s">
        <v>239</v>
      </c>
      <c r="D333" s="1"/>
      <c r="E333" s="1" t="s">
        <v>728</v>
      </c>
      <c r="F333" s="3">
        <v>2895192.66</v>
      </c>
      <c r="G333" s="3"/>
      <c r="H333" s="1"/>
      <c r="I333" s="3">
        <v>2946716.98</v>
      </c>
      <c r="J333" s="4">
        <v>0</v>
      </c>
    </row>
    <row r="334" spans="1:13" x14ac:dyDescent="0.2">
      <c r="A334" s="1" t="s">
        <v>725</v>
      </c>
      <c r="B334" s="1" t="s">
        <v>730</v>
      </c>
      <c r="C334" s="1" t="s">
        <v>731</v>
      </c>
      <c r="D334" s="1"/>
      <c r="E334" s="1" t="s">
        <v>732</v>
      </c>
      <c r="F334" s="3">
        <v>568620</v>
      </c>
      <c r="G334" s="3"/>
      <c r="H334" s="1"/>
      <c r="I334" s="3">
        <v>0</v>
      </c>
      <c r="J334" s="4">
        <v>568620</v>
      </c>
    </row>
    <row r="335" spans="1:13" ht="15" x14ac:dyDescent="0.25">
      <c r="A335" s="5" t="s">
        <v>1034</v>
      </c>
      <c r="B335" s="5">
        <v>38242</v>
      </c>
      <c r="C335" s="5" t="s">
        <v>1013</v>
      </c>
      <c r="D335" s="5" t="s">
        <v>1031</v>
      </c>
      <c r="E335" s="5" t="s">
        <v>1033</v>
      </c>
      <c r="F335" s="5">
        <v>3201774.24</v>
      </c>
      <c r="G335" s="5">
        <v>3110116.07</v>
      </c>
      <c r="H335" s="5">
        <v>30000</v>
      </c>
      <c r="I335" s="17">
        <f>G335-H335</f>
        <v>3080116.07</v>
      </c>
      <c r="J335" s="5">
        <v>121658.17</v>
      </c>
    </row>
    <row r="336" spans="1:13" ht="15" x14ac:dyDescent="0.25">
      <c r="A336" s="5" t="s">
        <v>1032</v>
      </c>
      <c r="B336" s="5">
        <v>38940</v>
      </c>
      <c r="C336" s="5" t="s">
        <v>1013</v>
      </c>
      <c r="D336" s="5" t="s">
        <v>1031</v>
      </c>
      <c r="E336" s="5" t="s">
        <v>1030</v>
      </c>
      <c r="F336" s="5">
        <v>1519341.32</v>
      </c>
      <c r="G336" s="5">
        <v>1519341.32</v>
      </c>
      <c r="H336" s="5">
        <v>30000</v>
      </c>
      <c r="I336" s="17">
        <f>G336-H336</f>
        <v>1489341.32</v>
      </c>
      <c r="J336" s="5">
        <v>30000</v>
      </c>
    </row>
    <row r="337" spans="1:10" x14ac:dyDescent="0.2">
      <c r="A337" s="1" t="s">
        <v>733</v>
      </c>
      <c r="B337" s="1" t="s">
        <v>734</v>
      </c>
      <c r="C337" s="1" t="s">
        <v>95</v>
      </c>
      <c r="D337" s="1"/>
      <c r="E337" s="1" t="s">
        <v>736</v>
      </c>
      <c r="F337" s="3">
        <v>705423.5</v>
      </c>
      <c r="G337" s="3"/>
      <c r="H337" s="1"/>
      <c r="I337" s="3">
        <v>684260.79</v>
      </c>
      <c r="J337" s="4">
        <v>21162.71</v>
      </c>
    </row>
    <row r="338" spans="1:10" x14ac:dyDescent="0.2">
      <c r="A338" s="1" t="s">
        <v>733</v>
      </c>
      <c r="B338" s="1" t="s">
        <v>738</v>
      </c>
      <c r="C338" s="1" t="s">
        <v>739</v>
      </c>
      <c r="D338" s="1"/>
      <c r="E338" s="1" t="s">
        <v>740</v>
      </c>
      <c r="F338" s="3">
        <v>1310512.57</v>
      </c>
      <c r="G338" s="3"/>
      <c r="H338" s="1"/>
      <c r="I338" s="3">
        <v>1280511.45</v>
      </c>
      <c r="J338" s="4">
        <v>30001.119999999999</v>
      </c>
    </row>
    <row r="339" spans="1:10" x14ac:dyDescent="0.2">
      <c r="A339" s="1" t="s">
        <v>733</v>
      </c>
      <c r="B339" s="1" t="s">
        <v>742</v>
      </c>
      <c r="C339" s="1" t="s">
        <v>739</v>
      </c>
      <c r="D339" s="1"/>
      <c r="E339" s="1" t="s">
        <v>744</v>
      </c>
      <c r="F339" s="3">
        <v>2101303.37</v>
      </c>
      <c r="G339" s="3"/>
      <c r="H339" s="1"/>
      <c r="I339" s="3">
        <v>2071303.37</v>
      </c>
      <c r="J339" s="4">
        <v>30000</v>
      </c>
    </row>
    <row r="340" spans="1:10" x14ac:dyDescent="0.2">
      <c r="A340" s="1" t="s">
        <v>733</v>
      </c>
      <c r="B340" s="1" t="s">
        <v>746</v>
      </c>
      <c r="C340" s="1" t="s">
        <v>739</v>
      </c>
      <c r="D340" s="1"/>
      <c r="E340" s="1" t="s">
        <v>748</v>
      </c>
      <c r="F340" s="3">
        <v>3049090.67</v>
      </c>
      <c r="G340" s="3"/>
      <c r="H340" s="1"/>
      <c r="I340" s="3">
        <v>3019090.67</v>
      </c>
      <c r="J340" s="4">
        <v>30000</v>
      </c>
    </row>
    <row r="341" spans="1:10" x14ac:dyDescent="0.2">
      <c r="A341" s="1" t="s">
        <v>749</v>
      </c>
      <c r="B341" s="1" t="s">
        <v>750</v>
      </c>
      <c r="C341" s="1" t="s">
        <v>95</v>
      </c>
      <c r="D341" s="1"/>
      <c r="E341" s="1" t="s">
        <v>752</v>
      </c>
      <c r="F341" s="3">
        <v>1246944.25</v>
      </c>
      <c r="G341" s="3"/>
      <c r="H341" s="1"/>
      <c r="I341" s="3">
        <v>674405.6</v>
      </c>
      <c r="J341" s="4">
        <v>572538.65</v>
      </c>
    </row>
    <row r="342" spans="1:10" ht="38.25" x14ac:dyDescent="0.2">
      <c r="A342" s="1" t="s">
        <v>749</v>
      </c>
      <c r="B342" s="1" t="s">
        <v>754</v>
      </c>
      <c r="C342" s="1" t="s">
        <v>87</v>
      </c>
      <c r="D342" s="1"/>
      <c r="E342" s="1" t="s">
        <v>1382</v>
      </c>
      <c r="F342" s="3">
        <v>3209254</v>
      </c>
      <c r="G342" s="3"/>
      <c r="H342" s="1"/>
      <c r="I342" s="3">
        <v>4366.58</v>
      </c>
      <c r="J342" s="4">
        <v>3204887.42</v>
      </c>
    </row>
    <row r="343" spans="1:10" ht="15" x14ac:dyDescent="0.25">
      <c r="A343" s="5" t="s">
        <v>1029</v>
      </c>
      <c r="B343" s="5">
        <v>38870</v>
      </c>
      <c r="C343" s="5" t="s">
        <v>1028</v>
      </c>
      <c r="D343" s="5" t="s">
        <v>1027</v>
      </c>
      <c r="E343" s="5" t="s">
        <v>1026</v>
      </c>
      <c r="F343" s="5">
        <v>55166019.810000002</v>
      </c>
      <c r="G343" s="5">
        <v>42303552.420000002</v>
      </c>
      <c r="H343" s="5">
        <v>30000</v>
      </c>
      <c r="I343" s="17">
        <f>G343-H343</f>
        <v>42273552.420000002</v>
      </c>
      <c r="J343" s="5">
        <v>12892467.390000001</v>
      </c>
    </row>
    <row r="344" spans="1:10" x14ac:dyDescent="0.2">
      <c r="A344" s="1" t="s">
        <v>756</v>
      </c>
      <c r="B344" s="1" t="s">
        <v>757</v>
      </c>
      <c r="C344" s="1" t="s">
        <v>12</v>
      </c>
      <c r="D344" s="1"/>
      <c r="E344" s="1" t="s">
        <v>759</v>
      </c>
      <c r="F344" s="3">
        <v>412434.13</v>
      </c>
      <c r="G344" s="3"/>
      <c r="H344" s="1"/>
      <c r="I344" s="3">
        <v>412434.13</v>
      </c>
      <c r="J344" s="4">
        <v>0</v>
      </c>
    </row>
    <row r="345" spans="1:10" x14ac:dyDescent="0.2">
      <c r="A345" s="1" t="s">
        <v>756</v>
      </c>
      <c r="B345" s="1" t="s">
        <v>761</v>
      </c>
      <c r="C345" s="1" t="s">
        <v>31</v>
      </c>
      <c r="D345" s="1"/>
      <c r="E345" s="1" t="s">
        <v>763</v>
      </c>
      <c r="F345" s="3">
        <v>562263.66</v>
      </c>
      <c r="G345" s="3"/>
      <c r="H345" s="1"/>
      <c r="I345" s="3">
        <v>492302.89</v>
      </c>
      <c r="J345" s="4">
        <v>69960.77</v>
      </c>
    </row>
    <row r="346" spans="1:10" x14ac:dyDescent="0.2">
      <c r="A346" s="1" t="s">
        <v>756</v>
      </c>
      <c r="B346" s="1" t="s">
        <v>765</v>
      </c>
      <c r="C346" s="1" t="s">
        <v>106</v>
      </c>
      <c r="D346" s="1"/>
      <c r="E346" s="30" t="s">
        <v>1407</v>
      </c>
      <c r="F346" s="3">
        <v>954703.77</v>
      </c>
      <c r="G346" s="3"/>
      <c r="H346" s="1"/>
      <c r="I346" s="3">
        <v>926062.66</v>
      </c>
      <c r="J346" s="4">
        <v>28641.11</v>
      </c>
    </row>
    <row r="347" spans="1:10" ht="38.25" x14ac:dyDescent="0.2">
      <c r="A347" s="8" t="s">
        <v>756</v>
      </c>
      <c r="B347" s="8" t="s">
        <v>1133</v>
      </c>
      <c r="C347" s="8" t="s">
        <v>1098</v>
      </c>
      <c r="D347" s="8"/>
      <c r="E347" s="8" t="s">
        <v>1132</v>
      </c>
      <c r="F347" s="7">
        <v>4697420</v>
      </c>
      <c r="G347" s="7">
        <v>4697419.75</v>
      </c>
      <c r="H347" s="7">
        <v>0</v>
      </c>
      <c r="I347" s="20">
        <f>G347-H347</f>
        <v>4697419.75</v>
      </c>
      <c r="J347" s="21">
        <f>IF(F347-I347&lt;0,0,F347-I347)</f>
        <v>0.25</v>
      </c>
    </row>
    <row r="348" spans="1:10" ht="38.25" x14ac:dyDescent="0.2">
      <c r="A348" s="8" t="s">
        <v>756</v>
      </c>
      <c r="B348" s="8" t="s">
        <v>1123</v>
      </c>
      <c r="C348" s="8" t="s">
        <v>1122</v>
      </c>
      <c r="D348" s="8"/>
      <c r="E348" s="8" t="s">
        <v>1026</v>
      </c>
      <c r="F348" s="7">
        <v>450000</v>
      </c>
      <c r="G348" s="7">
        <v>254036.67</v>
      </c>
      <c r="H348" s="7">
        <v>0</v>
      </c>
      <c r="I348" s="20">
        <f>G348-H348</f>
        <v>254036.67</v>
      </c>
      <c r="J348" s="21">
        <f>IF(F348-I348&lt;0,0,F348-I348)</f>
        <v>195963.33</v>
      </c>
    </row>
    <row r="349" spans="1:10" ht="15" x14ac:dyDescent="0.25">
      <c r="A349" s="5" t="s">
        <v>1025</v>
      </c>
      <c r="B349" s="5">
        <v>39451</v>
      </c>
      <c r="C349" s="5" t="s">
        <v>1024</v>
      </c>
      <c r="D349" s="5" t="s">
        <v>1012</v>
      </c>
      <c r="E349" s="5" t="s">
        <v>1023</v>
      </c>
      <c r="F349" s="5">
        <v>1150606.52</v>
      </c>
      <c r="G349" s="5">
        <v>1120348.29</v>
      </c>
      <c r="H349" s="5">
        <v>30000.01</v>
      </c>
      <c r="I349" s="17">
        <f>G349-H349</f>
        <v>1090348.28</v>
      </c>
      <c r="J349" s="5">
        <v>60258.239999999998</v>
      </c>
    </row>
    <row r="350" spans="1:10" x14ac:dyDescent="0.2">
      <c r="A350" s="1" t="s">
        <v>767</v>
      </c>
      <c r="B350" s="1" t="s">
        <v>768</v>
      </c>
      <c r="C350" s="1" t="s">
        <v>683</v>
      </c>
      <c r="D350" s="1"/>
      <c r="E350" s="1" t="s">
        <v>770</v>
      </c>
      <c r="F350" s="3">
        <v>4848233.33</v>
      </c>
      <c r="G350" s="3"/>
      <c r="H350" s="1"/>
      <c r="I350" s="3">
        <v>0</v>
      </c>
      <c r="J350" s="4">
        <v>4848233.33</v>
      </c>
    </row>
    <row r="351" spans="1:10" x14ac:dyDescent="0.2">
      <c r="A351" s="1" t="s">
        <v>771</v>
      </c>
      <c r="B351" s="1" t="s">
        <v>772</v>
      </c>
      <c r="C351" s="1" t="s">
        <v>12</v>
      </c>
      <c r="D351" s="1"/>
      <c r="E351" s="1" t="s">
        <v>774</v>
      </c>
      <c r="F351" s="3">
        <v>2252980.69</v>
      </c>
      <c r="G351" s="3"/>
      <c r="H351" s="1"/>
      <c r="I351" s="3">
        <v>2248095.83</v>
      </c>
      <c r="J351" s="4">
        <v>4884.8599999999997</v>
      </c>
    </row>
    <row r="352" spans="1:10" x14ac:dyDescent="0.2">
      <c r="A352" s="1" t="s">
        <v>771</v>
      </c>
      <c r="B352" s="1" t="s">
        <v>776</v>
      </c>
      <c r="C352" s="1" t="s">
        <v>12</v>
      </c>
      <c r="D352" s="1"/>
      <c r="E352" s="1" t="s">
        <v>778</v>
      </c>
      <c r="F352" s="3">
        <v>2260879.83</v>
      </c>
      <c r="G352" s="3"/>
      <c r="H352" s="1"/>
      <c r="I352" s="3">
        <v>2255374.5</v>
      </c>
      <c r="J352" s="4">
        <v>5505.33</v>
      </c>
    </row>
    <row r="353" spans="1:10" x14ac:dyDescent="0.2">
      <c r="A353" s="1" t="s">
        <v>771</v>
      </c>
      <c r="B353" s="1" t="s">
        <v>780</v>
      </c>
      <c r="C353" s="1" t="s">
        <v>106</v>
      </c>
      <c r="D353" s="1"/>
      <c r="E353" s="1" t="s">
        <v>782</v>
      </c>
      <c r="F353" s="3">
        <v>1130962.6299999999</v>
      </c>
      <c r="G353" s="3"/>
      <c r="H353" s="1"/>
      <c r="I353" s="3">
        <v>314563.09000000003</v>
      </c>
      <c r="J353" s="4">
        <v>816399.54</v>
      </c>
    </row>
    <row r="354" spans="1:10" x14ac:dyDescent="0.2">
      <c r="A354" s="1" t="s">
        <v>771</v>
      </c>
      <c r="B354" s="1" t="s">
        <v>784</v>
      </c>
      <c r="C354" s="1" t="s">
        <v>12</v>
      </c>
      <c r="D354" s="1"/>
      <c r="E354" s="1" t="s">
        <v>786</v>
      </c>
      <c r="F354" s="3">
        <v>2421158.15</v>
      </c>
      <c r="G354" s="3"/>
      <c r="H354" s="1"/>
      <c r="I354" s="3">
        <v>0</v>
      </c>
      <c r="J354" s="4">
        <v>2421158.15</v>
      </c>
    </row>
    <row r="355" spans="1:10" x14ac:dyDescent="0.2">
      <c r="A355" s="1" t="s">
        <v>787</v>
      </c>
      <c r="B355" s="1" t="s">
        <v>788</v>
      </c>
      <c r="C355" s="1" t="s">
        <v>63</v>
      </c>
      <c r="D355" s="1"/>
      <c r="E355" s="1" t="s">
        <v>790</v>
      </c>
      <c r="F355" s="3">
        <v>702595.82</v>
      </c>
      <c r="G355" s="3"/>
      <c r="H355" s="1"/>
      <c r="I355" s="3">
        <v>711764.78</v>
      </c>
      <c r="J355" s="4">
        <v>0</v>
      </c>
    </row>
    <row r="356" spans="1:10" ht="25.5" x14ac:dyDescent="0.2">
      <c r="A356" s="8" t="s">
        <v>787</v>
      </c>
      <c r="B356" s="8" t="s">
        <v>1355</v>
      </c>
      <c r="C356" s="8" t="s">
        <v>1095</v>
      </c>
      <c r="D356" s="8"/>
      <c r="E356" s="8" t="s">
        <v>1354</v>
      </c>
      <c r="F356" s="7">
        <v>100365</v>
      </c>
      <c r="G356" s="7">
        <v>98789.7</v>
      </c>
      <c r="H356" s="7">
        <v>0</v>
      </c>
      <c r="I356" s="20">
        <f>G356-H356</f>
        <v>98789.7</v>
      </c>
      <c r="J356" s="21">
        <f>IF(F356-I356&lt;0,0,F356-I356)</f>
        <v>1575.3000000000029</v>
      </c>
    </row>
    <row r="357" spans="1:10" x14ac:dyDescent="0.2">
      <c r="A357" s="1" t="s">
        <v>791</v>
      </c>
      <c r="B357" s="1" t="s">
        <v>792</v>
      </c>
      <c r="C357" s="1" t="s">
        <v>71</v>
      </c>
      <c r="D357" s="1"/>
      <c r="E357" s="1" t="s">
        <v>794</v>
      </c>
      <c r="F357" s="3">
        <v>11359678.6</v>
      </c>
      <c r="G357" s="3"/>
      <c r="H357" s="1"/>
      <c r="I357" s="3">
        <v>9926785.1600000001</v>
      </c>
      <c r="J357" s="4">
        <v>1432893.4399999999</v>
      </c>
    </row>
    <row r="358" spans="1:10" x14ac:dyDescent="0.2">
      <c r="A358" s="1" t="s">
        <v>791</v>
      </c>
      <c r="B358" s="1" t="s">
        <v>796</v>
      </c>
      <c r="C358" s="1" t="s">
        <v>149</v>
      </c>
      <c r="D358" s="1"/>
      <c r="E358" s="1" t="s">
        <v>798</v>
      </c>
      <c r="F358" s="3">
        <v>579026.78</v>
      </c>
      <c r="G358" s="3"/>
      <c r="H358" s="1"/>
      <c r="I358" s="3">
        <v>597679.82999999996</v>
      </c>
      <c r="J358" s="4">
        <v>0</v>
      </c>
    </row>
    <row r="359" spans="1:10" x14ac:dyDescent="0.2">
      <c r="A359" s="1" t="s">
        <v>791</v>
      </c>
      <c r="B359" s="1" t="s">
        <v>800</v>
      </c>
      <c r="C359" s="1" t="s">
        <v>239</v>
      </c>
      <c r="D359" s="1"/>
      <c r="E359" s="1" t="s">
        <v>802</v>
      </c>
      <c r="F359" s="3">
        <v>2349771.9</v>
      </c>
      <c r="G359" s="3"/>
      <c r="H359" s="1"/>
      <c r="I359" s="3">
        <v>1152302.8899999999</v>
      </c>
      <c r="J359" s="4">
        <v>1197469.01</v>
      </c>
    </row>
    <row r="360" spans="1:10" ht="63.75" x14ac:dyDescent="0.2">
      <c r="A360" s="1" t="s">
        <v>791</v>
      </c>
      <c r="B360" s="1" t="s">
        <v>804</v>
      </c>
      <c r="C360" s="1" t="s">
        <v>99</v>
      </c>
      <c r="D360" s="1"/>
      <c r="E360" s="1" t="s">
        <v>1383</v>
      </c>
      <c r="F360" s="3">
        <v>2635891.7400000002</v>
      </c>
      <c r="G360" s="3"/>
      <c r="H360" s="1"/>
      <c r="I360" s="3">
        <v>6499</v>
      </c>
      <c r="J360" s="4">
        <v>2629392.7400000002</v>
      </c>
    </row>
    <row r="361" spans="1:10" x14ac:dyDescent="0.2">
      <c r="A361" s="1" t="s">
        <v>806</v>
      </c>
      <c r="B361" s="1" t="s">
        <v>807</v>
      </c>
      <c r="C361" s="1" t="s">
        <v>118</v>
      </c>
      <c r="D361" s="1"/>
      <c r="E361" s="1" t="s">
        <v>809</v>
      </c>
      <c r="F361" s="3">
        <v>2994096.7</v>
      </c>
      <c r="G361" s="3"/>
      <c r="H361" s="1"/>
      <c r="I361" s="3">
        <v>3000123.88</v>
      </c>
      <c r="J361" s="4">
        <v>0</v>
      </c>
    </row>
    <row r="362" spans="1:10" ht="25.5" x14ac:dyDescent="0.2">
      <c r="A362" s="1" t="s">
        <v>806</v>
      </c>
      <c r="B362" s="1" t="s">
        <v>811</v>
      </c>
      <c r="C362" s="1" t="s">
        <v>812</v>
      </c>
      <c r="D362" s="1"/>
      <c r="E362" s="1" t="s">
        <v>813</v>
      </c>
      <c r="F362" s="3">
        <v>1934283.2</v>
      </c>
      <c r="G362" s="3"/>
      <c r="H362" s="1"/>
      <c r="I362" s="3">
        <v>1927832.18</v>
      </c>
      <c r="J362" s="4">
        <v>6451.02</v>
      </c>
    </row>
    <row r="363" spans="1:10" x14ac:dyDescent="0.2">
      <c r="A363" s="1" t="s">
        <v>814</v>
      </c>
      <c r="B363" s="1" t="s">
        <v>815</v>
      </c>
      <c r="C363" s="1" t="s">
        <v>683</v>
      </c>
      <c r="D363" s="1"/>
      <c r="E363" s="1" t="s">
        <v>817</v>
      </c>
      <c r="F363" s="3">
        <v>4518569.28</v>
      </c>
      <c r="G363" s="3"/>
      <c r="H363" s="1"/>
      <c r="I363" s="3">
        <v>4451035.12</v>
      </c>
      <c r="J363" s="4">
        <v>67534.16</v>
      </c>
    </row>
    <row r="364" spans="1:10" ht="15" x14ac:dyDescent="0.25">
      <c r="A364" s="5" t="s">
        <v>1022</v>
      </c>
      <c r="B364" s="5">
        <v>38809</v>
      </c>
      <c r="C364" s="5" t="s">
        <v>95</v>
      </c>
      <c r="D364" s="5" t="s">
        <v>1009</v>
      </c>
      <c r="E364" s="5" t="s">
        <v>1021</v>
      </c>
      <c r="F364" s="5">
        <v>5608469.1100000003</v>
      </c>
      <c r="G364" s="5">
        <v>5627002.3399999999</v>
      </c>
      <c r="H364" s="5">
        <v>30000</v>
      </c>
      <c r="I364" s="17">
        <f>G364-H364</f>
        <v>5597002.3399999999</v>
      </c>
      <c r="J364" s="5">
        <v>11466.77</v>
      </c>
    </row>
    <row r="365" spans="1:10" x14ac:dyDescent="0.2">
      <c r="A365" s="1" t="s">
        <v>818</v>
      </c>
      <c r="B365" s="1" t="s">
        <v>819</v>
      </c>
      <c r="C365" s="1" t="s">
        <v>71</v>
      </c>
      <c r="D365" s="1"/>
      <c r="E365" s="1" t="s">
        <v>821</v>
      </c>
      <c r="F365" s="3">
        <v>3010419.51</v>
      </c>
      <c r="G365" s="3"/>
      <c r="H365" s="1"/>
      <c r="I365" s="3">
        <v>22163.53</v>
      </c>
      <c r="J365" s="4">
        <v>2988255.98</v>
      </c>
    </row>
    <row r="366" spans="1:10" x14ac:dyDescent="0.2">
      <c r="A366" s="1" t="s">
        <v>822</v>
      </c>
      <c r="B366" s="1" t="s">
        <v>823</v>
      </c>
      <c r="C366" s="1" t="s">
        <v>12</v>
      </c>
      <c r="D366" s="1"/>
      <c r="E366" s="1" t="s">
        <v>825</v>
      </c>
      <c r="F366" s="3">
        <v>2053070.18</v>
      </c>
      <c r="G366" s="3"/>
      <c r="H366" s="1"/>
      <c r="I366" s="3">
        <v>1889675.03</v>
      </c>
      <c r="J366" s="4">
        <v>163395.15</v>
      </c>
    </row>
    <row r="367" spans="1:10" x14ac:dyDescent="0.2">
      <c r="A367" s="1" t="s">
        <v>822</v>
      </c>
      <c r="B367" s="1" t="s">
        <v>827</v>
      </c>
      <c r="C367" s="1" t="s">
        <v>12</v>
      </c>
      <c r="D367" s="1"/>
      <c r="E367" s="1" t="s">
        <v>829</v>
      </c>
      <c r="F367" s="3">
        <v>1442210.66</v>
      </c>
      <c r="G367" s="3"/>
      <c r="H367" s="1"/>
      <c r="I367" s="3">
        <v>1328718.27</v>
      </c>
      <c r="J367" s="4">
        <v>113492.39</v>
      </c>
    </row>
    <row r="368" spans="1:10" x14ac:dyDescent="0.2">
      <c r="A368" s="1" t="s">
        <v>822</v>
      </c>
      <c r="B368" s="1" t="s">
        <v>831</v>
      </c>
      <c r="C368" s="1" t="s">
        <v>149</v>
      </c>
      <c r="D368" s="1"/>
      <c r="E368" s="1" t="s">
        <v>833</v>
      </c>
      <c r="F368" s="3">
        <v>514450.7</v>
      </c>
      <c r="G368" s="3"/>
      <c r="H368" s="1"/>
      <c r="I368" s="3">
        <v>494702.29</v>
      </c>
      <c r="J368" s="4">
        <v>19748.41</v>
      </c>
    </row>
    <row r="369" spans="1:10" x14ac:dyDescent="0.2">
      <c r="A369" s="1" t="s">
        <v>822</v>
      </c>
      <c r="B369" s="1" t="s">
        <v>835</v>
      </c>
      <c r="C369" s="1" t="s">
        <v>12</v>
      </c>
      <c r="D369" s="1"/>
      <c r="E369" s="1" t="s">
        <v>837</v>
      </c>
      <c r="F369" s="3">
        <v>622262.32999999996</v>
      </c>
      <c r="G369" s="3"/>
      <c r="H369" s="1"/>
      <c r="I369" s="3">
        <v>582240.56000000006</v>
      </c>
      <c r="J369" s="4">
        <v>40021.769999999997</v>
      </c>
    </row>
    <row r="370" spans="1:10" x14ac:dyDescent="0.2">
      <c r="A370" s="1" t="s">
        <v>822</v>
      </c>
      <c r="B370" s="1" t="s">
        <v>839</v>
      </c>
      <c r="C370" s="1" t="s">
        <v>12</v>
      </c>
      <c r="D370" s="1"/>
      <c r="E370" s="1" t="s">
        <v>841</v>
      </c>
      <c r="F370" s="3">
        <v>729434.33</v>
      </c>
      <c r="G370" s="3"/>
      <c r="H370" s="1"/>
      <c r="I370" s="3">
        <v>676281.22</v>
      </c>
      <c r="J370" s="4">
        <v>53153.11</v>
      </c>
    </row>
    <row r="371" spans="1:10" x14ac:dyDescent="0.2">
      <c r="A371" s="1" t="s">
        <v>822</v>
      </c>
      <c r="B371" s="1" t="s">
        <v>843</v>
      </c>
      <c r="C371" s="1" t="s">
        <v>160</v>
      </c>
      <c r="D371" s="1"/>
      <c r="E371" s="1" t="s">
        <v>845</v>
      </c>
      <c r="F371" s="3">
        <v>1233758.6499999999</v>
      </c>
      <c r="G371" s="3"/>
      <c r="H371" s="1"/>
      <c r="I371" s="3">
        <v>1153277.94</v>
      </c>
      <c r="J371" s="4">
        <v>80480.710000000006</v>
      </c>
    </row>
    <row r="372" spans="1:10" x14ac:dyDescent="0.2">
      <c r="A372" s="1" t="s">
        <v>822</v>
      </c>
      <c r="B372" s="1" t="s">
        <v>847</v>
      </c>
      <c r="C372" s="1" t="s">
        <v>12</v>
      </c>
      <c r="D372" s="1"/>
      <c r="E372" s="1" t="s">
        <v>849</v>
      </c>
      <c r="F372" s="3">
        <v>2275394.63</v>
      </c>
      <c r="G372" s="3"/>
      <c r="H372" s="1"/>
      <c r="I372" s="3">
        <v>0</v>
      </c>
      <c r="J372" s="4">
        <v>2275394.63</v>
      </c>
    </row>
    <row r="373" spans="1:10" x14ac:dyDescent="0.2">
      <c r="A373" s="1" t="s">
        <v>822</v>
      </c>
      <c r="B373" s="1" t="s">
        <v>851</v>
      </c>
      <c r="C373" s="1" t="s">
        <v>12</v>
      </c>
      <c r="D373" s="1"/>
      <c r="E373" s="1" t="s">
        <v>853</v>
      </c>
      <c r="F373" s="3">
        <v>1905640.69</v>
      </c>
      <c r="G373" s="3"/>
      <c r="H373" s="1"/>
      <c r="I373" s="3">
        <v>0</v>
      </c>
      <c r="J373" s="4">
        <v>1905640.69</v>
      </c>
    </row>
    <row r="374" spans="1:10" x14ac:dyDescent="0.2">
      <c r="A374" s="1" t="s">
        <v>854</v>
      </c>
      <c r="B374" s="1" t="s">
        <v>855</v>
      </c>
      <c r="C374" s="1" t="s">
        <v>149</v>
      </c>
      <c r="D374" s="1"/>
      <c r="E374" s="1" t="s">
        <v>857</v>
      </c>
      <c r="F374" s="3">
        <v>479993.2</v>
      </c>
      <c r="G374" s="3"/>
      <c r="H374" s="1"/>
      <c r="I374" s="3">
        <v>460155.97</v>
      </c>
      <c r="J374" s="4">
        <v>19837.23</v>
      </c>
    </row>
    <row r="375" spans="1:10" x14ac:dyDescent="0.2">
      <c r="A375" s="1" t="s">
        <v>854</v>
      </c>
      <c r="B375" s="1" t="s">
        <v>859</v>
      </c>
      <c r="C375" s="1" t="s">
        <v>34</v>
      </c>
      <c r="D375" s="1"/>
      <c r="E375" s="1" t="s">
        <v>861</v>
      </c>
      <c r="F375" s="3">
        <v>426654.18</v>
      </c>
      <c r="G375" s="3"/>
      <c r="H375" s="1"/>
      <c r="I375" s="3">
        <v>424092.95</v>
      </c>
      <c r="J375" s="4">
        <v>2561.23</v>
      </c>
    </row>
    <row r="376" spans="1:10" x14ac:dyDescent="0.2">
      <c r="A376" s="1" t="s">
        <v>854</v>
      </c>
      <c r="B376" s="1" t="s">
        <v>863</v>
      </c>
      <c r="C376" s="1" t="s">
        <v>12</v>
      </c>
      <c r="D376" s="1"/>
      <c r="E376" s="1" t="s">
        <v>865</v>
      </c>
      <c r="F376" s="3">
        <v>3625387.83</v>
      </c>
      <c r="G376" s="3"/>
      <c r="H376" s="1"/>
      <c r="I376" s="3">
        <v>3534946.45</v>
      </c>
      <c r="J376" s="4">
        <v>90441.38</v>
      </c>
    </row>
    <row r="377" spans="1:10" x14ac:dyDescent="0.2">
      <c r="A377" s="1" t="s">
        <v>854</v>
      </c>
      <c r="B377" s="1" t="s">
        <v>867</v>
      </c>
      <c r="C377" s="1" t="s">
        <v>149</v>
      </c>
      <c r="D377" s="1"/>
      <c r="E377" s="1" t="s">
        <v>869</v>
      </c>
      <c r="F377" s="3">
        <v>1389808.21</v>
      </c>
      <c r="G377" s="3"/>
      <c r="H377" s="1"/>
      <c r="I377" s="3">
        <v>7760</v>
      </c>
      <c r="J377" s="4">
        <v>1382048.21</v>
      </c>
    </row>
    <row r="378" spans="1:10" x14ac:dyDescent="0.2">
      <c r="A378" s="1" t="s">
        <v>870</v>
      </c>
      <c r="B378" s="1" t="s">
        <v>871</v>
      </c>
      <c r="C378" s="1" t="s">
        <v>239</v>
      </c>
      <c r="D378" s="1"/>
      <c r="E378" s="1" t="s">
        <v>873</v>
      </c>
      <c r="F378" s="3">
        <v>1703834.03</v>
      </c>
      <c r="G378" s="3"/>
      <c r="H378" s="1"/>
      <c r="I378" s="3">
        <v>1749301.56</v>
      </c>
      <c r="J378" s="4">
        <v>0</v>
      </c>
    </row>
    <row r="379" spans="1:10" x14ac:dyDescent="0.2">
      <c r="A379" s="1" t="s">
        <v>870</v>
      </c>
      <c r="B379" s="1" t="s">
        <v>875</v>
      </c>
      <c r="C379" s="1" t="s">
        <v>168</v>
      </c>
      <c r="D379" s="1"/>
      <c r="E379" s="1" t="s">
        <v>877</v>
      </c>
      <c r="F379" s="3">
        <v>1246643.1499999999</v>
      </c>
      <c r="G379" s="3"/>
      <c r="H379" s="1"/>
      <c r="I379" s="3">
        <v>484132.67</v>
      </c>
      <c r="J379" s="4">
        <v>762510.48</v>
      </c>
    </row>
    <row r="380" spans="1:10" ht="25.5" x14ac:dyDescent="0.2">
      <c r="A380" s="8" t="s">
        <v>870</v>
      </c>
      <c r="B380" s="8" t="s">
        <v>1159</v>
      </c>
      <c r="C380" s="8" t="s">
        <v>731</v>
      </c>
      <c r="D380" s="8"/>
      <c r="E380" s="8" t="s">
        <v>1158</v>
      </c>
      <c r="F380" s="7">
        <v>724530</v>
      </c>
      <c r="G380" s="7">
        <v>672170.18</v>
      </c>
      <c r="H380" s="7">
        <v>0</v>
      </c>
      <c r="I380" s="20">
        <f>G380-H380</f>
        <v>672170.18</v>
      </c>
      <c r="J380" s="21">
        <f>IF(F380-I380&lt;0,0,F380-I380)</f>
        <v>52359.819999999949</v>
      </c>
    </row>
    <row r="381" spans="1:10" ht="25.5" x14ac:dyDescent="0.2">
      <c r="A381" s="8" t="s">
        <v>870</v>
      </c>
      <c r="B381" s="8" t="s">
        <v>1157</v>
      </c>
      <c r="C381" s="8" t="s">
        <v>731</v>
      </c>
      <c r="D381" s="8"/>
      <c r="E381" s="8" t="s">
        <v>1156</v>
      </c>
      <c r="F381" s="7">
        <v>395011</v>
      </c>
      <c r="G381" s="7">
        <v>395010.34</v>
      </c>
      <c r="H381" s="7">
        <v>0</v>
      </c>
      <c r="I381" s="20">
        <f>G381-H381</f>
        <v>395010.34</v>
      </c>
      <c r="J381" s="21">
        <f>IF(F381-I381&lt;0,0,F381-I381)</f>
        <v>0.65999999997438863</v>
      </c>
    </row>
    <row r="382" spans="1:10" ht="25.5" x14ac:dyDescent="0.2">
      <c r="A382" s="8" t="s">
        <v>870</v>
      </c>
      <c r="B382" s="8" t="s">
        <v>1096</v>
      </c>
      <c r="C382" s="8" t="s">
        <v>1095</v>
      </c>
      <c r="D382" s="8"/>
      <c r="E382" s="8" t="s">
        <v>873</v>
      </c>
      <c r="F382" s="7">
        <v>19580</v>
      </c>
      <c r="G382" s="7">
        <v>641.6</v>
      </c>
      <c r="H382" s="7">
        <v>0</v>
      </c>
      <c r="I382" s="20">
        <f>G382-H382</f>
        <v>641.6</v>
      </c>
      <c r="J382" s="21">
        <f>IF(F382-I382&lt;0,0,F382-I382)</f>
        <v>18938.400000000001</v>
      </c>
    </row>
    <row r="383" spans="1:10" x14ac:dyDescent="0.2">
      <c r="A383" s="1" t="s">
        <v>878</v>
      </c>
      <c r="B383" s="1" t="s">
        <v>879</v>
      </c>
      <c r="C383" s="1" t="s">
        <v>168</v>
      </c>
      <c r="D383" s="1"/>
      <c r="E383" s="1" t="s">
        <v>881</v>
      </c>
      <c r="F383" s="3">
        <v>768171.6</v>
      </c>
      <c r="G383" s="3"/>
      <c r="H383" s="1"/>
      <c r="I383" s="3">
        <v>606595.03</v>
      </c>
      <c r="J383" s="4">
        <v>161576.57</v>
      </c>
    </row>
    <row r="384" spans="1:10" x14ac:dyDescent="0.2">
      <c r="A384" s="1" t="s">
        <v>878</v>
      </c>
      <c r="B384" s="1" t="s">
        <v>883</v>
      </c>
      <c r="C384" s="1" t="s">
        <v>168</v>
      </c>
      <c r="D384" s="1"/>
      <c r="E384" s="1" t="s">
        <v>885</v>
      </c>
      <c r="F384" s="3">
        <v>900801.25</v>
      </c>
      <c r="G384" s="3"/>
      <c r="H384" s="1"/>
      <c r="I384" s="3">
        <v>699016.53</v>
      </c>
      <c r="J384" s="4">
        <v>201784.72</v>
      </c>
    </row>
    <row r="385" spans="1:10" ht="25.5" x14ac:dyDescent="0.2">
      <c r="A385" s="8" t="s">
        <v>878</v>
      </c>
      <c r="B385" s="8" t="s">
        <v>1212</v>
      </c>
      <c r="C385" s="8" t="s">
        <v>1095</v>
      </c>
      <c r="D385" s="8"/>
      <c r="E385" s="8" t="s">
        <v>885</v>
      </c>
      <c r="F385" s="7">
        <v>50230</v>
      </c>
      <c r="G385" s="7">
        <v>28935</v>
      </c>
      <c r="H385" s="7">
        <v>0</v>
      </c>
      <c r="I385" s="20">
        <f>G385-H385</f>
        <v>28935</v>
      </c>
      <c r="J385" s="21">
        <f>IF(F385-I385&lt;0,0,F385-I385)</f>
        <v>21295</v>
      </c>
    </row>
    <row r="386" spans="1:10" ht="25.5" x14ac:dyDescent="0.2">
      <c r="A386" s="8" t="s">
        <v>878</v>
      </c>
      <c r="B386" s="8" t="s">
        <v>1211</v>
      </c>
      <c r="C386" s="8" t="s">
        <v>1125</v>
      </c>
      <c r="D386" s="8"/>
      <c r="E386" s="8" t="s">
        <v>885</v>
      </c>
      <c r="F386" s="7">
        <v>21295</v>
      </c>
      <c r="G386" s="7">
        <v>3408</v>
      </c>
      <c r="H386" s="7">
        <v>0</v>
      </c>
      <c r="I386" s="20">
        <f>G386-H386</f>
        <v>3408</v>
      </c>
      <c r="J386" s="21">
        <f>IF(F386-I386&lt;0,0,F386-I386)</f>
        <v>17887</v>
      </c>
    </row>
    <row r="387" spans="1:10" ht="25.5" x14ac:dyDescent="0.2">
      <c r="A387" s="8" t="s">
        <v>878</v>
      </c>
      <c r="B387" s="8" t="s">
        <v>1201</v>
      </c>
      <c r="C387" s="8" t="s">
        <v>1095</v>
      </c>
      <c r="D387" s="8"/>
      <c r="E387" s="8" t="s">
        <v>881</v>
      </c>
      <c r="F387" s="7">
        <v>45130</v>
      </c>
      <c r="G387" s="7">
        <v>20380.5</v>
      </c>
      <c r="H387" s="7">
        <v>0</v>
      </c>
      <c r="I387" s="20">
        <f>G387-H387</f>
        <v>20380.5</v>
      </c>
      <c r="J387" s="21">
        <f>IF(F387-I387&lt;0,0,F387-I387)</f>
        <v>24749.5</v>
      </c>
    </row>
    <row r="388" spans="1:10" ht="25.5" x14ac:dyDescent="0.2">
      <c r="A388" s="8" t="s">
        <v>878</v>
      </c>
      <c r="B388" s="8" t="s">
        <v>1200</v>
      </c>
      <c r="C388" s="8" t="s">
        <v>1125</v>
      </c>
      <c r="D388" s="8"/>
      <c r="E388" s="8" t="s">
        <v>881</v>
      </c>
      <c r="F388" s="7">
        <v>24749.5</v>
      </c>
      <c r="G388" s="7">
        <v>3294.5</v>
      </c>
      <c r="H388" s="7">
        <v>0</v>
      </c>
      <c r="I388" s="20">
        <f>G388-H388</f>
        <v>3294.5</v>
      </c>
      <c r="J388" s="21">
        <f>IF(F388-I388&lt;0,0,F388-I388)</f>
        <v>21455</v>
      </c>
    </row>
    <row r="389" spans="1:10" x14ac:dyDescent="0.2">
      <c r="A389" s="1" t="s">
        <v>886</v>
      </c>
      <c r="B389" s="1" t="s">
        <v>887</v>
      </c>
      <c r="C389" s="1" t="s">
        <v>34</v>
      </c>
      <c r="D389" s="1"/>
      <c r="E389" s="1" t="s">
        <v>889</v>
      </c>
      <c r="F389" s="3">
        <v>852120.75</v>
      </c>
      <c r="G389" s="3"/>
      <c r="H389" s="1"/>
      <c r="I389" s="3">
        <v>829976.38</v>
      </c>
      <c r="J389" s="4">
        <v>22144.37</v>
      </c>
    </row>
    <row r="390" spans="1:10" ht="25.5" x14ac:dyDescent="0.2">
      <c r="A390" s="1" t="s">
        <v>886</v>
      </c>
      <c r="B390" s="1" t="s">
        <v>891</v>
      </c>
      <c r="C390" s="1" t="s">
        <v>99</v>
      </c>
      <c r="D390" s="1"/>
      <c r="E390" s="1" t="s">
        <v>1384</v>
      </c>
      <c r="F390" s="3">
        <v>2626824.9700000002</v>
      </c>
      <c r="G390" s="3"/>
      <c r="H390" s="1"/>
      <c r="I390" s="3">
        <v>0</v>
      </c>
      <c r="J390" s="4">
        <v>2626824.9700000002</v>
      </c>
    </row>
    <row r="391" spans="1:10" x14ac:dyDescent="0.2">
      <c r="A391" s="1" t="s">
        <v>893</v>
      </c>
      <c r="B391" s="1" t="s">
        <v>894</v>
      </c>
      <c r="C391" s="1" t="s">
        <v>160</v>
      </c>
      <c r="D391" s="1"/>
      <c r="E391" s="1" t="s">
        <v>896</v>
      </c>
      <c r="F391" s="3">
        <v>2074957.45</v>
      </c>
      <c r="G391" s="3"/>
      <c r="H391" s="1"/>
      <c r="I391" s="3">
        <v>653387.56999999995</v>
      </c>
      <c r="J391" s="4">
        <v>1421569.88</v>
      </c>
    </row>
    <row r="392" spans="1:10" x14ac:dyDescent="0.2">
      <c r="A392" s="1" t="s">
        <v>893</v>
      </c>
      <c r="B392" s="1" t="s">
        <v>898</v>
      </c>
      <c r="C392" s="1" t="s">
        <v>160</v>
      </c>
      <c r="D392" s="1"/>
      <c r="E392" s="1" t="s">
        <v>900</v>
      </c>
      <c r="F392" s="3">
        <v>858453.7</v>
      </c>
      <c r="G392" s="3"/>
      <c r="H392" s="1"/>
      <c r="I392" s="3">
        <v>253538.6</v>
      </c>
      <c r="J392" s="4">
        <v>604915.1</v>
      </c>
    </row>
    <row r="393" spans="1:10" x14ac:dyDescent="0.2">
      <c r="A393" s="1" t="s">
        <v>893</v>
      </c>
      <c r="B393" s="1" t="s">
        <v>902</v>
      </c>
      <c r="C393" s="1" t="s">
        <v>31</v>
      </c>
      <c r="D393" s="1"/>
      <c r="E393" s="1" t="s">
        <v>904</v>
      </c>
      <c r="F393" s="3">
        <v>3788484.5</v>
      </c>
      <c r="G393" s="3"/>
      <c r="H393" s="1"/>
      <c r="I393" s="3">
        <v>3758.75</v>
      </c>
      <c r="J393" s="4">
        <v>3784725.75</v>
      </c>
    </row>
    <row r="394" spans="1:10" ht="15" x14ac:dyDescent="0.25">
      <c r="A394" s="5" t="s">
        <v>1020</v>
      </c>
      <c r="B394" s="5">
        <v>39868</v>
      </c>
      <c r="C394" s="5" t="s">
        <v>582</v>
      </c>
      <c r="D394" s="5" t="s">
        <v>1019</v>
      </c>
      <c r="E394" s="5" t="s">
        <v>1018</v>
      </c>
      <c r="F394" s="5">
        <v>602039.74</v>
      </c>
      <c r="G394" s="5">
        <v>612192.35</v>
      </c>
      <c r="H394" s="5">
        <v>18365.78</v>
      </c>
      <c r="I394" s="17">
        <f>G394-H394</f>
        <v>593826.56999999995</v>
      </c>
      <c r="J394" s="5">
        <v>8213.17</v>
      </c>
    </row>
    <row r="395" spans="1:10" ht="25.5" x14ac:dyDescent="0.2">
      <c r="A395" s="1" t="s">
        <v>905</v>
      </c>
      <c r="B395" s="1" t="s">
        <v>906</v>
      </c>
      <c r="C395" s="1" t="s">
        <v>99</v>
      </c>
      <c r="D395" s="1"/>
      <c r="E395" s="1" t="s">
        <v>908</v>
      </c>
      <c r="F395" s="3">
        <v>2185177.42</v>
      </c>
      <c r="G395" s="3"/>
      <c r="H395" s="1"/>
      <c r="I395" s="3">
        <v>2137227.06</v>
      </c>
      <c r="J395" s="4">
        <v>47950.36</v>
      </c>
    </row>
    <row r="396" spans="1:10" x14ac:dyDescent="0.2">
      <c r="A396" s="1" t="s">
        <v>905</v>
      </c>
      <c r="B396" s="1" t="s">
        <v>910</v>
      </c>
      <c r="C396" s="1" t="s">
        <v>911</v>
      </c>
      <c r="D396" s="1"/>
      <c r="E396" s="11" t="s">
        <v>1390</v>
      </c>
      <c r="F396" s="3">
        <v>888108.25</v>
      </c>
      <c r="G396" s="3"/>
      <c r="H396" s="1"/>
      <c r="I396" s="3">
        <v>914187.95</v>
      </c>
      <c r="J396" s="4">
        <v>0</v>
      </c>
    </row>
    <row r="397" spans="1:10" x14ac:dyDescent="0.2">
      <c r="A397" s="1" t="s">
        <v>905</v>
      </c>
      <c r="B397" s="1" t="s">
        <v>913</v>
      </c>
      <c r="C397" s="1" t="s">
        <v>34</v>
      </c>
      <c r="D397" s="1"/>
      <c r="E397" s="1" t="s">
        <v>915</v>
      </c>
      <c r="F397" s="3">
        <v>857116.9</v>
      </c>
      <c r="G397" s="3"/>
      <c r="H397" s="1"/>
      <c r="I397" s="3">
        <v>71911.070000000007</v>
      </c>
      <c r="J397" s="4">
        <v>785205.83</v>
      </c>
    </row>
    <row r="398" spans="1:10" x14ac:dyDescent="0.2">
      <c r="A398" s="1" t="s">
        <v>905</v>
      </c>
      <c r="B398" s="1" t="s">
        <v>917</v>
      </c>
      <c r="C398" s="1" t="s">
        <v>38</v>
      </c>
      <c r="D398" s="1"/>
      <c r="E398" s="1" t="s">
        <v>919</v>
      </c>
      <c r="F398" s="3">
        <v>797895.97</v>
      </c>
      <c r="G398" s="3"/>
      <c r="H398" s="1"/>
      <c r="I398" s="3">
        <v>274065.46000000002</v>
      </c>
      <c r="J398" s="4">
        <v>523830.51</v>
      </c>
    </row>
    <row r="399" spans="1:10" x14ac:dyDescent="0.2">
      <c r="A399" s="1" t="s">
        <v>905</v>
      </c>
      <c r="B399" s="1" t="s">
        <v>921</v>
      </c>
      <c r="C399" s="1" t="s">
        <v>149</v>
      </c>
      <c r="D399" s="1"/>
      <c r="E399" s="1" t="s">
        <v>923</v>
      </c>
      <c r="F399" s="3">
        <v>391955</v>
      </c>
      <c r="G399" s="3"/>
      <c r="H399" s="1"/>
      <c r="I399" s="3">
        <v>1697.5</v>
      </c>
      <c r="J399" s="4">
        <v>390257.5</v>
      </c>
    </row>
    <row r="400" spans="1:10" x14ac:dyDescent="0.2">
      <c r="A400" s="1" t="s">
        <v>905</v>
      </c>
      <c r="B400" s="1" t="s">
        <v>925</v>
      </c>
      <c r="C400" s="1" t="s">
        <v>38</v>
      </c>
      <c r="D400" s="1"/>
      <c r="E400" s="1" t="s">
        <v>927</v>
      </c>
      <c r="F400" s="3">
        <v>334121</v>
      </c>
      <c r="G400" s="3"/>
      <c r="H400" s="1"/>
      <c r="I400" s="3">
        <v>0</v>
      </c>
      <c r="J400" s="4">
        <v>334121</v>
      </c>
    </row>
    <row r="401" spans="1:10" ht="15" x14ac:dyDescent="0.25">
      <c r="A401" s="5" t="s">
        <v>1017</v>
      </c>
      <c r="B401" s="5">
        <v>27851</v>
      </c>
      <c r="C401" s="5" t="s">
        <v>1016</v>
      </c>
      <c r="D401" s="5" t="s">
        <v>1015</v>
      </c>
      <c r="E401" s="5" t="s">
        <v>1014</v>
      </c>
      <c r="F401" s="5">
        <v>193487.2</v>
      </c>
      <c r="G401" s="5">
        <v>228387</v>
      </c>
      <c r="H401" s="5">
        <v>6851.61</v>
      </c>
      <c r="I401" s="17">
        <f>G401-H401</f>
        <v>221535.39</v>
      </c>
      <c r="J401" s="5">
        <v>0</v>
      </c>
    </row>
    <row r="402" spans="1:10" x14ac:dyDescent="0.2">
      <c r="A402" s="1" t="s">
        <v>928</v>
      </c>
      <c r="B402" s="1" t="s">
        <v>929</v>
      </c>
      <c r="C402" s="1" t="s">
        <v>12</v>
      </c>
      <c r="D402" s="1"/>
      <c r="E402" s="1" t="s">
        <v>931</v>
      </c>
      <c r="F402" s="3">
        <v>3206212.94</v>
      </c>
      <c r="G402" s="3"/>
      <c r="H402" s="1"/>
      <c r="I402" s="3">
        <v>21873.5</v>
      </c>
      <c r="J402" s="4">
        <v>3184339.44</v>
      </c>
    </row>
    <row r="403" spans="1:10" x14ac:dyDescent="0.2">
      <c r="A403" s="1" t="s">
        <v>928</v>
      </c>
      <c r="B403" s="1" t="s">
        <v>933</v>
      </c>
      <c r="C403" s="1" t="s">
        <v>934</v>
      </c>
      <c r="D403" s="1"/>
      <c r="E403" s="1" t="s">
        <v>935</v>
      </c>
      <c r="F403" s="3">
        <v>40742.49</v>
      </c>
      <c r="G403" s="3"/>
      <c r="H403" s="1"/>
      <c r="I403" s="3">
        <v>0</v>
      </c>
      <c r="J403" s="4">
        <v>40742.49</v>
      </c>
    </row>
    <row r="404" spans="1:10" ht="38.25" x14ac:dyDescent="0.2">
      <c r="A404" s="8" t="s">
        <v>928</v>
      </c>
      <c r="B404" s="8" t="s">
        <v>1189</v>
      </c>
      <c r="C404" s="8" t="s">
        <v>1188</v>
      </c>
      <c r="D404" s="8"/>
      <c r="E404" s="8" t="s">
        <v>1187</v>
      </c>
      <c r="F404" s="7">
        <v>55167.72</v>
      </c>
      <c r="G404" s="7">
        <v>54186.84</v>
      </c>
      <c r="H404" s="7">
        <v>0</v>
      </c>
      <c r="I404" s="20">
        <f>G404-H404</f>
        <v>54186.84</v>
      </c>
      <c r="J404" s="21">
        <f>IF(F404-I404&lt;0,0,F404-I404)</f>
        <v>980.88000000000466</v>
      </c>
    </row>
    <row r="405" spans="1:10" x14ac:dyDescent="0.2">
      <c r="A405" s="1" t="s">
        <v>936</v>
      </c>
      <c r="B405" s="1" t="s">
        <v>937</v>
      </c>
      <c r="C405" s="1" t="s">
        <v>149</v>
      </c>
      <c r="D405" s="1"/>
      <c r="E405" s="1" t="s">
        <v>939</v>
      </c>
      <c r="F405" s="3">
        <v>551707.25</v>
      </c>
      <c r="G405" s="3"/>
      <c r="H405" s="1"/>
      <c r="I405" s="3">
        <v>0</v>
      </c>
      <c r="J405" s="4">
        <v>551707.25</v>
      </c>
    </row>
    <row r="406" spans="1:10" x14ac:dyDescent="0.2">
      <c r="A406" s="1" t="s">
        <v>936</v>
      </c>
      <c r="B406" s="1" t="s">
        <v>941</v>
      </c>
      <c r="C406" s="1" t="s">
        <v>942</v>
      </c>
      <c r="D406" s="1"/>
      <c r="E406" s="1" t="s">
        <v>943</v>
      </c>
      <c r="F406" s="3">
        <v>2321562</v>
      </c>
      <c r="G406" s="3"/>
      <c r="H406" s="1"/>
      <c r="I406" s="3">
        <v>0</v>
      </c>
      <c r="J406" s="4">
        <v>2321562</v>
      </c>
    </row>
    <row r="407" spans="1:10" x14ac:dyDescent="0.2">
      <c r="A407" s="1" t="s">
        <v>944</v>
      </c>
      <c r="B407" s="1" t="s">
        <v>945</v>
      </c>
      <c r="C407" s="1" t="s">
        <v>23</v>
      </c>
      <c r="D407" s="1"/>
      <c r="E407" s="1" t="s">
        <v>947</v>
      </c>
      <c r="F407" s="3">
        <v>709032.89</v>
      </c>
      <c r="G407" s="3"/>
      <c r="H407" s="1"/>
      <c r="I407" s="3">
        <v>709032.89</v>
      </c>
      <c r="J407" s="4">
        <v>0</v>
      </c>
    </row>
    <row r="408" spans="1:10" x14ac:dyDescent="0.2">
      <c r="A408" s="1" t="s">
        <v>944</v>
      </c>
      <c r="B408" s="1" t="s">
        <v>949</v>
      </c>
      <c r="C408" s="1" t="s">
        <v>19</v>
      </c>
      <c r="D408" s="1"/>
      <c r="E408" s="1" t="s">
        <v>951</v>
      </c>
      <c r="F408" s="3">
        <v>1828775.29</v>
      </c>
      <c r="G408" s="3"/>
      <c r="H408" s="1"/>
      <c r="I408" s="3">
        <v>1951874.67</v>
      </c>
      <c r="J408" s="4">
        <v>0</v>
      </c>
    </row>
    <row r="409" spans="1:10" x14ac:dyDescent="0.2">
      <c r="A409" s="1" t="s">
        <v>944</v>
      </c>
      <c r="B409" s="1" t="s">
        <v>953</v>
      </c>
      <c r="C409" s="1" t="s">
        <v>19</v>
      </c>
      <c r="D409" s="1"/>
      <c r="E409" s="1" t="s">
        <v>955</v>
      </c>
      <c r="F409" s="3">
        <v>2756062.68</v>
      </c>
      <c r="G409" s="3"/>
      <c r="H409" s="1"/>
      <c r="I409" s="3">
        <v>2756062.68</v>
      </c>
      <c r="J409" s="4">
        <v>0</v>
      </c>
    </row>
    <row r="410" spans="1:10" x14ac:dyDescent="0.2">
      <c r="A410" s="1" t="s">
        <v>944</v>
      </c>
      <c r="B410" s="1" t="s">
        <v>957</v>
      </c>
      <c r="C410" s="1" t="s">
        <v>23</v>
      </c>
      <c r="D410" s="1"/>
      <c r="E410" s="1" t="s">
        <v>959</v>
      </c>
      <c r="F410" s="3">
        <v>450816.55</v>
      </c>
      <c r="G410" s="3"/>
      <c r="H410" s="1"/>
      <c r="I410" s="3">
        <v>437292.06</v>
      </c>
      <c r="J410" s="4">
        <v>13524.49</v>
      </c>
    </row>
    <row r="411" spans="1:10" x14ac:dyDescent="0.2">
      <c r="A411" s="1" t="s">
        <v>944</v>
      </c>
      <c r="B411" s="1" t="s">
        <v>961</v>
      </c>
      <c r="C411" s="1" t="s">
        <v>23</v>
      </c>
      <c r="D411" s="1"/>
      <c r="E411" s="1" t="s">
        <v>963</v>
      </c>
      <c r="F411" s="3">
        <v>468505.35</v>
      </c>
      <c r="G411" s="3"/>
      <c r="H411" s="1"/>
      <c r="I411" s="3">
        <v>0</v>
      </c>
      <c r="J411" s="4">
        <v>468505.35</v>
      </c>
    </row>
    <row r="412" spans="1:10" x14ac:dyDescent="0.2">
      <c r="A412" s="1" t="s">
        <v>944</v>
      </c>
      <c r="B412" s="1" t="s">
        <v>965</v>
      </c>
      <c r="C412" s="1" t="s">
        <v>19</v>
      </c>
      <c r="D412" s="1"/>
      <c r="E412" s="1" t="s">
        <v>967</v>
      </c>
      <c r="F412" s="3">
        <v>2877749.76</v>
      </c>
      <c r="G412" s="3"/>
      <c r="H412" s="1"/>
      <c r="I412" s="3">
        <v>0</v>
      </c>
      <c r="J412" s="4">
        <v>2877749.76</v>
      </c>
    </row>
    <row r="413" spans="1:10" ht="15" x14ac:dyDescent="0.25">
      <c r="A413" s="5" t="s">
        <v>1010</v>
      </c>
      <c r="B413" s="5">
        <v>37993</v>
      </c>
      <c r="C413" s="5" t="s">
        <v>1013</v>
      </c>
      <c r="D413" s="5" t="s">
        <v>1012</v>
      </c>
      <c r="E413" s="5" t="s">
        <v>1011</v>
      </c>
      <c r="F413" s="5">
        <v>3045555.07</v>
      </c>
      <c r="G413" s="5">
        <v>3052552.46</v>
      </c>
      <c r="H413" s="5">
        <v>30000</v>
      </c>
      <c r="I413" s="17">
        <f>G413-H413</f>
        <v>3022552.46</v>
      </c>
      <c r="J413" s="5">
        <v>23002.61</v>
      </c>
    </row>
    <row r="414" spans="1:10" ht="15" x14ac:dyDescent="0.25">
      <c r="A414" s="5" t="s">
        <v>1010</v>
      </c>
      <c r="B414" s="5">
        <v>39297</v>
      </c>
      <c r="C414" s="5" t="s">
        <v>168</v>
      </c>
      <c r="D414" s="5" t="s">
        <v>1009</v>
      </c>
      <c r="E414" s="5" t="s">
        <v>1008</v>
      </c>
      <c r="F414" s="5">
        <v>1154840.49</v>
      </c>
      <c r="G414" s="5">
        <v>1166543.78</v>
      </c>
      <c r="H414" s="5">
        <v>30000</v>
      </c>
      <c r="I414" s="17">
        <f>G414-H414</f>
        <v>1136543.78</v>
      </c>
      <c r="J414" s="5">
        <v>18296.71</v>
      </c>
    </row>
    <row r="415" spans="1:10" x14ac:dyDescent="0.2">
      <c r="A415" s="1" t="s">
        <v>968</v>
      </c>
      <c r="B415" s="1" t="s">
        <v>969</v>
      </c>
      <c r="C415" s="1" t="s">
        <v>71</v>
      </c>
      <c r="D415" s="1"/>
      <c r="E415" s="1" t="s">
        <v>971</v>
      </c>
      <c r="F415" s="3">
        <v>2430210.71</v>
      </c>
      <c r="G415" s="3"/>
      <c r="H415" s="1"/>
      <c r="I415" s="3">
        <v>2418654.9300000002</v>
      </c>
      <c r="J415" s="4">
        <v>11555.78</v>
      </c>
    </row>
    <row r="416" spans="1:10" x14ac:dyDescent="0.2">
      <c r="A416" s="1" t="s">
        <v>968</v>
      </c>
      <c r="B416" s="1" t="s">
        <v>973</v>
      </c>
      <c r="C416" s="1" t="s">
        <v>102</v>
      </c>
      <c r="D416" s="1"/>
      <c r="E416" s="1" t="s">
        <v>975</v>
      </c>
      <c r="F416" s="3">
        <v>3848545.39</v>
      </c>
      <c r="G416" s="3"/>
      <c r="H416" s="1"/>
      <c r="I416" s="3">
        <v>3721425.59</v>
      </c>
      <c r="J416" s="4">
        <v>127119.8</v>
      </c>
    </row>
    <row r="417" spans="1:10" x14ac:dyDescent="0.2">
      <c r="A417" s="1" t="s">
        <v>968</v>
      </c>
      <c r="B417" s="1" t="s">
        <v>977</v>
      </c>
      <c r="C417" s="1" t="s">
        <v>71</v>
      </c>
      <c r="D417" s="1"/>
      <c r="E417" s="1" t="s">
        <v>979</v>
      </c>
      <c r="F417" s="3">
        <v>3160469.53</v>
      </c>
      <c r="G417" s="3"/>
      <c r="H417" s="1"/>
      <c r="I417" s="3">
        <v>3112916.31</v>
      </c>
      <c r="J417" s="4">
        <v>47553.22</v>
      </c>
    </row>
    <row r="418" spans="1:10" x14ac:dyDescent="0.2">
      <c r="A418" s="1" t="s">
        <v>968</v>
      </c>
      <c r="B418" s="1" t="s">
        <v>981</v>
      </c>
      <c r="C418" s="1" t="s">
        <v>137</v>
      </c>
      <c r="D418" s="1"/>
      <c r="E418" s="1" t="s">
        <v>983</v>
      </c>
      <c r="F418" s="3">
        <v>757452.45</v>
      </c>
      <c r="G418" s="3"/>
      <c r="H418" s="1"/>
      <c r="I418" s="3">
        <v>707609.16</v>
      </c>
      <c r="J418" s="4">
        <v>49843.29</v>
      </c>
    </row>
    <row r="419" spans="1:10" x14ac:dyDescent="0.2">
      <c r="A419" s="1" t="s">
        <v>968</v>
      </c>
      <c r="B419" s="1" t="s">
        <v>985</v>
      </c>
      <c r="C419" s="1" t="s">
        <v>95</v>
      </c>
      <c r="D419" s="1"/>
      <c r="E419" s="1" t="s">
        <v>987</v>
      </c>
      <c r="F419" s="3">
        <v>883440.74</v>
      </c>
      <c r="G419" s="3"/>
      <c r="H419" s="1"/>
      <c r="I419" s="3">
        <v>857333.42</v>
      </c>
      <c r="J419" s="4">
        <v>26107.32</v>
      </c>
    </row>
    <row r="420" spans="1:10" ht="25.5" x14ac:dyDescent="0.2">
      <c r="A420" s="8" t="s">
        <v>968</v>
      </c>
      <c r="B420" s="8" t="s">
        <v>1186</v>
      </c>
      <c r="C420" s="8" t="s">
        <v>1185</v>
      </c>
      <c r="D420" s="8"/>
      <c r="E420" s="8" t="s">
        <v>1184</v>
      </c>
      <c r="F420" s="7">
        <v>310000</v>
      </c>
      <c r="G420" s="7">
        <v>284510.68</v>
      </c>
      <c r="H420" s="7">
        <v>0</v>
      </c>
      <c r="I420" s="20">
        <f>G420-H420</f>
        <v>284510.68</v>
      </c>
      <c r="J420" s="21">
        <f>IF(F420-I420&lt;0,0,F420-I420)</f>
        <v>25489.320000000007</v>
      </c>
    </row>
    <row r="421" spans="1:10" x14ac:dyDescent="0.2">
      <c r="A421" s="1" t="s">
        <v>988</v>
      </c>
      <c r="B421" s="1" t="s">
        <v>989</v>
      </c>
      <c r="C421" s="1" t="s">
        <v>129</v>
      </c>
      <c r="D421" s="1"/>
      <c r="E421" s="1" t="s">
        <v>991</v>
      </c>
      <c r="F421" s="3">
        <v>404171.3</v>
      </c>
      <c r="G421" s="3"/>
      <c r="H421" s="1"/>
      <c r="I421" s="3">
        <v>414127.15</v>
      </c>
      <c r="J421" s="4">
        <v>0</v>
      </c>
    </row>
    <row r="422" spans="1:10" x14ac:dyDescent="0.2">
      <c r="A422" s="1" t="s">
        <v>988</v>
      </c>
      <c r="B422" s="1" t="s">
        <v>993</v>
      </c>
      <c r="C422" s="1" t="s">
        <v>994</v>
      </c>
      <c r="D422" s="1"/>
      <c r="E422" s="1" t="s">
        <v>995</v>
      </c>
      <c r="F422" s="3">
        <v>984131.32</v>
      </c>
      <c r="G422" s="3"/>
      <c r="H422" s="1"/>
      <c r="I422" s="3">
        <v>0</v>
      </c>
      <c r="J422" s="4">
        <v>984131.32</v>
      </c>
    </row>
    <row r="423" spans="1:10" x14ac:dyDescent="0.2">
      <c r="A423" s="1" t="s">
        <v>996</v>
      </c>
      <c r="B423" s="1" t="s">
        <v>997</v>
      </c>
      <c r="C423" s="1" t="s">
        <v>149</v>
      </c>
      <c r="D423" s="1"/>
      <c r="E423" s="1" t="s">
        <v>999</v>
      </c>
      <c r="F423" s="3">
        <v>187503.59</v>
      </c>
      <c r="G423" s="3"/>
      <c r="H423" s="1"/>
      <c r="I423" s="3">
        <v>187490.97</v>
      </c>
      <c r="J423" s="4">
        <v>12.62</v>
      </c>
    </row>
    <row r="424" spans="1:10" x14ac:dyDescent="0.2">
      <c r="A424" s="1" t="s">
        <v>996</v>
      </c>
      <c r="B424" s="1" t="s">
        <v>1001</v>
      </c>
      <c r="C424" s="1" t="s">
        <v>79</v>
      </c>
      <c r="D424" s="1"/>
      <c r="E424" s="1" t="s">
        <v>1003</v>
      </c>
      <c r="F424" s="3">
        <v>3659976.68</v>
      </c>
      <c r="G424" s="3"/>
      <c r="H424" s="1"/>
      <c r="I424" s="3">
        <v>3689652.62</v>
      </c>
      <c r="J424" s="4">
        <v>0</v>
      </c>
    </row>
    <row r="425" spans="1:10" x14ac:dyDescent="0.2">
      <c r="A425" s="1" t="s">
        <v>996</v>
      </c>
      <c r="B425" s="1" t="s">
        <v>1005</v>
      </c>
      <c r="C425" s="1" t="s">
        <v>79</v>
      </c>
      <c r="D425" s="1"/>
      <c r="E425" s="1" t="s">
        <v>1007</v>
      </c>
      <c r="F425" s="3">
        <v>1381305.33</v>
      </c>
      <c r="G425" s="3"/>
      <c r="H425" s="1"/>
      <c r="I425" s="3">
        <v>0</v>
      </c>
      <c r="J425" s="4">
        <v>1381305.33</v>
      </c>
    </row>
  </sheetData>
  <autoFilter ref="A4:J425" xr:uid="{3CE15A09-1650-4997-83E9-C609EE00FFA4}">
    <filterColumn colId="0">
      <filters>
        <filter val="01 Adair"/>
        <filter val="02 Adams"/>
        <filter val="03 Allamakee"/>
        <filter val="04 Appanoose"/>
        <filter val="06 Benton"/>
        <filter val="07 Black Hawk"/>
        <filter val="08 Boone"/>
        <filter val="10 Buchanan"/>
        <filter val="11 - BUENA VISTA"/>
        <filter val="11 Buena Vista"/>
        <filter val="12 - BUTLER"/>
        <filter val="12 Butler"/>
        <filter val="13 - CALHOUN"/>
        <filter val="13 Calhoun"/>
        <filter val="15 Cass"/>
        <filter val="16 Cedar"/>
        <filter val="17 Cerro Gordo"/>
        <filter val="18 - CHEROKEE"/>
        <filter val="18 Cherokee"/>
        <filter val="19 Chickasaw"/>
        <filter val="20 Clarke"/>
        <filter val="21 Clay"/>
        <filter val="22 Clayton"/>
        <filter val="23 Clinton"/>
        <filter val="24 Crawford"/>
        <filter val="25 - DALLAS"/>
        <filter val="25 Dallas"/>
        <filter val="26 Davis"/>
        <filter val="27 Decatur"/>
        <filter val="28 Delaware"/>
        <filter val="29 Des Moines"/>
        <filter val="30 Dickinson"/>
        <filter val="31 Dubuque"/>
        <filter val="32 - EMMET"/>
        <filter val="32 Emmet"/>
        <filter val="33 Fayette"/>
        <filter val="34 Floyd"/>
        <filter val="35 Franklin"/>
        <filter val="36 Fremont"/>
        <filter val="37 Greene"/>
        <filter val="38 Grundy"/>
        <filter val="39 Guthrie"/>
        <filter val="40 Hamilton"/>
        <filter val="41 Hancock"/>
        <filter val="42 - HARDIN"/>
        <filter val="42 Hardin"/>
        <filter val="43 Harrison"/>
        <filter val="44 Henry"/>
        <filter val="45 Howard"/>
        <filter val="46 Humbolt"/>
        <filter val="47 - IDA"/>
        <filter val="47 Ida"/>
        <filter val="48 Iowa"/>
        <filter val="49 Jackson"/>
        <filter val="50 - JASPER"/>
        <filter val="50 Jasper"/>
        <filter val="51 Jefferson"/>
        <filter val="52 Johnson"/>
        <filter val="53 Jones"/>
        <filter val="54 Keokuk"/>
        <filter val="55 Kossuth"/>
        <filter val="56 Lee"/>
        <filter val="57 Linn"/>
        <filter val="58 Louisa"/>
        <filter val="59 Lucas"/>
        <filter val="60 - LYON"/>
        <filter val="60 Lyon"/>
        <filter val="61 - MADISON"/>
        <filter val="61 Madison"/>
        <filter val="62 - MAHASKA"/>
        <filter val="62 Mahaska"/>
        <filter val="63 Marion"/>
        <filter val="64 Marshall"/>
        <filter val="65 Mills"/>
        <filter val="66 Mitchell"/>
        <filter val="67 Monona"/>
        <filter val="68 Monroe"/>
        <filter val="69 Montgomery"/>
        <filter val="70 Muscatine"/>
        <filter val="71 - OBRIEN"/>
        <filter val="71 Obrien"/>
        <filter val="72 - OSCEOLA"/>
        <filter val="72 Osceola"/>
        <filter val="73 Page"/>
        <filter val="74 - PALO ALTO"/>
        <filter val="75 - PLYMOUTH"/>
        <filter val="75 Plymouth"/>
        <filter val="76 Pocahontas"/>
        <filter val="77 - POLK"/>
        <filter val="77 Polk"/>
        <filter val="78 - POTTAWATTAMIE"/>
        <filter val="78 Pottawattamie"/>
        <filter val="79 Poweshiek"/>
        <filter val="80 Ringgold"/>
        <filter val="81 Sac"/>
        <filter val="82 Scott"/>
        <filter val="83 Shelby"/>
        <filter val="84 - SIOUX"/>
        <filter val="84 Sioux"/>
        <filter val="85 Story"/>
        <filter val="86 Tama"/>
        <filter val="87 Taylor"/>
        <filter val="88 Union"/>
        <filter val="90 Wapello"/>
        <filter val="91 Warren"/>
        <filter val="92 - WASHINGTON"/>
        <filter val="92 Washington"/>
        <filter val="93 - WAYNE"/>
        <filter val="93 Wayne"/>
        <filter val="94 Webster"/>
        <filter val="96 Winneshiek"/>
        <filter val="97 - WOODBURY"/>
        <filter val="97 Woodbury"/>
        <filter val="98 Worth"/>
        <filter val="99 Wright"/>
      </filters>
    </filterColumn>
    <sortState xmlns:xlrd2="http://schemas.microsoft.com/office/spreadsheetml/2017/richdata2" ref="A5:J425">
      <sortCondition ref="A4:A261"/>
    </sortState>
  </autoFilter>
  <mergeCells count="3">
    <mergeCell ref="A1:J1"/>
    <mergeCell ref="A2:J2"/>
    <mergeCell ref="A3:J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F666E-83DC-4F56-BCAF-D72604208451}">
  <dimension ref="A3:C121"/>
  <sheetViews>
    <sheetView workbookViewId="0">
      <selection activeCell="C122" sqref="C122"/>
    </sheetView>
  </sheetViews>
  <sheetFormatPr defaultRowHeight="12.75" x14ac:dyDescent="0.2"/>
  <cols>
    <col min="1" max="1" width="20.7109375" bestFit="1" customWidth="1"/>
    <col min="2" max="2" width="17.7109375" bestFit="1" customWidth="1"/>
  </cols>
  <sheetData>
    <row r="3" spans="1:2" x14ac:dyDescent="0.2">
      <c r="A3" s="26" t="s">
        <v>1401</v>
      </c>
      <c r="B3" t="s">
        <v>1403</v>
      </c>
    </row>
    <row r="4" spans="1:2" x14ac:dyDescent="0.2">
      <c r="A4" s="27" t="s">
        <v>1115</v>
      </c>
      <c r="B4" s="28">
        <v>5129552.87</v>
      </c>
    </row>
    <row r="5" spans="1:2" x14ac:dyDescent="0.2">
      <c r="A5" s="27" t="s">
        <v>10</v>
      </c>
      <c r="B5" s="28">
        <v>1557674.62</v>
      </c>
    </row>
    <row r="6" spans="1:2" x14ac:dyDescent="0.2">
      <c r="A6" s="27" t="s">
        <v>1179</v>
      </c>
      <c r="B6" s="28">
        <v>413497.18000000005</v>
      </c>
    </row>
    <row r="7" spans="1:2" x14ac:dyDescent="0.2">
      <c r="A7" s="27" t="s">
        <v>17</v>
      </c>
      <c r="B7" s="28">
        <v>5603106.9399999995</v>
      </c>
    </row>
    <row r="8" spans="1:2" x14ac:dyDescent="0.2">
      <c r="A8" s="27" t="s">
        <v>25</v>
      </c>
      <c r="B8" s="28">
        <v>3225078.31</v>
      </c>
    </row>
    <row r="9" spans="1:2" x14ac:dyDescent="0.2">
      <c r="A9" s="27" t="s">
        <v>36</v>
      </c>
      <c r="B9" s="28">
        <v>559414.47</v>
      </c>
    </row>
    <row r="10" spans="1:2" x14ac:dyDescent="0.2">
      <c r="A10" s="27" t="s">
        <v>45</v>
      </c>
      <c r="B10" s="28">
        <v>3099610.96</v>
      </c>
    </row>
    <row r="11" spans="1:2" x14ac:dyDescent="0.2">
      <c r="A11" s="27" t="s">
        <v>61</v>
      </c>
      <c r="B11" s="28">
        <v>31792.639999999999</v>
      </c>
    </row>
    <row r="12" spans="1:2" x14ac:dyDescent="0.2">
      <c r="A12" s="27" t="s">
        <v>69</v>
      </c>
      <c r="B12" s="28">
        <v>3792653.1300000004</v>
      </c>
    </row>
    <row r="13" spans="1:2" x14ac:dyDescent="0.2">
      <c r="A13" s="27" t="s">
        <v>1081</v>
      </c>
      <c r="B13" s="28">
        <v>131675.85</v>
      </c>
    </row>
    <row r="14" spans="1:2" x14ac:dyDescent="0.2">
      <c r="A14" s="27" t="s">
        <v>77</v>
      </c>
      <c r="B14" s="28">
        <v>70065.91</v>
      </c>
    </row>
    <row r="15" spans="1:2" x14ac:dyDescent="0.2">
      <c r="A15" s="27" t="s">
        <v>1078</v>
      </c>
      <c r="B15" s="28">
        <v>69721.990000000005</v>
      </c>
    </row>
    <row r="16" spans="1:2" x14ac:dyDescent="0.2">
      <c r="A16" s="27" t="s">
        <v>81</v>
      </c>
      <c r="B16" s="28">
        <v>275366.45999999996</v>
      </c>
    </row>
    <row r="17" spans="1:2" x14ac:dyDescent="0.2">
      <c r="A17" s="27" t="s">
        <v>1076</v>
      </c>
      <c r="B17" s="28">
        <v>0</v>
      </c>
    </row>
    <row r="18" spans="1:2" x14ac:dyDescent="0.2">
      <c r="A18" s="27" t="s">
        <v>89</v>
      </c>
      <c r="B18" s="28">
        <v>2340939.19</v>
      </c>
    </row>
    <row r="19" spans="1:2" x14ac:dyDescent="0.2">
      <c r="A19" s="27" t="s">
        <v>100</v>
      </c>
      <c r="B19" s="28">
        <v>135662.99</v>
      </c>
    </row>
    <row r="20" spans="1:2" x14ac:dyDescent="0.2">
      <c r="A20" s="27" t="s">
        <v>116</v>
      </c>
      <c r="B20" s="28">
        <v>0</v>
      </c>
    </row>
    <row r="21" spans="1:2" x14ac:dyDescent="0.2">
      <c r="A21" s="27" t="s">
        <v>124</v>
      </c>
      <c r="B21" s="28">
        <v>14539.289999999999</v>
      </c>
    </row>
    <row r="22" spans="1:2" x14ac:dyDescent="0.2">
      <c r="A22" s="27" t="s">
        <v>1074</v>
      </c>
      <c r="B22" s="28">
        <v>75020.28</v>
      </c>
    </row>
    <row r="23" spans="1:2" x14ac:dyDescent="0.2">
      <c r="A23" s="27" t="s">
        <v>131</v>
      </c>
      <c r="B23" s="28">
        <v>821471.27</v>
      </c>
    </row>
    <row r="24" spans="1:2" x14ac:dyDescent="0.2">
      <c r="A24" s="27" t="s">
        <v>143</v>
      </c>
      <c r="B24" s="28">
        <v>347774.08</v>
      </c>
    </row>
    <row r="25" spans="1:2" x14ac:dyDescent="0.2">
      <c r="A25" s="27" t="s">
        <v>158</v>
      </c>
      <c r="B25" s="28">
        <v>198922.62999999998</v>
      </c>
    </row>
    <row r="26" spans="1:2" x14ac:dyDescent="0.2">
      <c r="A26" s="27" t="s">
        <v>170</v>
      </c>
      <c r="B26" s="28">
        <v>2612701.5499999998</v>
      </c>
    </row>
    <row r="27" spans="1:2" x14ac:dyDescent="0.2">
      <c r="A27" s="27" t="s">
        <v>181</v>
      </c>
      <c r="B27" s="28">
        <v>1531494.35</v>
      </c>
    </row>
    <row r="28" spans="1:2" x14ac:dyDescent="0.2">
      <c r="A28" s="27" t="s">
        <v>197</v>
      </c>
      <c r="B28" s="28">
        <v>4234803.7399999993</v>
      </c>
    </row>
    <row r="29" spans="1:2" x14ac:dyDescent="0.2">
      <c r="A29" s="27" t="s">
        <v>233</v>
      </c>
      <c r="B29" s="28">
        <v>5850273.2400000002</v>
      </c>
    </row>
    <row r="30" spans="1:2" x14ac:dyDescent="0.2">
      <c r="A30" s="27" t="s">
        <v>1069</v>
      </c>
      <c r="B30" s="28">
        <v>272320.35000000003</v>
      </c>
    </row>
    <row r="31" spans="1:2" x14ac:dyDescent="0.2">
      <c r="A31" s="27" t="s">
        <v>249</v>
      </c>
      <c r="B31" s="28">
        <v>3403490.6799999997</v>
      </c>
    </row>
    <row r="32" spans="1:2" x14ac:dyDescent="0.2">
      <c r="A32" s="27" t="s">
        <v>261</v>
      </c>
      <c r="B32" s="28">
        <v>528872.44999999995</v>
      </c>
    </row>
    <row r="33" spans="1:2" x14ac:dyDescent="0.2">
      <c r="A33" s="27" t="s">
        <v>269</v>
      </c>
      <c r="B33" s="28">
        <v>3563744.5799999996</v>
      </c>
    </row>
    <row r="34" spans="1:2" x14ac:dyDescent="0.2">
      <c r="A34" s="27" t="s">
        <v>277</v>
      </c>
      <c r="B34" s="28">
        <v>323547.51</v>
      </c>
    </row>
    <row r="35" spans="1:2" x14ac:dyDescent="0.2">
      <c r="A35" s="27" t="s">
        <v>293</v>
      </c>
      <c r="B35" s="28">
        <v>61876.939999999966</v>
      </c>
    </row>
    <row r="36" spans="1:2" x14ac:dyDescent="0.2">
      <c r="A36" s="27" t="s">
        <v>301</v>
      </c>
      <c r="B36" s="28">
        <v>3371494.9699999997</v>
      </c>
    </row>
    <row r="37" spans="1:2" x14ac:dyDescent="0.2">
      <c r="A37" s="27" t="s">
        <v>312</v>
      </c>
      <c r="B37" s="28">
        <v>5595982.3499999996</v>
      </c>
    </row>
    <row r="38" spans="1:2" x14ac:dyDescent="0.2">
      <c r="A38" s="27" t="s">
        <v>1067</v>
      </c>
      <c r="B38" s="28">
        <v>17245.5</v>
      </c>
    </row>
    <row r="39" spans="1:2" x14ac:dyDescent="0.2">
      <c r="A39" s="27" t="s">
        <v>344</v>
      </c>
      <c r="B39" s="28">
        <v>1087269.4000000001</v>
      </c>
    </row>
    <row r="40" spans="1:2" x14ac:dyDescent="0.2">
      <c r="A40" s="27" t="s">
        <v>352</v>
      </c>
      <c r="B40" s="28">
        <v>8907622.8399999999</v>
      </c>
    </row>
    <row r="41" spans="1:2" x14ac:dyDescent="0.2">
      <c r="A41" s="27" t="s">
        <v>371</v>
      </c>
      <c r="B41" s="28">
        <v>1342660.68</v>
      </c>
    </row>
    <row r="42" spans="1:2" x14ac:dyDescent="0.2">
      <c r="A42" s="27" t="s">
        <v>379</v>
      </c>
      <c r="B42" s="28">
        <v>2448512.17</v>
      </c>
    </row>
    <row r="43" spans="1:2" x14ac:dyDescent="0.2">
      <c r="A43" s="27" t="s">
        <v>386</v>
      </c>
      <c r="B43" s="28">
        <v>2718374.3899999997</v>
      </c>
    </row>
    <row r="44" spans="1:2" x14ac:dyDescent="0.2">
      <c r="A44" s="27" t="s">
        <v>394</v>
      </c>
      <c r="B44" s="28">
        <v>1462146.3299999998</v>
      </c>
    </row>
    <row r="45" spans="1:2" x14ac:dyDescent="0.2">
      <c r="A45" s="27" t="s">
        <v>406</v>
      </c>
      <c r="B45" s="28">
        <v>23919.719999999998</v>
      </c>
    </row>
    <row r="46" spans="1:2" x14ac:dyDescent="0.2">
      <c r="A46" s="27" t="s">
        <v>410</v>
      </c>
      <c r="B46" s="28">
        <v>38943.53</v>
      </c>
    </row>
    <row r="47" spans="1:2" x14ac:dyDescent="0.2">
      <c r="A47" s="27" t="s">
        <v>418</v>
      </c>
      <c r="B47" s="28">
        <v>3654389.99</v>
      </c>
    </row>
    <row r="48" spans="1:2" x14ac:dyDescent="0.2">
      <c r="A48" s="27" t="s">
        <v>429</v>
      </c>
      <c r="B48" s="28">
        <v>3711879.92</v>
      </c>
    </row>
    <row r="49" spans="1:2" x14ac:dyDescent="0.2">
      <c r="A49" s="27" t="s">
        <v>1063</v>
      </c>
      <c r="B49" s="28">
        <v>49033.58</v>
      </c>
    </row>
    <row r="50" spans="1:2" x14ac:dyDescent="0.2">
      <c r="A50" s="27" t="s">
        <v>448</v>
      </c>
      <c r="B50" s="28">
        <v>2792728.84</v>
      </c>
    </row>
    <row r="51" spans="1:2" x14ac:dyDescent="0.2">
      <c r="A51" s="27" t="s">
        <v>1199</v>
      </c>
      <c r="B51" s="28">
        <v>0</v>
      </c>
    </row>
    <row r="52" spans="1:2" x14ac:dyDescent="0.2">
      <c r="A52" s="27" t="s">
        <v>467</v>
      </c>
      <c r="B52" s="28">
        <v>4039348.65</v>
      </c>
    </row>
    <row r="53" spans="1:2" x14ac:dyDescent="0.2">
      <c r="A53" s="27" t="s">
        <v>479</v>
      </c>
      <c r="B53" s="28">
        <v>2499918.52</v>
      </c>
    </row>
    <row r="54" spans="1:2" x14ac:dyDescent="0.2">
      <c r="A54" s="27" t="s">
        <v>486</v>
      </c>
      <c r="B54" s="28">
        <v>2812601.96</v>
      </c>
    </row>
    <row r="55" spans="1:2" x14ac:dyDescent="0.2">
      <c r="A55" s="27" t="s">
        <v>1059</v>
      </c>
      <c r="B55" s="28">
        <v>59999.990000000005</v>
      </c>
    </row>
    <row r="56" spans="1:2" x14ac:dyDescent="0.2">
      <c r="A56" s="27" t="s">
        <v>493</v>
      </c>
      <c r="B56" s="28">
        <v>16.5</v>
      </c>
    </row>
    <row r="57" spans="1:2" x14ac:dyDescent="0.2">
      <c r="A57" s="27" t="s">
        <v>501</v>
      </c>
      <c r="B57" s="28">
        <v>2390412.31</v>
      </c>
    </row>
    <row r="58" spans="1:2" x14ac:dyDescent="0.2">
      <c r="A58" s="27" t="s">
        <v>505</v>
      </c>
      <c r="B58" s="28">
        <v>5095498.1399999997</v>
      </c>
    </row>
    <row r="59" spans="1:2" x14ac:dyDescent="0.2">
      <c r="A59" s="27" t="s">
        <v>1057</v>
      </c>
      <c r="B59" s="28">
        <v>41928.839999999997</v>
      </c>
    </row>
    <row r="60" spans="1:2" x14ac:dyDescent="0.2">
      <c r="A60" s="27" t="s">
        <v>525</v>
      </c>
      <c r="B60" s="28">
        <v>5170086.6500000004</v>
      </c>
    </row>
    <row r="61" spans="1:2" x14ac:dyDescent="0.2">
      <c r="A61" s="27" t="s">
        <v>548</v>
      </c>
      <c r="B61" s="28">
        <v>4888438.34</v>
      </c>
    </row>
    <row r="62" spans="1:2" x14ac:dyDescent="0.2">
      <c r="A62" s="27" t="s">
        <v>560</v>
      </c>
      <c r="B62" s="28">
        <v>8059055.6099999994</v>
      </c>
    </row>
    <row r="63" spans="1:2" x14ac:dyDescent="0.2">
      <c r="A63" s="27" t="s">
        <v>572</v>
      </c>
      <c r="B63" s="28">
        <v>633252.69000000006</v>
      </c>
    </row>
    <row r="64" spans="1:2" x14ac:dyDescent="0.2">
      <c r="A64" s="27" t="s">
        <v>580</v>
      </c>
      <c r="B64" s="28">
        <v>34221.769999999997</v>
      </c>
    </row>
    <row r="65" spans="1:2" x14ac:dyDescent="0.2">
      <c r="A65" s="27" t="s">
        <v>584</v>
      </c>
      <c r="B65" s="28">
        <v>4007423.85</v>
      </c>
    </row>
    <row r="66" spans="1:2" x14ac:dyDescent="0.2">
      <c r="A66" s="27" t="s">
        <v>590</v>
      </c>
      <c r="B66" s="28">
        <v>2775609.77</v>
      </c>
    </row>
    <row r="67" spans="1:2" x14ac:dyDescent="0.2">
      <c r="A67" s="27" t="s">
        <v>602</v>
      </c>
      <c r="B67" s="28">
        <v>4702836.08</v>
      </c>
    </row>
    <row r="68" spans="1:2" x14ac:dyDescent="0.2">
      <c r="A68" s="27" t="s">
        <v>626</v>
      </c>
      <c r="B68" s="28">
        <v>877358.99</v>
      </c>
    </row>
    <row r="69" spans="1:2" x14ac:dyDescent="0.2">
      <c r="A69" s="27" t="s">
        <v>1143</v>
      </c>
      <c r="B69" s="28">
        <v>28621.760000000111</v>
      </c>
    </row>
    <row r="70" spans="1:2" x14ac:dyDescent="0.2">
      <c r="A70" s="27" t="s">
        <v>1049</v>
      </c>
      <c r="B70" s="28">
        <v>236154.33000000002</v>
      </c>
    </row>
    <row r="71" spans="1:2" x14ac:dyDescent="0.2">
      <c r="A71" s="27" t="s">
        <v>634</v>
      </c>
      <c r="B71" s="28">
        <v>2584187.9500000002</v>
      </c>
    </row>
    <row r="72" spans="1:2" x14ac:dyDescent="0.2">
      <c r="A72" s="27" t="s">
        <v>1046</v>
      </c>
      <c r="B72" s="28">
        <v>320198.39</v>
      </c>
    </row>
    <row r="73" spans="1:2" x14ac:dyDescent="0.2">
      <c r="A73" s="27" t="s">
        <v>649</v>
      </c>
      <c r="B73" s="28">
        <v>1188495.8</v>
      </c>
    </row>
    <row r="74" spans="1:2" x14ac:dyDescent="0.2">
      <c r="A74" s="27" t="s">
        <v>1043</v>
      </c>
      <c r="B74" s="28">
        <v>38566.06</v>
      </c>
    </row>
    <row r="75" spans="1:2" x14ac:dyDescent="0.2">
      <c r="A75" s="27" t="s">
        <v>657</v>
      </c>
      <c r="B75" s="28">
        <v>8128422.04</v>
      </c>
    </row>
    <row r="76" spans="1:2" x14ac:dyDescent="0.2">
      <c r="A76" s="27" t="s">
        <v>669</v>
      </c>
      <c r="B76" s="28">
        <v>53653.25</v>
      </c>
    </row>
    <row r="77" spans="1:2" x14ac:dyDescent="0.2">
      <c r="A77" s="27" t="s">
        <v>677</v>
      </c>
      <c r="B77" s="28">
        <v>3053317.57</v>
      </c>
    </row>
    <row r="78" spans="1:2" x14ac:dyDescent="0.2">
      <c r="A78" s="27" t="s">
        <v>681</v>
      </c>
      <c r="B78" s="28">
        <v>2015140.35</v>
      </c>
    </row>
    <row r="79" spans="1:2" x14ac:dyDescent="0.2">
      <c r="A79" s="27" t="s">
        <v>693</v>
      </c>
      <c r="B79" s="28">
        <v>1761923.2</v>
      </c>
    </row>
    <row r="80" spans="1:2" x14ac:dyDescent="0.2">
      <c r="A80" s="27" t="s">
        <v>701</v>
      </c>
      <c r="B80" s="28">
        <v>427889.93</v>
      </c>
    </row>
    <row r="81" spans="1:2" x14ac:dyDescent="0.2">
      <c r="A81" s="27" t="s">
        <v>705</v>
      </c>
      <c r="B81" s="28">
        <v>631307.39</v>
      </c>
    </row>
    <row r="82" spans="1:2" x14ac:dyDescent="0.2">
      <c r="A82" s="27" t="s">
        <v>1233</v>
      </c>
      <c r="B82" s="28">
        <v>7479.4100000000035</v>
      </c>
    </row>
    <row r="83" spans="1:2" x14ac:dyDescent="0.2">
      <c r="A83" s="27" t="s">
        <v>713</v>
      </c>
      <c r="B83" s="28">
        <v>1254344.23</v>
      </c>
    </row>
    <row r="84" spans="1:2" x14ac:dyDescent="0.2">
      <c r="A84" s="27" t="s">
        <v>1040</v>
      </c>
      <c r="B84" s="28">
        <v>5519.6</v>
      </c>
    </row>
    <row r="85" spans="1:2" x14ac:dyDescent="0.2">
      <c r="A85" s="27" t="s">
        <v>717</v>
      </c>
      <c r="B85" s="28">
        <v>1232835.58</v>
      </c>
    </row>
    <row r="86" spans="1:2" x14ac:dyDescent="0.2">
      <c r="A86" s="27" t="s">
        <v>1038</v>
      </c>
      <c r="B86" s="28">
        <v>58398.13</v>
      </c>
    </row>
    <row r="87" spans="1:2" x14ac:dyDescent="0.2">
      <c r="A87" s="27" t="s">
        <v>721</v>
      </c>
      <c r="B87" s="28">
        <v>0</v>
      </c>
    </row>
    <row r="88" spans="1:2" x14ac:dyDescent="0.2">
      <c r="A88" s="27" t="s">
        <v>725</v>
      </c>
      <c r="B88" s="28">
        <v>568620</v>
      </c>
    </row>
    <row r="89" spans="1:2" x14ac:dyDescent="0.2">
      <c r="A89" s="27" t="s">
        <v>1034</v>
      </c>
      <c r="B89" s="28">
        <v>121658.17</v>
      </c>
    </row>
    <row r="90" spans="1:2" x14ac:dyDescent="0.2">
      <c r="A90" s="27" t="s">
        <v>1032</v>
      </c>
      <c r="B90" s="28">
        <v>30000</v>
      </c>
    </row>
    <row r="91" spans="1:2" x14ac:dyDescent="0.2">
      <c r="A91" s="27" t="s">
        <v>733</v>
      </c>
      <c r="B91" s="28">
        <v>111163.83</v>
      </c>
    </row>
    <row r="92" spans="1:2" x14ac:dyDescent="0.2">
      <c r="A92" s="27" t="s">
        <v>749</v>
      </c>
      <c r="B92" s="28">
        <v>3777426.07</v>
      </c>
    </row>
    <row r="93" spans="1:2" x14ac:dyDescent="0.2">
      <c r="A93" s="27" t="s">
        <v>1029</v>
      </c>
      <c r="B93" s="28">
        <v>12892467.390000001</v>
      </c>
    </row>
    <row r="94" spans="1:2" x14ac:dyDescent="0.2">
      <c r="A94" s="27" t="s">
        <v>756</v>
      </c>
      <c r="B94" s="28">
        <v>294565.45999999996</v>
      </c>
    </row>
    <row r="95" spans="1:2" x14ac:dyDescent="0.2">
      <c r="A95" s="27" t="s">
        <v>1025</v>
      </c>
      <c r="B95" s="28">
        <v>60258.239999999998</v>
      </c>
    </row>
    <row r="96" spans="1:2" x14ac:dyDescent="0.2">
      <c r="A96" s="27" t="s">
        <v>767</v>
      </c>
      <c r="B96" s="28">
        <v>4848233.33</v>
      </c>
    </row>
    <row r="97" spans="1:2" x14ac:dyDescent="0.2">
      <c r="A97" s="27" t="s">
        <v>771</v>
      </c>
      <c r="B97" s="28">
        <v>3247947.88</v>
      </c>
    </row>
    <row r="98" spans="1:2" x14ac:dyDescent="0.2">
      <c r="A98" s="27" t="s">
        <v>787</v>
      </c>
      <c r="B98" s="28">
        <v>1575.3000000000029</v>
      </c>
    </row>
    <row r="99" spans="1:2" x14ac:dyDescent="0.2">
      <c r="A99" s="27" t="s">
        <v>791</v>
      </c>
      <c r="B99" s="28">
        <v>5259755.1900000004</v>
      </c>
    </row>
    <row r="100" spans="1:2" x14ac:dyDescent="0.2">
      <c r="A100" s="27" t="s">
        <v>806</v>
      </c>
      <c r="B100" s="28">
        <v>6451.02</v>
      </c>
    </row>
    <row r="101" spans="1:2" x14ac:dyDescent="0.2">
      <c r="A101" s="27" t="s">
        <v>814</v>
      </c>
      <c r="B101" s="28">
        <v>67534.16</v>
      </c>
    </row>
    <row r="102" spans="1:2" x14ac:dyDescent="0.2">
      <c r="A102" s="27" t="s">
        <v>1022</v>
      </c>
      <c r="B102" s="28">
        <v>11466.77</v>
      </c>
    </row>
    <row r="103" spans="1:2" x14ac:dyDescent="0.2">
      <c r="A103" s="27" t="s">
        <v>818</v>
      </c>
      <c r="B103" s="28">
        <v>2988255.98</v>
      </c>
    </row>
    <row r="104" spans="1:2" x14ac:dyDescent="0.2">
      <c r="A104" s="27" t="s">
        <v>822</v>
      </c>
      <c r="B104" s="28">
        <v>4651326.8599999994</v>
      </c>
    </row>
    <row r="105" spans="1:2" x14ac:dyDescent="0.2">
      <c r="A105" s="27" t="s">
        <v>854</v>
      </c>
      <c r="B105" s="28">
        <v>1494888.05</v>
      </c>
    </row>
    <row r="106" spans="1:2" x14ac:dyDescent="0.2">
      <c r="A106" s="27" t="s">
        <v>870</v>
      </c>
      <c r="B106" s="28">
        <v>833809.36</v>
      </c>
    </row>
    <row r="107" spans="1:2" x14ac:dyDescent="0.2">
      <c r="A107" s="27" t="s">
        <v>878</v>
      </c>
      <c r="B107" s="28">
        <v>448747.79000000004</v>
      </c>
    </row>
    <row r="108" spans="1:2" x14ac:dyDescent="0.2">
      <c r="A108" s="27" t="s">
        <v>886</v>
      </c>
      <c r="B108" s="28">
        <v>2648969.3400000003</v>
      </c>
    </row>
    <row r="109" spans="1:2" x14ac:dyDescent="0.2">
      <c r="A109" s="27" t="s">
        <v>893</v>
      </c>
      <c r="B109" s="28">
        <v>5811210.7300000004</v>
      </c>
    </row>
    <row r="110" spans="1:2" x14ac:dyDescent="0.2">
      <c r="A110" s="27" t="s">
        <v>1020</v>
      </c>
      <c r="B110" s="28">
        <v>8213.17</v>
      </c>
    </row>
    <row r="111" spans="1:2" x14ac:dyDescent="0.2">
      <c r="A111" s="27" t="s">
        <v>905</v>
      </c>
      <c r="B111" s="28">
        <v>2081365.2</v>
      </c>
    </row>
    <row r="112" spans="1:2" x14ac:dyDescent="0.2">
      <c r="A112" s="27" t="s">
        <v>1017</v>
      </c>
      <c r="B112" s="28">
        <v>0</v>
      </c>
    </row>
    <row r="113" spans="1:3" x14ac:dyDescent="0.2">
      <c r="A113" s="27" t="s">
        <v>928</v>
      </c>
      <c r="B113" s="28">
        <v>3226062.81</v>
      </c>
    </row>
    <row r="114" spans="1:3" x14ac:dyDescent="0.2">
      <c r="A114" s="27" t="s">
        <v>936</v>
      </c>
      <c r="B114" s="28">
        <v>2873269.25</v>
      </c>
    </row>
    <row r="115" spans="1:3" x14ac:dyDescent="0.2">
      <c r="A115" s="27" t="s">
        <v>944</v>
      </c>
      <c r="B115" s="28">
        <v>3359779.5999999996</v>
      </c>
    </row>
    <row r="116" spans="1:3" x14ac:dyDescent="0.2">
      <c r="A116" s="27" t="s">
        <v>1010</v>
      </c>
      <c r="B116" s="28">
        <v>41299.32</v>
      </c>
    </row>
    <row r="117" spans="1:3" x14ac:dyDescent="0.2">
      <c r="A117" s="27" t="s">
        <v>968</v>
      </c>
      <c r="B117" s="28">
        <v>287668.73000000004</v>
      </c>
    </row>
    <row r="118" spans="1:3" x14ac:dyDescent="0.2">
      <c r="A118" s="27" t="s">
        <v>988</v>
      </c>
      <c r="B118" s="28">
        <v>984131.32</v>
      </c>
    </row>
    <row r="119" spans="1:3" x14ac:dyDescent="0.2">
      <c r="A119" s="27" t="s">
        <v>996</v>
      </c>
      <c r="B119" s="28">
        <v>1381317.9500000002</v>
      </c>
    </row>
    <row r="120" spans="1:3" x14ac:dyDescent="0.2">
      <c r="A120" s="27" t="s">
        <v>1404</v>
      </c>
      <c r="B120" s="28"/>
    </row>
    <row r="121" spans="1:3" x14ac:dyDescent="0.2">
      <c r="A121" s="27" t="s">
        <v>1402</v>
      </c>
      <c r="B121" s="28">
        <v>223032772.55999994</v>
      </c>
      <c r="C121" s="29" t="s">
        <v>1405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8"/>
  <sheetViews>
    <sheetView workbookViewId="0">
      <pane xSplit="1" ySplit="2" topLeftCell="B194" activePane="bottomRight" state="frozen"/>
      <selection pane="topRight" activeCell="B1" sqref="B1"/>
      <selection pane="bottomLeft" activeCell="A3" sqref="A3"/>
      <selection pane="bottomRight" activeCell="E197" sqref="E197"/>
    </sheetView>
  </sheetViews>
  <sheetFormatPr defaultColWidth="8" defaultRowHeight="12.75" x14ac:dyDescent="0.2"/>
  <cols>
    <col min="1" max="1" width="17" bestFit="1" customWidth="1"/>
    <col min="2" max="2" width="30.7109375" customWidth="1"/>
    <col min="3" max="3" width="36.140625" customWidth="1"/>
    <col min="4" max="4" width="23.42578125" customWidth="1"/>
    <col min="5" max="5" width="28" customWidth="1"/>
    <col min="6" max="6" width="16.28515625" bestFit="1" customWidth="1"/>
    <col min="7" max="7" width="19.7109375" customWidth="1"/>
    <col min="8" max="8" width="9.140625" bestFit="1" customWidth="1"/>
    <col min="9" max="10" width="11.7109375" bestFit="1" customWidth="1"/>
  </cols>
  <sheetData>
    <row r="1" spans="1:10" x14ac:dyDescent="0.2">
      <c r="A1" s="2" t="s">
        <v>0</v>
      </c>
      <c r="B1" s="2"/>
      <c r="C1" s="2"/>
      <c r="D1" s="2"/>
      <c r="E1" s="2"/>
      <c r="F1" s="2"/>
      <c r="G1" s="13" t="s">
        <v>1394</v>
      </c>
      <c r="H1" s="13" t="s">
        <v>1394</v>
      </c>
      <c r="I1" s="2"/>
      <c r="J1" s="2"/>
    </row>
    <row r="2" spans="1:10" x14ac:dyDescent="0.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1393</v>
      </c>
      <c r="H2" s="12" t="s">
        <v>8</v>
      </c>
      <c r="I2" s="12" t="s">
        <v>7</v>
      </c>
      <c r="J2" s="12" t="s">
        <v>9</v>
      </c>
    </row>
    <row r="3" spans="1:10" x14ac:dyDescent="0.2">
      <c r="A3" s="1" t="s">
        <v>10</v>
      </c>
      <c r="B3" s="1" t="s">
        <v>11</v>
      </c>
      <c r="C3" s="1" t="s">
        <v>12</v>
      </c>
      <c r="D3" s="1"/>
      <c r="E3" s="1" t="s">
        <v>13</v>
      </c>
      <c r="F3" s="3">
        <v>102624</v>
      </c>
      <c r="G3" s="3"/>
      <c r="H3" s="1"/>
      <c r="I3" s="3">
        <v>0</v>
      </c>
      <c r="J3" s="4">
        <v>102624</v>
      </c>
    </row>
    <row r="4" spans="1:10" ht="25.5" x14ac:dyDescent="0.2">
      <c r="A4" s="1" t="s">
        <v>14</v>
      </c>
      <c r="B4" s="1" t="s">
        <v>15</v>
      </c>
      <c r="C4" s="1" t="s">
        <v>16</v>
      </c>
      <c r="D4" s="1"/>
      <c r="E4" s="1" t="s">
        <v>1368</v>
      </c>
      <c r="F4" s="3">
        <v>1459318.62</v>
      </c>
      <c r="G4" s="3"/>
      <c r="H4" s="1"/>
      <c r="I4" s="3">
        <v>4268</v>
      </c>
      <c r="J4" s="4">
        <v>1455050.62</v>
      </c>
    </row>
    <row r="5" spans="1:10" x14ac:dyDescent="0.2">
      <c r="A5" s="1" t="s">
        <v>17</v>
      </c>
      <c r="B5" s="1" t="s">
        <v>18</v>
      </c>
      <c r="C5" s="1" t="s">
        <v>19</v>
      </c>
      <c r="D5" s="1"/>
      <c r="E5" s="1" t="s">
        <v>20</v>
      </c>
      <c r="F5" s="3">
        <v>4755520.84</v>
      </c>
      <c r="G5" s="3"/>
      <c r="H5" s="1"/>
      <c r="I5" s="3">
        <v>0</v>
      </c>
      <c r="J5" s="4">
        <v>4755520.84</v>
      </c>
    </row>
    <row r="6" spans="1:10" x14ac:dyDescent="0.2">
      <c r="A6" s="1" t="s">
        <v>21</v>
      </c>
      <c r="B6" s="1" t="s">
        <v>22</v>
      </c>
      <c r="C6" s="1" t="s">
        <v>23</v>
      </c>
      <c r="D6" s="1"/>
      <c r="E6" s="1" t="s">
        <v>24</v>
      </c>
      <c r="F6" s="3">
        <v>847586.1</v>
      </c>
      <c r="G6" s="3"/>
      <c r="H6" s="1"/>
      <c r="I6" s="3">
        <v>0</v>
      </c>
      <c r="J6" s="4">
        <v>847586.1</v>
      </c>
    </row>
    <row r="7" spans="1:10" x14ac:dyDescent="0.2">
      <c r="A7" s="1" t="s">
        <v>25</v>
      </c>
      <c r="B7" s="1" t="s">
        <v>26</v>
      </c>
      <c r="C7" s="1" t="s">
        <v>27</v>
      </c>
      <c r="D7" s="1"/>
      <c r="E7" s="1" t="s">
        <v>28</v>
      </c>
      <c r="F7" s="3">
        <v>91318.25</v>
      </c>
      <c r="G7" s="3"/>
      <c r="H7" s="1"/>
      <c r="I7" s="3">
        <v>0</v>
      </c>
      <c r="J7" s="4">
        <v>91318.25</v>
      </c>
    </row>
    <row r="8" spans="1:10" ht="38.25" x14ac:dyDescent="0.2">
      <c r="A8" s="1" t="s">
        <v>29</v>
      </c>
      <c r="B8" s="1" t="s">
        <v>30</v>
      </c>
      <c r="C8" s="1" t="s">
        <v>31</v>
      </c>
      <c r="D8" s="1"/>
      <c r="E8" s="1" t="s">
        <v>1392</v>
      </c>
      <c r="F8" s="3">
        <v>2616245.89</v>
      </c>
      <c r="G8" s="3"/>
      <c r="H8" s="1"/>
      <c r="I8" s="3">
        <v>0</v>
      </c>
      <c r="J8" s="4">
        <v>2616245.89</v>
      </c>
    </row>
    <row r="9" spans="1:10" x14ac:dyDescent="0.2">
      <c r="A9" s="1" t="s">
        <v>32</v>
      </c>
      <c r="B9" s="1" t="s">
        <v>33</v>
      </c>
      <c r="C9" s="1" t="s">
        <v>34</v>
      </c>
      <c r="D9" s="1"/>
      <c r="E9" s="1" t="s">
        <v>35</v>
      </c>
      <c r="F9" s="3">
        <v>821928.3</v>
      </c>
      <c r="G9" s="3"/>
      <c r="H9" s="1"/>
      <c r="I9" s="3">
        <v>304414.13</v>
      </c>
      <c r="J9" s="4">
        <v>517514.17</v>
      </c>
    </row>
    <row r="10" spans="1:10" x14ac:dyDescent="0.2">
      <c r="A10" s="1" t="s">
        <v>36</v>
      </c>
      <c r="B10" s="1" t="s">
        <v>37</v>
      </c>
      <c r="C10" s="1" t="s">
        <v>38</v>
      </c>
      <c r="D10" s="1"/>
      <c r="E10" s="11" t="s">
        <v>1385</v>
      </c>
      <c r="F10" s="3">
        <v>1855082.01</v>
      </c>
      <c r="G10" s="3"/>
      <c r="H10" s="1"/>
      <c r="I10" s="3">
        <v>1707306.03</v>
      </c>
      <c r="J10" s="4">
        <v>147775.98000000001</v>
      </c>
    </row>
    <row r="11" spans="1:10" x14ac:dyDescent="0.2">
      <c r="A11" s="1" t="s">
        <v>39</v>
      </c>
      <c r="B11" s="1" t="s">
        <v>40</v>
      </c>
      <c r="C11" s="1" t="s">
        <v>41</v>
      </c>
      <c r="D11" s="1"/>
      <c r="E11" s="11" t="s">
        <v>1386</v>
      </c>
      <c r="F11" s="3">
        <v>1948191.63</v>
      </c>
      <c r="G11" s="3"/>
      <c r="H11" s="1"/>
      <c r="I11" s="3">
        <v>1686915.07</v>
      </c>
      <c r="J11" s="4">
        <v>261276.56</v>
      </c>
    </row>
    <row r="12" spans="1:10" x14ac:dyDescent="0.2">
      <c r="A12" s="1" t="s">
        <v>42</v>
      </c>
      <c r="B12" s="1" t="s">
        <v>43</v>
      </c>
      <c r="C12" s="1" t="s">
        <v>44</v>
      </c>
      <c r="D12" s="1"/>
      <c r="E12" s="11" t="s">
        <v>1387</v>
      </c>
      <c r="F12" s="3">
        <v>2397559.92</v>
      </c>
      <c r="G12" s="3"/>
      <c r="H12" s="1"/>
      <c r="I12" s="3">
        <v>2247197.9900000002</v>
      </c>
      <c r="J12" s="4">
        <v>150361.93</v>
      </c>
    </row>
    <row r="13" spans="1:10" x14ac:dyDescent="0.2">
      <c r="A13" s="1" t="s">
        <v>45</v>
      </c>
      <c r="B13" s="1" t="s">
        <v>46</v>
      </c>
      <c r="C13" s="1" t="s">
        <v>47</v>
      </c>
      <c r="D13" s="1"/>
      <c r="E13" s="1" t="s">
        <v>48</v>
      </c>
      <c r="F13" s="3">
        <v>495979.11</v>
      </c>
      <c r="G13" s="3"/>
      <c r="H13" s="1"/>
      <c r="I13" s="3">
        <v>505011.69</v>
      </c>
      <c r="J13" s="4">
        <v>0</v>
      </c>
    </row>
    <row r="14" spans="1:10" x14ac:dyDescent="0.2">
      <c r="A14" s="1" t="s">
        <v>49</v>
      </c>
      <c r="B14" s="1" t="s">
        <v>50</v>
      </c>
      <c r="C14" s="1" t="s">
        <v>51</v>
      </c>
      <c r="D14" s="1"/>
      <c r="E14" s="1" t="s">
        <v>52</v>
      </c>
      <c r="F14" s="3">
        <v>774344.9</v>
      </c>
      <c r="G14" s="3"/>
      <c r="H14" s="1"/>
      <c r="I14" s="3">
        <v>64176.97</v>
      </c>
      <c r="J14" s="4">
        <v>710167.93</v>
      </c>
    </row>
    <row r="15" spans="1:10" x14ac:dyDescent="0.2">
      <c r="A15" s="1" t="s">
        <v>53</v>
      </c>
      <c r="B15" s="1" t="s">
        <v>54</v>
      </c>
      <c r="C15" s="1" t="s">
        <v>55</v>
      </c>
      <c r="D15" s="1"/>
      <c r="E15" s="1" t="s">
        <v>56</v>
      </c>
      <c r="F15" s="3">
        <v>2225343.0299999998</v>
      </c>
      <c r="G15" s="3"/>
      <c r="H15" s="1"/>
      <c r="I15" s="3">
        <v>0</v>
      </c>
      <c r="J15" s="4">
        <v>2225343.0299999998</v>
      </c>
    </row>
    <row r="16" spans="1:10" x14ac:dyDescent="0.2">
      <c r="A16" s="1" t="s">
        <v>57</v>
      </c>
      <c r="B16" s="1" t="s">
        <v>58</v>
      </c>
      <c r="C16" s="1" t="s">
        <v>59</v>
      </c>
      <c r="D16" s="1"/>
      <c r="E16" s="1" t="s">
        <v>60</v>
      </c>
      <c r="F16" s="3">
        <v>164100</v>
      </c>
      <c r="G16" s="3"/>
      <c r="H16" s="1"/>
      <c r="I16" s="3">
        <v>0</v>
      </c>
      <c r="J16" s="4">
        <v>164100</v>
      </c>
    </row>
    <row r="17" spans="1:10" x14ac:dyDescent="0.2">
      <c r="A17" s="1" t="s">
        <v>61</v>
      </c>
      <c r="B17" s="1" t="s">
        <v>62</v>
      </c>
      <c r="C17" s="1" t="s">
        <v>63</v>
      </c>
      <c r="D17" s="1"/>
      <c r="E17" s="1" t="s">
        <v>64</v>
      </c>
      <c r="F17" s="3">
        <v>591192.57999999996</v>
      </c>
      <c r="G17" s="3"/>
      <c r="H17" s="1"/>
      <c r="I17" s="3">
        <v>574857.93999999994</v>
      </c>
      <c r="J17" s="4">
        <v>16334.64</v>
      </c>
    </row>
    <row r="18" spans="1:10" x14ac:dyDescent="0.2">
      <c r="A18" s="1" t="s">
        <v>65</v>
      </c>
      <c r="B18" s="1" t="s">
        <v>66</v>
      </c>
      <c r="C18" s="1" t="s">
        <v>67</v>
      </c>
      <c r="D18" s="1"/>
      <c r="E18" s="1" t="s">
        <v>68</v>
      </c>
      <c r="F18" s="3">
        <v>2130600.7000000002</v>
      </c>
      <c r="G18" s="3"/>
      <c r="H18" s="1"/>
      <c r="I18" s="3">
        <v>2115142.7000000002</v>
      </c>
      <c r="J18" s="4">
        <v>15458</v>
      </c>
    </row>
    <row r="19" spans="1:10" ht="25.5" x14ac:dyDescent="0.2">
      <c r="A19" s="1" t="s">
        <v>69</v>
      </c>
      <c r="B19" s="1" t="s">
        <v>70</v>
      </c>
      <c r="C19" s="1" t="s">
        <v>71</v>
      </c>
      <c r="D19" s="1"/>
      <c r="E19" s="1" t="s">
        <v>72</v>
      </c>
      <c r="F19" s="3">
        <v>6081476.0199999996</v>
      </c>
      <c r="G19" s="3"/>
      <c r="H19" s="1"/>
      <c r="I19" s="3">
        <v>5982566.2999999998</v>
      </c>
      <c r="J19" s="4">
        <v>98909.72</v>
      </c>
    </row>
    <row r="20" spans="1:10" x14ac:dyDescent="0.2">
      <c r="A20" s="1" t="s">
        <v>73</v>
      </c>
      <c r="B20" s="1" t="s">
        <v>74</v>
      </c>
      <c r="C20" s="1" t="s">
        <v>75</v>
      </c>
      <c r="D20" s="1"/>
      <c r="E20" s="1" t="s">
        <v>76</v>
      </c>
      <c r="F20" s="3">
        <v>3693743.41</v>
      </c>
      <c r="G20" s="3"/>
      <c r="H20" s="1"/>
      <c r="I20" s="3">
        <v>0</v>
      </c>
      <c r="J20" s="4">
        <v>3693743.41</v>
      </c>
    </row>
    <row r="21" spans="1:10" x14ac:dyDescent="0.2">
      <c r="A21" s="1" t="s">
        <v>77</v>
      </c>
      <c r="B21" s="1" t="s">
        <v>78</v>
      </c>
      <c r="C21" s="1" t="s">
        <v>79</v>
      </c>
      <c r="D21" s="1"/>
      <c r="E21" s="1" t="s">
        <v>80</v>
      </c>
      <c r="F21" s="3">
        <v>2883502.52</v>
      </c>
      <c r="G21" s="3"/>
      <c r="H21" s="1"/>
      <c r="I21" s="3">
        <v>2813436.61</v>
      </c>
      <c r="J21" s="4">
        <v>70065.91</v>
      </c>
    </row>
    <row r="22" spans="1:10" ht="51" x14ac:dyDescent="0.2">
      <c r="A22" s="1" t="s">
        <v>81</v>
      </c>
      <c r="B22" s="1" t="s">
        <v>82</v>
      </c>
      <c r="C22" s="1" t="s">
        <v>83</v>
      </c>
      <c r="D22" s="1"/>
      <c r="E22" s="1" t="s">
        <v>84</v>
      </c>
      <c r="F22" s="3">
        <v>1337647.27</v>
      </c>
      <c r="G22" s="3"/>
      <c r="H22" s="1"/>
      <c r="I22" s="3">
        <v>1279242.92</v>
      </c>
      <c r="J22" s="4">
        <v>58404.35</v>
      </c>
    </row>
    <row r="23" spans="1:10" x14ac:dyDescent="0.2">
      <c r="A23" s="1" t="s">
        <v>85</v>
      </c>
      <c r="B23" s="1" t="s">
        <v>86</v>
      </c>
      <c r="C23" s="1" t="s">
        <v>87</v>
      </c>
      <c r="D23" s="1"/>
      <c r="E23" s="1" t="s">
        <v>88</v>
      </c>
      <c r="F23" s="3">
        <v>2791541.24</v>
      </c>
      <c r="G23" s="3"/>
      <c r="H23" s="1"/>
      <c r="I23" s="3">
        <v>2574579.13</v>
      </c>
      <c r="J23" s="4">
        <v>216962.11</v>
      </c>
    </row>
    <row r="24" spans="1:10" x14ac:dyDescent="0.2">
      <c r="A24" s="1" t="s">
        <v>89</v>
      </c>
      <c r="B24" s="1" t="s">
        <v>90</v>
      </c>
      <c r="C24" s="1" t="s">
        <v>91</v>
      </c>
      <c r="D24" s="1"/>
      <c r="E24" s="1" t="s">
        <v>92</v>
      </c>
      <c r="F24" s="3">
        <v>979511.38</v>
      </c>
      <c r="G24" s="3"/>
      <c r="H24" s="1"/>
      <c r="I24" s="3">
        <v>957112.25</v>
      </c>
      <c r="J24" s="4">
        <v>22399.13</v>
      </c>
    </row>
    <row r="25" spans="1:10" x14ac:dyDescent="0.2">
      <c r="A25" s="1" t="s">
        <v>93</v>
      </c>
      <c r="B25" s="1" t="s">
        <v>94</v>
      </c>
      <c r="C25" s="1" t="s">
        <v>95</v>
      </c>
      <c r="D25" s="1"/>
      <c r="E25" s="1" t="s">
        <v>96</v>
      </c>
      <c r="F25" s="3">
        <v>594238.19999999995</v>
      </c>
      <c r="G25" s="3"/>
      <c r="H25" s="1"/>
      <c r="I25" s="3">
        <v>596823.51</v>
      </c>
      <c r="J25" s="4">
        <v>0</v>
      </c>
    </row>
    <row r="26" spans="1:10" ht="25.5" x14ac:dyDescent="0.2">
      <c r="A26" s="1" t="s">
        <v>97</v>
      </c>
      <c r="B26" s="1" t="s">
        <v>98</v>
      </c>
      <c r="C26" s="1" t="s">
        <v>99</v>
      </c>
      <c r="D26" s="1"/>
      <c r="E26" s="1" t="s">
        <v>1369</v>
      </c>
      <c r="F26" s="3">
        <v>2323390.06</v>
      </c>
      <c r="G26" s="3"/>
      <c r="H26" s="1"/>
      <c r="I26" s="3">
        <v>4850</v>
      </c>
      <c r="J26" s="4">
        <v>2318540.06</v>
      </c>
    </row>
    <row r="27" spans="1:10" x14ac:dyDescent="0.2">
      <c r="A27" s="1" t="s">
        <v>100</v>
      </c>
      <c r="B27" s="1" t="s">
        <v>101</v>
      </c>
      <c r="C27" s="1" t="s">
        <v>102</v>
      </c>
      <c r="D27" s="1"/>
      <c r="E27" s="1" t="s">
        <v>103</v>
      </c>
      <c r="F27" s="3">
        <v>3891538.71</v>
      </c>
      <c r="G27" s="3"/>
      <c r="H27" s="1"/>
      <c r="I27" s="3">
        <v>3957963.68</v>
      </c>
      <c r="J27" s="4">
        <v>0</v>
      </c>
    </row>
    <row r="28" spans="1:10" x14ac:dyDescent="0.2">
      <c r="A28" s="1" t="s">
        <v>104</v>
      </c>
      <c r="B28" s="1" t="s">
        <v>105</v>
      </c>
      <c r="C28" s="1" t="s">
        <v>106</v>
      </c>
      <c r="D28" s="1"/>
      <c r="E28" s="1" t="s">
        <v>107</v>
      </c>
      <c r="F28" s="3">
        <v>626429</v>
      </c>
      <c r="G28" s="3"/>
      <c r="H28" s="1"/>
      <c r="I28" s="3">
        <v>603435.81999999995</v>
      </c>
      <c r="J28" s="4">
        <v>22993.18</v>
      </c>
    </row>
    <row r="29" spans="1:10" x14ac:dyDescent="0.2">
      <c r="A29" s="1" t="s">
        <v>108</v>
      </c>
      <c r="B29" s="1" t="s">
        <v>109</v>
      </c>
      <c r="C29" s="1" t="s">
        <v>110</v>
      </c>
      <c r="D29" s="1"/>
      <c r="E29" s="1" t="s">
        <v>111</v>
      </c>
      <c r="F29" s="3">
        <v>677788.5</v>
      </c>
      <c r="G29" s="3"/>
      <c r="H29" s="1"/>
      <c r="I29" s="3">
        <v>652153.87</v>
      </c>
      <c r="J29" s="4">
        <v>25634.63</v>
      </c>
    </row>
    <row r="30" spans="1:10" x14ac:dyDescent="0.2">
      <c r="A30" s="1" t="s">
        <v>112</v>
      </c>
      <c r="B30" s="1" t="s">
        <v>113</v>
      </c>
      <c r="C30" s="1" t="s">
        <v>114</v>
      </c>
      <c r="D30" s="1"/>
      <c r="E30" s="1" t="s">
        <v>115</v>
      </c>
      <c r="F30" s="3">
        <v>2900655</v>
      </c>
      <c r="G30" s="3"/>
      <c r="H30" s="1"/>
      <c r="I30" s="3">
        <v>2813619.82</v>
      </c>
      <c r="J30" s="4">
        <v>87035.18</v>
      </c>
    </row>
    <row r="31" spans="1:10" x14ac:dyDescent="0.2">
      <c r="A31" s="1" t="s">
        <v>116</v>
      </c>
      <c r="B31" s="1" t="s">
        <v>117</v>
      </c>
      <c r="C31" s="1" t="s">
        <v>118</v>
      </c>
      <c r="D31" s="1"/>
      <c r="E31" s="1" t="s">
        <v>119</v>
      </c>
      <c r="F31" s="3">
        <v>582163.97</v>
      </c>
      <c r="G31" s="3"/>
      <c r="H31" s="1"/>
      <c r="I31" s="3">
        <v>583075.06000000006</v>
      </c>
      <c r="J31" s="4">
        <v>0</v>
      </c>
    </row>
    <row r="32" spans="1:10" x14ac:dyDescent="0.2">
      <c r="A32" s="1" t="s">
        <v>120</v>
      </c>
      <c r="B32" s="1" t="s">
        <v>121</v>
      </c>
      <c r="C32" s="1" t="s">
        <v>122</v>
      </c>
      <c r="D32" s="1"/>
      <c r="E32" s="1" t="s">
        <v>123</v>
      </c>
      <c r="F32" s="3">
        <v>1869273.74</v>
      </c>
      <c r="G32" s="3"/>
      <c r="H32" s="1"/>
      <c r="I32" s="3">
        <v>1891468.53</v>
      </c>
      <c r="J32" s="4">
        <v>0</v>
      </c>
    </row>
    <row r="33" spans="1:10" x14ac:dyDescent="0.2">
      <c r="A33" s="1" t="s">
        <v>124</v>
      </c>
      <c r="B33" s="1" t="s">
        <v>125</v>
      </c>
      <c r="C33" s="1" t="s">
        <v>126</v>
      </c>
      <c r="D33" s="1"/>
      <c r="E33" s="11" t="s">
        <v>1388</v>
      </c>
      <c r="F33" s="3">
        <v>2134758.59</v>
      </c>
      <c r="G33" s="3"/>
      <c r="H33" s="1"/>
      <c r="I33" s="3">
        <v>2122929.02</v>
      </c>
      <c r="J33" s="4">
        <v>11829.57</v>
      </c>
    </row>
    <row r="34" spans="1:10" x14ac:dyDescent="0.2">
      <c r="A34" s="1" t="s">
        <v>127</v>
      </c>
      <c r="B34" s="1" t="s">
        <v>128</v>
      </c>
      <c r="C34" s="1" t="s">
        <v>129</v>
      </c>
      <c r="D34" s="1"/>
      <c r="E34" s="1" t="s">
        <v>130</v>
      </c>
      <c r="F34" s="3">
        <v>249969.75</v>
      </c>
      <c r="G34" s="3"/>
      <c r="H34" s="1"/>
      <c r="I34" s="3">
        <v>247260.03</v>
      </c>
      <c r="J34" s="4">
        <v>2709.72</v>
      </c>
    </row>
    <row r="35" spans="1:10" x14ac:dyDescent="0.2">
      <c r="A35" s="1" t="s">
        <v>131</v>
      </c>
      <c r="B35" s="1" t="s">
        <v>132</v>
      </c>
      <c r="C35" s="1" t="s">
        <v>133</v>
      </c>
      <c r="D35" s="1"/>
      <c r="E35" s="1" t="s">
        <v>134</v>
      </c>
      <c r="F35" s="3">
        <v>1763431.9</v>
      </c>
      <c r="G35" s="3"/>
      <c r="H35" s="1"/>
      <c r="I35" s="3">
        <v>1812272.22</v>
      </c>
      <c r="J35" s="4">
        <v>0</v>
      </c>
    </row>
    <row r="36" spans="1:10" x14ac:dyDescent="0.2">
      <c r="A36" s="1" t="s">
        <v>135</v>
      </c>
      <c r="B36" s="1" t="s">
        <v>136</v>
      </c>
      <c r="C36" s="1" t="s">
        <v>137</v>
      </c>
      <c r="D36" s="1"/>
      <c r="E36" s="1" t="s">
        <v>138</v>
      </c>
      <c r="F36" s="3">
        <v>923121.77</v>
      </c>
      <c r="G36" s="3"/>
      <c r="H36" s="1"/>
      <c r="I36" s="3">
        <v>922602.61</v>
      </c>
      <c r="J36" s="4">
        <v>519.16</v>
      </c>
    </row>
    <row r="37" spans="1:10" x14ac:dyDescent="0.2">
      <c r="A37" s="1" t="s">
        <v>139</v>
      </c>
      <c r="B37" s="1" t="s">
        <v>140</v>
      </c>
      <c r="C37" s="1" t="s">
        <v>141</v>
      </c>
      <c r="D37" s="1"/>
      <c r="E37" s="1" t="s">
        <v>142</v>
      </c>
      <c r="F37" s="3">
        <v>1010146.25</v>
      </c>
      <c r="G37" s="3"/>
      <c r="H37" s="1"/>
      <c r="I37" s="3">
        <v>189194.14</v>
      </c>
      <c r="J37" s="4">
        <v>820952.11</v>
      </c>
    </row>
    <row r="38" spans="1:10" x14ac:dyDescent="0.2">
      <c r="A38" s="1" t="s">
        <v>143</v>
      </c>
      <c r="B38" s="1" t="s">
        <v>144</v>
      </c>
      <c r="C38" s="1" t="s">
        <v>145</v>
      </c>
      <c r="D38" s="1"/>
      <c r="E38" s="1" t="s">
        <v>146</v>
      </c>
      <c r="F38" s="3">
        <v>4290035.6500000004</v>
      </c>
      <c r="G38" s="3"/>
      <c r="H38" s="1"/>
      <c r="I38" s="3">
        <v>4290035.6500000004</v>
      </c>
      <c r="J38" s="4">
        <v>0</v>
      </c>
    </row>
    <row r="39" spans="1:10" x14ac:dyDescent="0.2">
      <c r="A39" s="1" t="s">
        <v>147</v>
      </c>
      <c r="B39" s="1" t="s">
        <v>148</v>
      </c>
      <c r="C39" s="1" t="s">
        <v>149</v>
      </c>
      <c r="D39" s="1"/>
      <c r="E39" s="1" t="s">
        <v>150</v>
      </c>
      <c r="F39" s="3">
        <v>1215158.05</v>
      </c>
      <c r="G39" s="3"/>
      <c r="H39" s="1"/>
      <c r="I39" s="3">
        <v>1212105.05</v>
      </c>
      <c r="J39" s="4">
        <v>3053</v>
      </c>
    </row>
    <row r="40" spans="1:10" x14ac:dyDescent="0.2">
      <c r="A40" s="1" t="s">
        <v>151</v>
      </c>
      <c r="B40" s="1" t="s">
        <v>152</v>
      </c>
      <c r="C40" s="1" t="s">
        <v>153</v>
      </c>
      <c r="D40" s="1"/>
      <c r="E40" s="1" t="s">
        <v>154</v>
      </c>
      <c r="F40" s="3">
        <v>1599694.69</v>
      </c>
      <c r="G40" s="3"/>
      <c r="H40" s="1"/>
      <c r="I40" s="3">
        <v>1582472.99</v>
      </c>
      <c r="J40" s="4">
        <v>17221.7</v>
      </c>
    </row>
    <row r="41" spans="1:10" ht="25.5" x14ac:dyDescent="0.2">
      <c r="A41" s="1" t="s">
        <v>155</v>
      </c>
      <c r="B41" s="1" t="s">
        <v>156</v>
      </c>
      <c r="C41" s="1" t="s">
        <v>157</v>
      </c>
      <c r="D41" s="1"/>
      <c r="E41" s="1" t="s">
        <v>1370</v>
      </c>
      <c r="F41" s="3">
        <v>277267.38</v>
      </c>
      <c r="G41" s="3"/>
      <c r="H41" s="1"/>
      <c r="I41" s="3">
        <v>0</v>
      </c>
      <c r="J41" s="4">
        <v>277267.38</v>
      </c>
    </row>
    <row r="42" spans="1:10" x14ac:dyDescent="0.2">
      <c r="A42" s="1" t="s">
        <v>158</v>
      </c>
      <c r="B42" s="1" t="s">
        <v>159</v>
      </c>
      <c r="C42" s="1" t="s">
        <v>160</v>
      </c>
      <c r="D42" s="1"/>
      <c r="E42" s="1" t="s">
        <v>161</v>
      </c>
      <c r="F42" s="3">
        <v>761359.97</v>
      </c>
      <c r="G42" s="3"/>
      <c r="H42" s="1"/>
      <c r="I42" s="3">
        <v>761359.97</v>
      </c>
      <c r="J42" s="4">
        <v>0</v>
      </c>
    </row>
    <row r="43" spans="1:10" x14ac:dyDescent="0.2">
      <c r="A43" s="1" t="s">
        <v>162</v>
      </c>
      <c r="B43" s="1" t="s">
        <v>163</v>
      </c>
      <c r="C43" s="1" t="s">
        <v>164</v>
      </c>
      <c r="D43" s="1"/>
      <c r="E43" s="1" t="s">
        <v>165</v>
      </c>
      <c r="F43" s="3">
        <v>834792.72</v>
      </c>
      <c r="G43" s="3"/>
      <c r="H43" s="1"/>
      <c r="I43" s="3">
        <v>834792.72</v>
      </c>
      <c r="J43" s="4">
        <v>0</v>
      </c>
    </row>
    <row r="44" spans="1:10" x14ac:dyDescent="0.2">
      <c r="A44" s="1" t="s">
        <v>166</v>
      </c>
      <c r="B44" s="1" t="s">
        <v>167</v>
      </c>
      <c r="C44" s="1" t="s">
        <v>168</v>
      </c>
      <c r="D44" s="1"/>
      <c r="E44" s="1" t="s">
        <v>169</v>
      </c>
      <c r="F44" s="3">
        <v>634293.1</v>
      </c>
      <c r="G44" s="3"/>
      <c r="H44" s="1"/>
      <c r="I44" s="3">
        <v>483880.52</v>
      </c>
      <c r="J44" s="4">
        <v>150412.57999999999</v>
      </c>
    </row>
    <row r="45" spans="1:10" x14ac:dyDescent="0.2">
      <c r="A45" s="1" t="s">
        <v>170</v>
      </c>
      <c r="B45" s="1" t="s">
        <v>171</v>
      </c>
      <c r="C45" s="1" t="s">
        <v>172</v>
      </c>
      <c r="D45" s="1"/>
      <c r="E45" s="1" t="s">
        <v>173</v>
      </c>
      <c r="F45" s="3">
        <v>3237717.38</v>
      </c>
      <c r="G45" s="3"/>
      <c r="H45" s="1"/>
      <c r="I45" s="3">
        <v>3207958.48</v>
      </c>
      <c r="J45" s="4">
        <v>29758.9</v>
      </c>
    </row>
    <row r="46" spans="1:10" ht="25.5" x14ac:dyDescent="0.2">
      <c r="A46" s="1" t="s">
        <v>174</v>
      </c>
      <c r="B46" s="1" t="s">
        <v>175</v>
      </c>
      <c r="C46" s="1" t="s">
        <v>176</v>
      </c>
      <c r="D46" s="1"/>
      <c r="E46" s="1" t="s">
        <v>177</v>
      </c>
      <c r="F46" s="3">
        <v>8327064.8799999999</v>
      </c>
      <c r="G46" s="3"/>
      <c r="H46" s="1"/>
      <c r="I46" s="3">
        <v>8292695.1799999997</v>
      </c>
      <c r="J46" s="4">
        <v>34369.699999999997</v>
      </c>
    </row>
    <row r="47" spans="1:10" ht="38.25" x14ac:dyDescent="0.2">
      <c r="A47" s="1" t="s">
        <v>178</v>
      </c>
      <c r="B47" s="1" t="s">
        <v>179</v>
      </c>
      <c r="C47" s="1" t="s">
        <v>180</v>
      </c>
      <c r="D47" s="1"/>
      <c r="E47" s="1" t="s">
        <v>1371</v>
      </c>
      <c r="F47" s="3">
        <v>2548572.94</v>
      </c>
      <c r="G47" s="3"/>
      <c r="H47" s="1"/>
      <c r="I47" s="3">
        <v>0</v>
      </c>
      <c r="J47" s="4">
        <v>2548572.94</v>
      </c>
    </row>
    <row r="48" spans="1:10" ht="25.5" x14ac:dyDescent="0.2">
      <c r="A48" s="1" t="s">
        <v>181</v>
      </c>
      <c r="B48" s="1" t="s">
        <v>182</v>
      </c>
      <c r="C48" s="1" t="s">
        <v>183</v>
      </c>
      <c r="D48" s="1"/>
      <c r="E48" s="1" t="s">
        <v>184</v>
      </c>
      <c r="F48" s="3">
        <v>4722532.08</v>
      </c>
      <c r="G48" s="3"/>
      <c r="H48" s="1"/>
      <c r="I48" s="3">
        <v>4785561.45</v>
      </c>
      <c r="J48" s="4">
        <v>0</v>
      </c>
    </row>
    <row r="49" spans="1:10" x14ac:dyDescent="0.2">
      <c r="A49" s="1" t="s">
        <v>185</v>
      </c>
      <c r="B49" s="1" t="s">
        <v>186</v>
      </c>
      <c r="C49" s="1" t="s">
        <v>187</v>
      </c>
      <c r="D49" s="1"/>
      <c r="E49" s="1" t="s">
        <v>188</v>
      </c>
      <c r="F49" s="3">
        <v>393016.8</v>
      </c>
      <c r="G49" s="3"/>
      <c r="H49" s="1"/>
      <c r="I49" s="3">
        <v>30535.79</v>
      </c>
      <c r="J49" s="4">
        <v>362481.01</v>
      </c>
    </row>
    <row r="50" spans="1:10" x14ac:dyDescent="0.2">
      <c r="A50" s="1" t="s">
        <v>189</v>
      </c>
      <c r="B50" s="1" t="s">
        <v>190</v>
      </c>
      <c r="C50" s="1" t="s">
        <v>191</v>
      </c>
      <c r="D50" s="1"/>
      <c r="E50" s="1" t="s">
        <v>192</v>
      </c>
      <c r="F50" s="3">
        <v>355579.64</v>
      </c>
      <c r="G50" s="3"/>
      <c r="H50" s="1"/>
      <c r="I50" s="3">
        <v>1503.5</v>
      </c>
      <c r="J50" s="4">
        <v>354076.14</v>
      </c>
    </row>
    <row r="51" spans="1:10" x14ac:dyDescent="0.2">
      <c r="A51" s="1" t="s">
        <v>193</v>
      </c>
      <c r="B51" s="1" t="s">
        <v>194</v>
      </c>
      <c r="C51" s="1" t="s">
        <v>195</v>
      </c>
      <c r="D51" s="1"/>
      <c r="E51" s="1" t="s">
        <v>196</v>
      </c>
      <c r="F51" s="3">
        <v>814937.2</v>
      </c>
      <c r="G51" s="3"/>
      <c r="H51" s="1"/>
      <c r="I51" s="3">
        <v>0</v>
      </c>
      <c r="J51" s="4">
        <v>814937.2</v>
      </c>
    </row>
    <row r="52" spans="1:10" ht="25.5" x14ac:dyDescent="0.2">
      <c r="A52" s="1" t="s">
        <v>197</v>
      </c>
      <c r="B52" s="1" t="s">
        <v>198</v>
      </c>
      <c r="C52" s="1" t="s">
        <v>199</v>
      </c>
      <c r="D52" s="1"/>
      <c r="E52" s="1" t="s">
        <v>200</v>
      </c>
      <c r="F52" s="3">
        <v>360074.6</v>
      </c>
      <c r="G52" s="3"/>
      <c r="H52" s="1"/>
      <c r="I52" s="3">
        <v>345883.3</v>
      </c>
      <c r="J52" s="4">
        <v>14191.3</v>
      </c>
    </row>
    <row r="53" spans="1:10" x14ac:dyDescent="0.2">
      <c r="A53" s="1" t="s">
        <v>201</v>
      </c>
      <c r="B53" s="1" t="s">
        <v>202</v>
      </c>
      <c r="C53" s="1" t="s">
        <v>203</v>
      </c>
      <c r="D53" s="1"/>
      <c r="E53" s="1" t="s">
        <v>204</v>
      </c>
      <c r="F53" s="3">
        <v>1744046</v>
      </c>
      <c r="G53" s="3"/>
      <c r="H53" s="1"/>
      <c r="I53" s="3">
        <v>1588101.82</v>
      </c>
      <c r="J53" s="4">
        <v>155944.18</v>
      </c>
    </row>
    <row r="54" spans="1:10" x14ac:dyDescent="0.2">
      <c r="A54" s="1" t="s">
        <v>205</v>
      </c>
      <c r="B54" s="1" t="s">
        <v>206</v>
      </c>
      <c r="C54" s="1" t="s">
        <v>207</v>
      </c>
      <c r="D54" s="1"/>
      <c r="E54" s="1" t="s">
        <v>208</v>
      </c>
      <c r="F54" s="3">
        <v>2271892</v>
      </c>
      <c r="G54" s="3"/>
      <c r="H54" s="1"/>
      <c r="I54" s="3">
        <v>875036.2</v>
      </c>
      <c r="J54" s="4">
        <v>1396855.8</v>
      </c>
    </row>
    <row r="55" spans="1:10" x14ac:dyDescent="0.2">
      <c r="A55" s="1" t="s">
        <v>209</v>
      </c>
      <c r="B55" s="1" t="s">
        <v>210</v>
      </c>
      <c r="C55" s="1" t="s">
        <v>211</v>
      </c>
      <c r="D55" s="1"/>
      <c r="E55" s="1" t="s">
        <v>212</v>
      </c>
      <c r="F55" s="3">
        <v>2879733.89</v>
      </c>
      <c r="G55" s="3"/>
      <c r="H55" s="1"/>
      <c r="I55" s="3">
        <v>2817857.83</v>
      </c>
      <c r="J55" s="4">
        <v>61876.06</v>
      </c>
    </row>
    <row r="56" spans="1:10" x14ac:dyDescent="0.2">
      <c r="A56" s="1" t="s">
        <v>213</v>
      </c>
      <c r="B56" s="1" t="s">
        <v>214</v>
      </c>
      <c r="C56" s="1" t="s">
        <v>215</v>
      </c>
      <c r="D56" s="1"/>
      <c r="E56" s="1" t="s">
        <v>216</v>
      </c>
      <c r="F56" s="3">
        <v>281286</v>
      </c>
      <c r="G56" s="3"/>
      <c r="H56" s="1"/>
      <c r="I56" s="3">
        <v>271362.2</v>
      </c>
      <c r="J56" s="4">
        <v>9923.7999999999993</v>
      </c>
    </row>
    <row r="57" spans="1:10" x14ac:dyDescent="0.2">
      <c r="A57" s="1" t="s">
        <v>217</v>
      </c>
      <c r="B57" s="1" t="s">
        <v>218</v>
      </c>
      <c r="C57" s="1" t="s">
        <v>219</v>
      </c>
      <c r="D57" s="1"/>
      <c r="E57" s="1" t="s">
        <v>220</v>
      </c>
      <c r="F57" s="3">
        <v>82677.45</v>
      </c>
      <c r="G57" s="3"/>
      <c r="H57" s="1"/>
      <c r="I57" s="3">
        <v>0</v>
      </c>
      <c r="J57" s="4">
        <v>82677.45</v>
      </c>
    </row>
    <row r="58" spans="1:10" x14ac:dyDescent="0.2">
      <c r="A58" s="1" t="s">
        <v>221</v>
      </c>
      <c r="B58" s="1" t="s">
        <v>222</v>
      </c>
      <c r="C58" s="1" t="s">
        <v>223</v>
      </c>
      <c r="D58" s="1"/>
      <c r="E58" s="1" t="s">
        <v>224</v>
      </c>
      <c r="F58" s="3">
        <v>1988076.63</v>
      </c>
      <c r="G58" s="3"/>
      <c r="H58" s="1"/>
      <c r="I58" s="3">
        <v>0</v>
      </c>
      <c r="J58" s="4">
        <v>1988076.63</v>
      </c>
    </row>
    <row r="59" spans="1:10" x14ac:dyDescent="0.2">
      <c r="A59" s="1" t="s">
        <v>225</v>
      </c>
      <c r="B59" s="1" t="s">
        <v>226</v>
      </c>
      <c r="C59" s="1" t="s">
        <v>227</v>
      </c>
      <c r="D59" s="1"/>
      <c r="E59" s="1" t="s">
        <v>228</v>
      </c>
      <c r="F59" s="3">
        <v>374234.92</v>
      </c>
      <c r="G59" s="3"/>
      <c r="H59" s="1"/>
      <c r="I59" s="3">
        <v>0</v>
      </c>
      <c r="J59" s="4">
        <v>374234.92</v>
      </c>
    </row>
    <row r="60" spans="1:10" x14ac:dyDescent="0.2">
      <c r="A60" s="1" t="s">
        <v>229</v>
      </c>
      <c r="B60" s="1" t="s">
        <v>230</v>
      </c>
      <c r="C60" s="1" t="s">
        <v>231</v>
      </c>
      <c r="D60" s="1"/>
      <c r="E60" s="1" t="s">
        <v>232</v>
      </c>
      <c r="F60" s="3">
        <v>132289</v>
      </c>
      <c r="G60" s="3"/>
      <c r="H60" s="1"/>
      <c r="I60" s="3">
        <v>0</v>
      </c>
      <c r="J60" s="4">
        <v>132289</v>
      </c>
    </row>
    <row r="61" spans="1:10" x14ac:dyDescent="0.2">
      <c r="A61" s="1" t="s">
        <v>233</v>
      </c>
      <c r="B61" s="1" t="s">
        <v>234</v>
      </c>
      <c r="C61" s="1" t="s">
        <v>235</v>
      </c>
      <c r="D61" s="1"/>
      <c r="E61" s="1" t="s">
        <v>236</v>
      </c>
      <c r="F61" s="3">
        <v>889708.45</v>
      </c>
      <c r="G61" s="3"/>
      <c r="H61" s="1"/>
      <c r="I61" s="3">
        <v>870692.57</v>
      </c>
      <c r="J61" s="4">
        <v>19015.88</v>
      </c>
    </row>
    <row r="62" spans="1:10" x14ac:dyDescent="0.2">
      <c r="A62" s="1" t="s">
        <v>237</v>
      </c>
      <c r="B62" s="1" t="s">
        <v>238</v>
      </c>
      <c r="C62" s="1" t="s">
        <v>239</v>
      </c>
      <c r="D62" s="1"/>
      <c r="E62" s="1" t="s">
        <v>240</v>
      </c>
      <c r="F62" s="3">
        <v>1418013.99</v>
      </c>
      <c r="G62" s="3"/>
      <c r="H62" s="1"/>
      <c r="I62" s="3">
        <v>1383616.12</v>
      </c>
      <c r="J62" s="4">
        <v>34397.870000000003</v>
      </c>
    </row>
    <row r="63" spans="1:10" x14ac:dyDescent="0.2">
      <c r="A63" s="1" t="s">
        <v>241</v>
      </c>
      <c r="B63" s="1" t="s">
        <v>242</v>
      </c>
      <c r="C63" s="1" t="s">
        <v>243</v>
      </c>
      <c r="D63" s="1"/>
      <c r="E63" s="1" t="s">
        <v>244</v>
      </c>
      <c r="F63" s="3">
        <v>283418.90000000002</v>
      </c>
      <c r="G63" s="3"/>
      <c r="H63" s="1"/>
      <c r="I63" s="3">
        <v>263385.75</v>
      </c>
      <c r="J63" s="4">
        <v>20033.150000000001</v>
      </c>
    </row>
    <row r="64" spans="1:10" x14ac:dyDescent="0.2">
      <c r="A64" s="1" t="s">
        <v>245</v>
      </c>
      <c r="B64" s="1" t="s">
        <v>246</v>
      </c>
      <c r="C64" s="1" t="s">
        <v>247</v>
      </c>
      <c r="D64" s="1"/>
      <c r="E64" s="1" t="s">
        <v>248</v>
      </c>
      <c r="F64" s="3">
        <v>5776826.3399999999</v>
      </c>
      <c r="G64" s="3"/>
      <c r="H64" s="1"/>
      <c r="I64" s="3">
        <v>0</v>
      </c>
      <c r="J64" s="4">
        <v>5776826.3399999999</v>
      </c>
    </row>
    <row r="65" spans="1:10" ht="25.5" x14ac:dyDescent="0.2">
      <c r="A65" s="1" t="s">
        <v>249</v>
      </c>
      <c r="B65" s="1" t="s">
        <v>250</v>
      </c>
      <c r="C65" s="1" t="s">
        <v>251</v>
      </c>
      <c r="D65" s="1"/>
      <c r="E65" s="1" t="s">
        <v>252</v>
      </c>
      <c r="F65" s="3">
        <v>4573082.93</v>
      </c>
      <c r="G65" s="3"/>
      <c r="H65" s="1"/>
      <c r="I65" s="3">
        <v>4543082.93</v>
      </c>
      <c r="J65" s="4">
        <v>30000</v>
      </c>
    </row>
    <row r="66" spans="1:10" x14ac:dyDescent="0.2">
      <c r="A66" s="1" t="s">
        <v>253</v>
      </c>
      <c r="B66" s="1" t="s">
        <v>254</v>
      </c>
      <c r="C66" s="1" t="s">
        <v>255</v>
      </c>
      <c r="D66" s="1"/>
      <c r="E66" s="1" t="s">
        <v>256</v>
      </c>
      <c r="F66" s="3">
        <v>1779779.59</v>
      </c>
      <c r="G66" s="3"/>
      <c r="H66" s="1"/>
      <c r="I66" s="3">
        <v>1719499.27</v>
      </c>
      <c r="J66" s="4">
        <v>60280.32</v>
      </c>
    </row>
    <row r="67" spans="1:10" x14ac:dyDescent="0.2">
      <c r="A67" s="1" t="s">
        <v>257</v>
      </c>
      <c r="B67" s="1" t="s">
        <v>258</v>
      </c>
      <c r="C67" s="1" t="s">
        <v>259</v>
      </c>
      <c r="D67" s="1"/>
      <c r="E67" s="1" t="s">
        <v>260</v>
      </c>
      <c r="F67" s="3">
        <v>3313210.36</v>
      </c>
      <c r="G67" s="3"/>
      <c r="H67" s="1"/>
      <c r="I67" s="3">
        <v>0</v>
      </c>
      <c r="J67" s="4">
        <v>3313210.36</v>
      </c>
    </row>
    <row r="68" spans="1:10" x14ac:dyDescent="0.2">
      <c r="A68" s="1" t="s">
        <v>261</v>
      </c>
      <c r="B68" s="1" t="s">
        <v>262</v>
      </c>
      <c r="C68" s="1" t="s">
        <v>263</v>
      </c>
      <c r="D68" s="1"/>
      <c r="E68" s="1" t="s">
        <v>264</v>
      </c>
      <c r="F68" s="3">
        <v>1924130.37</v>
      </c>
      <c r="G68" s="3"/>
      <c r="H68" s="1"/>
      <c r="I68" s="3">
        <v>1835130.34</v>
      </c>
      <c r="J68" s="4">
        <v>89000.03</v>
      </c>
    </row>
    <row r="69" spans="1:10" x14ac:dyDescent="0.2">
      <c r="A69" s="1" t="s">
        <v>265</v>
      </c>
      <c r="B69" s="1" t="s">
        <v>266</v>
      </c>
      <c r="C69" s="1" t="s">
        <v>267</v>
      </c>
      <c r="D69" s="1"/>
      <c r="E69" s="1" t="s">
        <v>268</v>
      </c>
      <c r="F69" s="3">
        <v>942793.4</v>
      </c>
      <c r="G69" s="3"/>
      <c r="H69" s="1"/>
      <c r="I69" s="3">
        <v>511847.06</v>
      </c>
      <c r="J69" s="4">
        <v>430946.34</v>
      </c>
    </row>
    <row r="70" spans="1:10" x14ac:dyDescent="0.2">
      <c r="A70" s="1" t="s">
        <v>269</v>
      </c>
      <c r="B70" s="1" t="s">
        <v>270</v>
      </c>
      <c r="C70" s="1" t="s">
        <v>271</v>
      </c>
      <c r="D70" s="1"/>
      <c r="E70" s="1" t="s">
        <v>272</v>
      </c>
      <c r="F70" s="3">
        <v>1599950.58</v>
      </c>
      <c r="G70" s="3"/>
      <c r="H70" s="1"/>
      <c r="I70" s="3">
        <v>133475.29999999999</v>
      </c>
      <c r="J70" s="4">
        <v>1466475.28</v>
      </c>
    </row>
    <row r="71" spans="1:10" x14ac:dyDescent="0.2">
      <c r="A71" s="1" t="s">
        <v>273</v>
      </c>
      <c r="B71" s="1" t="s">
        <v>274</v>
      </c>
      <c r="C71" s="1" t="s">
        <v>275</v>
      </c>
      <c r="D71" s="1"/>
      <c r="E71" s="1" t="s">
        <v>276</v>
      </c>
      <c r="F71" s="3">
        <v>1936394.4</v>
      </c>
      <c r="G71" s="3"/>
      <c r="H71" s="1"/>
      <c r="I71" s="3">
        <v>0</v>
      </c>
      <c r="J71" s="4">
        <v>1936394.4</v>
      </c>
    </row>
    <row r="72" spans="1:10" ht="25.5" x14ac:dyDescent="0.2">
      <c r="A72" s="1" t="s">
        <v>277</v>
      </c>
      <c r="B72" s="1" t="s">
        <v>278</v>
      </c>
      <c r="C72" s="1" t="s">
        <v>279</v>
      </c>
      <c r="D72" s="1"/>
      <c r="E72" s="1" t="s">
        <v>280</v>
      </c>
      <c r="F72" s="3">
        <v>3867330.36</v>
      </c>
      <c r="G72" s="3"/>
      <c r="H72" s="1"/>
      <c r="I72" s="3">
        <v>3745017.77</v>
      </c>
      <c r="J72" s="4">
        <v>122312.59</v>
      </c>
    </row>
    <row r="73" spans="1:10" x14ac:dyDescent="0.2">
      <c r="A73" s="1" t="s">
        <v>281</v>
      </c>
      <c r="B73" s="1" t="s">
        <v>282</v>
      </c>
      <c r="C73" s="1" t="s">
        <v>283</v>
      </c>
      <c r="D73" s="1"/>
      <c r="E73" s="1" t="s">
        <v>284</v>
      </c>
      <c r="F73" s="3">
        <v>419320.9</v>
      </c>
      <c r="G73" s="3"/>
      <c r="H73" s="1"/>
      <c r="I73" s="3">
        <v>410797.1</v>
      </c>
      <c r="J73" s="4">
        <v>8523.7999999999993</v>
      </c>
    </row>
    <row r="74" spans="1:10" x14ac:dyDescent="0.2">
      <c r="A74" s="1" t="s">
        <v>285</v>
      </c>
      <c r="B74" s="1" t="s">
        <v>286</v>
      </c>
      <c r="C74" s="1" t="s">
        <v>287</v>
      </c>
      <c r="D74" s="1"/>
      <c r="E74" s="1" t="s">
        <v>288</v>
      </c>
      <c r="F74" s="3">
        <v>102951</v>
      </c>
      <c r="G74" s="3"/>
      <c r="H74" s="1"/>
      <c r="I74" s="3">
        <v>107751.5</v>
      </c>
      <c r="J74" s="4">
        <v>0</v>
      </c>
    </row>
    <row r="75" spans="1:10" x14ac:dyDescent="0.2">
      <c r="A75" s="1" t="s">
        <v>289</v>
      </c>
      <c r="B75" s="1" t="s">
        <v>290</v>
      </c>
      <c r="C75" s="1" t="s">
        <v>291</v>
      </c>
      <c r="D75" s="1"/>
      <c r="E75" s="1" t="s">
        <v>292</v>
      </c>
      <c r="F75" s="3">
        <v>192711.12</v>
      </c>
      <c r="G75" s="3"/>
      <c r="H75" s="1"/>
      <c r="I75" s="3">
        <v>0</v>
      </c>
      <c r="J75" s="4">
        <v>192711.12</v>
      </c>
    </row>
    <row r="76" spans="1:10" ht="25.5" x14ac:dyDescent="0.2">
      <c r="A76" s="1" t="s">
        <v>293</v>
      </c>
      <c r="B76" s="1" t="s">
        <v>294</v>
      </c>
      <c r="C76" s="1" t="s">
        <v>295</v>
      </c>
      <c r="D76" s="1"/>
      <c r="E76" s="1" t="s">
        <v>296</v>
      </c>
      <c r="F76" s="3">
        <v>2257985.75</v>
      </c>
      <c r="G76" s="3"/>
      <c r="H76" s="1"/>
      <c r="I76" s="3">
        <v>2260969.8199999998</v>
      </c>
      <c r="J76" s="4">
        <v>0</v>
      </c>
    </row>
    <row r="77" spans="1:10" x14ac:dyDescent="0.2">
      <c r="A77" s="1" t="s">
        <v>297</v>
      </c>
      <c r="B77" s="1" t="s">
        <v>298</v>
      </c>
      <c r="C77" s="1" t="s">
        <v>299</v>
      </c>
      <c r="D77" s="1"/>
      <c r="E77" s="1" t="s">
        <v>300</v>
      </c>
      <c r="F77" s="3">
        <v>4630519.7300000004</v>
      </c>
      <c r="G77" s="3"/>
      <c r="H77" s="1"/>
      <c r="I77" s="3">
        <v>4597195.6500000004</v>
      </c>
      <c r="J77" s="4">
        <v>33324.080000000002</v>
      </c>
    </row>
    <row r="78" spans="1:10" x14ac:dyDescent="0.2">
      <c r="A78" s="1" t="s">
        <v>301</v>
      </c>
      <c r="B78" s="1" t="s">
        <v>302</v>
      </c>
      <c r="C78" s="1" t="s">
        <v>303</v>
      </c>
      <c r="D78" s="1"/>
      <c r="E78" s="1" t="s">
        <v>304</v>
      </c>
      <c r="F78" s="3">
        <v>2037209.1</v>
      </c>
      <c r="G78" s="3"/>
      <c r="H78" s="1"/>
      <c r="I78" s="3">
        <v>1887589.13</v>
      </c>
      <c r="J78" s="4">
        <v>149619.97</v>
      </c>
    </row>
    <row r="79" spans="1:10" ht="25.5" x14ac:dyDescent="0.2">
      <c r="A79" s="1" t="s">
        <v>305</v>
      </c>
      <c r="B79" s="1" t="s">
        <v>306</v>
      </c>
      <c r="C79" s="1" t="s">
        <v>307</v>
      </c>
      <c r="D79" s="1"/>
      <c r="E79" s="1" t="s">
        <v>308</v>
      </c>
      <c r="F79" s="3">
        <v>636304.64000000001</v>
      </c>
      <c r="G79" s="3"/>
      <c r="H79" s="1"/>
      <c r="I79" s="3">
        <v>470235.4</v>
      </c>
      <c r="J79" s="4">
        <v>166069.24</v>
      </c>
    </row>
    <row r="80" spans="1:10" ht="25.5" x14ac:dyDescent="0.2">
      <c r="A80" s="1" t="s">
        <v>309</v>
      </c>
      <c r="B80" s="1" t="s">
        <v>310</v>
      </c>
      <c r="C80" s="1" t="s">
        <v>311</v>
      </c>
      <c r="D80" s="1"/>
      <c r="E80" s="1" t="s">
        <v>1372</v>
      </c>
      <c r="F80" s="3">
        <v>3055805.76</v>
      </c>
      <c r="G80" s="3"/>
      <c r="H80" s="1"/>
      <c r="I80" s="3">
        <v>0</v>
      </c>
      <c r="J80" s="4">
        <v>3055805.76</v>
      </c>
    </row>
    <row r="81" spans="1:10" x14ac:dyDescent="0.2">
      <c r="A81" s="1" t="s">
        <v>312</v>
      </c>
      <c r="B81" s="1" t="s">
        <v>313</v>
      </c>
      <c r="C81" s="1" t="s">
        <v>314</v>
      </c>
      <c r="D81" s="1"/>
      <c r="E81" s="1" t="s">
        <v>315</v>
      </c>
      <c r="F81" s="3">
        <v>401121.5</v>
      </c>
      <c r="G81" s="3"/>
      <c r="H81" s="1"/>
      <c r="I81" s="3">
        <v>401121.5</v>
      </c>
      <c r="J81" s="4">
        <v>0</v>
      </c>
    </row>
    <row r="82" spans="1:10" x14ac:dyDescent="0.2">
      <c r="A82" s="1" t="s">
        <v>316</v>
      </c>
      <c r="B82" s="1" t="s">
        <v>317</v>
      </c>
      <c r="C82" s="1" t="s">
        <v>318</v>
      </c>
      <c r="D82" s="1"/>
      <c r="E82" s="1" t="s">
        <v>319</v>
      </c>
      <c r="F82" s="3">
        <v>770148.85</v>
      </c>
      <c r="G82" s="3"/>
      <c r="H82" s="1"/>
      <c r="I82" s="3">
        <v>767425.08</v>
      </c>
      <c r="J82" s="4">
        <v>2723.77</v>
      </c>
    </row>
    <row r="83" spans="1:10" x14ac:dyDescent="0.2">
      <c r="A83" s="1" t="s">
        <v>320</v>
      </c>
      <c r="B83" s="1" t="s">
        <v>321</v>
      </c>
      <c r="C83" s="1" t="s">
        <v>322</v>
      </c>
      <c r="D83" s="1"/>
      <c r="E83" s="1" t="s">
        <v>323</v>
      </c>
      <c r="F83" s="3">
        <v>2033293.18</v>
      </c>
      <c r="G83" s="3"/>
      <c r="H83" s="1"/>
      <c r="I83" s="3">
        <v>1903032.06</v>
      </c>
      <c r="J83" s="4">
        <v>130261.12</v>
      </c>
    </row>
    <row r="84" spans="1:10" x14ac:dyDescent="0.2">
      <c r="A84" s="1" t="s">
        <v>324</v>
      </c>
      <c r="B84" s="1" t="s">
        <v>325</v>
      </c>
      <c r="C84" s="1" t="s">
        <v>326</v>
      </c>
      <c r="D84" s="1"/>
      <c r="E84" s="1" t="s">
        <v>327</v>
      </c>
      <c r="F84" s="3">
        <v>476548.47</v>
      </c>
      <c r="G84" s="3"/>
      <c r="H84" s="1"/>
      <c r="I84" s="3">
        <v>433860.55</v>
      </c>
      <c r="J84" s="4">
        <v>42687.92</v>
      </c>
    </row>
    <row r="85" spans="1:10" x14ac:dyDescent="0.2">
      <c r="A85" s="1" t="s">
        <v>328</v>
      </c>
      <c r="B85" s="1" t="s">
        <v>329</v>
      </c>
      <c r="C85" s="1" t="s">
        <v>330</v>
      </c>
      <c r="D85" s="1"/>
      <c r="E85" s="1" t="s">
        <v>331</v>
      </c>
      <c r="F85" s="3">
        <v>706951.29</v>
      </c>
      <c r="G85" s="3"/>
      <c r="H85" s="1"/>
      <c r="I85" s="3">
        <v>0</v>
      </c>
      <c r="J85" s="4">
        <v>706951.29</v>
      </c>
    </row>
    <row r="86" spans="1:10" x14ac:dyDescent="0.2">
      <c r="A86" s="1" t="s">
        <v>332</v>
      </c>
      <c r="B86" s="1" t="s">
        <v>333</v>
      </c>
      <c r="C86" s="1" t="s">
        <v>334</v>
      </c>
      <c r="D86" s="1"/>
      <c r="E86" s="1" t="s">
        <v>335</v>
      </c>
      <c r="F86" s="3">
        <v>679391.5</v>
      </c>
      <c r="G86" s="3"/>
      <c r="H86" s="1"/>
      <c r="I86" s="3">
        <v>0</v>
      </c>
      <c r="J86" s="4">
        <v>679391.5</v>
      </c>
    </row>
    <row r="87" spans="1:10" x14ac:dyDescent="0.2">
      <c r="A87" s="1" t="s">
        <v>336</v>
      </c>
      <c r="B87" s="1" t="s">
        <v>337</v>
      </c>
      <c r="C87" s="1" t="s">
        <v>338</v>
      </c>
      <c r="D87" s="1"/>
      <c r="E87" s="1" t="s">
        <v>339</v>
      </c>
      <c r="F87" s="3">
        <v>2863352.74</v>
      </c>
      <c r="G87" s="3"/>
      <c r="H87" s="1"/>
      <c r="I87" s="3">
        <v>0</v>
      </c>
      <c r="J87" s="4">
        <v>2863352.74</v>
      </c>
    </row>
    <row r="88" spans="1:10" x14ac:dyDescent="0.2">
      <c r="A88" s="1" t="s">
        <v>340</v>
      </c>
      <c r="B88" s="1" t="s">
        <v>341</v>
      </c>
      <c r="C88" s="1" t="s">
        <v>342</v>
      </c>
      <c r="D88" s="1"/>
      <c r="E88" s="1" t="s">
        <v>343</v>
      </c>
      <c r="F88" s="3">
        <v>1170614.01</v>
      </c>
      <c r="G88" s="3"/>
      <c r="H88" s="1"/>
      <c r="I88" s="3">
        <v>0</v>
      </c>
      <c r="J88" s="4">
        <v>1170614.01</v>
      </c>
    </row>
    <row r="89" spans="1:10" x14ac:dyDescent="0.2">
      <c r="A89" s="1" t="s">
        <v>344</v>
      </c>
      <c r="B89" s="1" t="s">
        <v>345</v>
      </c>
      <c r="C89" s="1" t="s">
        <v>346</v>
      </c>
      <c r="D89" s="1"/>
      <c r="E89" s="1" t="s">
        <v>347</v>
      </c>
      <c r="F89" s="3">
        <v>540134.27</v>
      </c>
      <c r="G89" s="3"/>
      <c r="H89" s="1"/>
      <c r="I89" s="3">
        <v>503713.72</v>
      </c>
      <c r="J89" s="4">
        <v>36420.550000000003</v>
      </c>
    </row>
    <row r="90" spans="1:10" x14ac:dyDescent="0.2">
      <c r="A90" s="1" t="s">
        <v>348</v>
      </c>
      <c r="B90" s="1" t="s">
        <v>349</v>
      </c>
      <c r="C90" s="1" t="s">
        <v>350</v>
      </c>
      <c r="D90" s="1"/>
      <c r="E90" s="1" t="s">
        <v>351</v>
      </c>
      <c r="F90" s="3">
        <v>1050848.8500000001</v>
      </c>
      <c r="G90" s="3"/>
      <c r="H90" s="1"/>
      <c r="I90" s="3">
        <v>0</v>
      </c>
      <c r="J90" s="4">
        <v>1050848.8500000001</v>
      </c>
    </row>
    <row r="91" spans="1:10" x14ac:dyDescent="0.2">
      <c r="A91" s="1" t="s">
        <v>352</v>
      </c>
      <c r="B91" s="1" t="s">
        <v>353</v>
      </c>
      <c r="C91" s="1" t="s">
        <v>354</v>
      </c>
      <c r="D91" s="1"/>
      <c r="E91" s="1" t="s">
        <v>355</v>
      </c>
      <c r="F91" s="3">
        <v>738632.1</v>
      </c>
      <c r="G91" s="3"/>
      <c r="H91" s="1"/>
      <c r="I91" s="3">
        <v>738632.1</v>
      </c>
      <c r="J91" s="4">
        <v>0</v>
      </c>
    </row>
    <row r="92" spans="1:10" x14ac:dyDescent="0.2">
      <c r="A92" s="1" t="s">
        <v>356</v>
      </c>
      <c r="B92" s="1" t="s">
        <v>357</v>
      </c>
      <c r="C92" s="1" t="s">
        <v>358</v>
      </c>
      <c r="D92" s="1"/>
      <c r="E92" s="1" t="s">
        <v>359</v>
      </c>
      <c r="F92" s="3">
        <v>415097.3</v>
      </c>
      <c r="G92" s="3"/>
      <c r="H92" s="1"/>
      <c r="I92" s="3">
        <v>411324.4</v>
      </c>
      <c r="J92" s="4">
        <v>3772.9</v>
      </c>
    </row>
    <row r="93" spans="1:10" x14ac:dyDescent="0.2">
      <c r="A93" s="1" t="s">
        <v>360</v>
      </c>
      <c r="B93" s="1" t="s">
        <v>361</v>
      </c>
      <c r="C93" s="1" t="s">
        <v>362</v>
      </c>
      <c r="D93" s="1"/>
      <c r="E93" s="1" t="s">
        <v>363</v>
      </c>
      <c r="F93" s="3">
        <v>1549036.9</v>
      </c>
      <c r="G93" s="3"/>
      <c r="H93" s="1"/>
      <c r="I93" s="3">
        <v>1554572.35</v>
      </c>
      <c r="J93" s="4">
        <v>0</v>
      </c>
    </row>
    <row r="94" spans="1:10" x14ac:dyDescent="0.2">
      <c r="A94" s="1" t="s">
        <v>364</v>
      </c>
      <c r="B94" s="1" t="s">
        <v>365</v>
      </c>
      <c r="C94" s="1" t="s">
        <v>366</v>
      </c>
      <c r="D94" s="1"/>
      <c r="E94" s="1" t="s">
        <v>367</v>
      </c>
      <c r="F94" s="3">
        <v>8384560.1100000003</v>
      </c>
      <c r="G94" s="3"/>
      <c r="H94" s="1"/>
      <c r="I94" s="3">
        <v>42372.12</v>
      </c>
      <c r="J94" s="4">
        <v>8342187.9900000002</v>
      </c>
    </row>
    <row r="95" spans="1:10" ht="38.25" x14ac:dyDescent="0.2">
      <c r="A95" s="1" t="s">
        <v>368</v>
      </c>
      <c r="B95" s="1" t="s">
        <v>369</v>
      </c>
      <c r="C95" s="1" t="s">
        <v>370</v>
      </c>
      <c r="D95" s="1"/>
      <c r="E95" s="1" t="s">
        <v>1373</v>
      </c>
      <c r="F95" s="3">
        <v>561661.94999999995</v>
      </c>
      <c r="G95" s="3"/>
      <c r="H95" s="1"/>
      <c r="I95" s="3">
        <v>0</v>
      </c>
      <c r="J95" s="4">
        <v>561661.94999999995</v>
      </c>
    </row>
    <row r="96" spans="1:10" x14ac:dyDescent="0.2">
      <c r="A96" s="1" t="s">
        <v>371</v>
      </c>
      <c r="B96" s="1" t="s">
        <v>372</v>
      </c>
      <c r="C96" s="1" t="s">
        <v>373</v>
      </c>
      <c r="D96" s="1"/>
      <c r="E96" s="1" t="s">
        <v>374</v>
      </c>
      <c r="F96" s="3">
        <v>3434763.95</v>
      </c>
      <c r="G96" s="3"/>
      <c r="H96" s="1"/>
      <c r="I96" s="3">
        <v>3397842.68</v>
      </c>
      <c r="J96" s="4">
        <v>36921.269999999997</v>
      </c>
    </row>
    <row r="97" spans="1:10" x14ac:dyDescent="0.2">
      <c r="A97" s="1" t="s">
        <v>375</v>
      </c>
      <c r="B97" s="1" t="s">
        <v>376</v>
      </c>
      <c r="C97" s="1" t="s">
        <v>377</v>
      </c>
      <c r="D97" s="1"/>
      <c r="E97" s="1" t="s">
        <v>378</v>
      </c>
      <c r="F97" s="3">
        <v>1305739.4099999999</v>
      </c>
      <c r="G97" s="3"/>
      <c r="H97" s="1"/>
      <c r="I97" s="3">
        <v>0</v>
      </c>
      <c r="J97" s="4">
        <v>1305739.4099999999</v>
      </c>
    </row>
    <row r="98" spans="1:10" ht="25.5" x14ac:dyDescent="0.2">
      <c r="A98" s="1" t="s">
        <v>379</v>
      </c>
      <c r="B98" s="1" t="s">
        <v>380</v>
      </c>
      <c r="C98" s="1" t="s">
        <v>381</v>
      </c>
      <c r="D98" s="1"/>
      <c r="E98" s="1" t="s">
        <v>1374</v>
      </c>
      <c r="F98" s="3">
        <v>3053591.57</v>
      </c>
      <c r="G98" s="3"/>
      <c r="H98" s="1"/>
      <c r="I98" s="3">
        <v>3325787.39</v>
      </c>
      <c r="J98" s="4">
        <v>0</v>
      </c>
    </row>
    <row r="99" spans="1:10" x14ac:dyDescent="0.2">
      <c r="A99" s="1" t="s">
        <v>382</v>
      </c>
      <c r="B99" s="1" t="s">
        <v>383</v>
      </c>
      <c r="C99" s="1" t="s">
        <v>384</v>
      </c>
      <c r="D99" s="1"/>
      <c r="E99" s="1" t="s">
        <v>385</v>
      </c>
      <c r="F99" s="3">
        <v>2453131.09</v>
      </c>
      <c r="G99" s="3"/>
      <c r="H99" s="1"/>
      <c r="I99" s="3">
        <v>4618.92</v>
      </c>
      <c r="J99" s="4">
        <v>2448512.17</v>
      </c>
    </row>
    <row r="100" spans="1:10" x14ac:dyDescent="0.2">
      <c r="A100" s="1" t="s">
        <v>386</v>
      </c>
      <c r="B100" s="1" t="s">
        <v>387</v>
      </c>
      <c r="C100" s="1" t="s">
        <v>388</v>
      </c>
      <c r="D100" s="1"/>
      <c r="E100" s="1" t="s">
        <v>389</v>
      </c>
      <c r="F100" s="3">
        <v>1844044.9</v>
      </c>
      <c r="G100" s="3"/>
      <c r="H100" s="1"/>
      <c r="I100" s="3">
        <v>1848648.48</v>
      </c>
      <c r="J100" s="4">
        <v>0</v>
      </c>
    </row>
    <row r="101" spans="1:10" x14ac:dyDescent="0.2">
      <c r="A101" s="1" t="s">
        <v>390</v>
      </c>
      <c r="B101" s="1" t="s">
        <v>391</v>
      </c>
      <c r="C101" s="1" t="s">
        <v>392</v>
      </c>
      <c r="D101" s="1"/>
      <c r="E101" s="1" t="s">
        <v>393</v>
      </c>
      <c r="F101" s="3">
        <v>2811723.6</v>
      </c>
      <c r="G101" s="3"/>
      <c r="H101" s="1"/>
      <c r="I101" s="3">
        <v>759829.13</v>
      </c>
      <c r="J101" s="4">
        <v>2051894.47</v>
      </c>
    </row>
    <row r="102" spans="1:10" x14ac:dyDescent="0.2">
      <c r="A102" s="1" t="s">
        <v>394</v>
      </c>
      <c r="B102" s="1" t="s">
        <v>395</v>
      </c>
      <c r="C102" s="1" t="s">
        <v>396</v>
      </c>
      <c r="D102" s="1"/>
      <c r="E102" s="1" t="s">
        <v>397</v>
      </c>
      <c r="F102" s="3">
        <v>2100693.5499999998</v>
      </c>
      <c r="G102" s="3"/>
      <c r="H102" s="1"/>
      <c r="I102" s="3">
        <v>2089081.74</v>
      </c>
      <c r="J102" s="4">
        <v>11611.81</v>
      </c>
    </row>
    <row r="103" spans="1:10" x14ac:dyDescent="0.2">
      <c r="A103" s="1" t="s">
        <v>398</v>
      </c>
      <c r="B103" s="1" t="s">
        <v>399</v>
      </c>
      <c r="C103" s="1" t="s">
        <v>400</v>
      </c>
      <c r="D103" s="1"/>
      <c r="E103" s="1" t="s">
        <v>401</v>
      </c>
      <c r="F103" s="3">
        <v>855770.56</v>
      </c>
      <c r="G103" s="3"/>
      <c r="H103" s="1"/>
      <c r="I103" s="3">
        <v>826342.38</v>
      </c>
      <c r="J103" s="4">
        <v>29428.18</v>
      </c>
    </row>
    <row r="104" spans="1:10" x14ac:dyDescent="0.2">
      <c r="A104" s="1" t="s">
        <v>402</v>
      </c>
      <c r="B104" s="1" t="s">
        <v>403</v>
      </c>
      <c r="C104" s="1" t="s">
        <v>404</v>
      </c>
      <c r="D104" s="1"/>
      <c r="E104" s="1" t="s">
        <v>405</v>
      </c>
      <c r="F104" s="3">
        <v>762599.64</v>
      </c>
      <c r="G104" s="3"/>
      <c r="H104" s="1"/>
      <c r="I104" s="3">
        <v>0</v>
      </c>
      <c r="J104" s="4">
        <v>762599.64</v>
      </c>
    </row>
    <row r="105" spans="1:10" x14ac:dyDescent="0.2">
      <c r="A105" s="1" t="s">
        <v>406</v>
      </c>
      <c r="B105" s="1" t="s">
        <v>407</v>
      </c>
      <c r="C105" s="1" t="s">
        <v>408</v>
      </c>
      <c r="D105" s="1"/>
      <c r="E105" s="1" t="s">
        <v>409</v>
      </c>
      <c r="F105" s="3">
        <v>151266.16</v>
      </c>
      <c r="G105" s="3"/>
      <c r="H105" s="1"/>
      <c r="I105" s="3">
        <v>143534.5</v>
      </c>
      <c r="J105" s="4">
        <v>7731.66</v>
      </c>
    </row>
    <row r="106" spans="1:10" x14ac:dyDescent="0.2">
      <c r="A106" s="1" t="s">
        <v>410</v>
      </c>
      <c r="B106" s="1" t="s">
        <v>411</v>
      </c>
      <c r="C106" s="1" t="s">
        <v>412</v>
      </c>
      <c r="D106" s="1"/>
      <c r="E106" s="1" t="s">
        <v>413</v>
      </c>
      <c r="F106" s="3">
        <v>474167.26</v>
      </c>
      <c r="G106" s="3"/>
      <c r="H106" s="1"/>
      <c r="I106" s="3">
        <v>435223.73</v>
      </c>
      <c r="J106" s="4">
        <v>38943.53</v>
      </c>
    </row>
    <row r="107" spans="1:10" x14ac:dyDescent="0.2">
      <c r="A107" s="1" t="s">
        <v>414</v>
      </c>
      <c r="B107" s="1" t="s">
        <v>415</v>
      </c>
      <c r="C107" s="1" t="s">
        <v>416</v>
      </c>
      <c r="D107" s="1"/>
      <c r="E107" s="1" t="s">
        <v>417</v>
      </c>
      <c r="F107" s="3">
        <v>344996.3</v>
      </c>
      <c r="G107" s="3"/>
      <c r="H107" s="1"/>
      <c r="I107" s="3">
        <v>375231.74</v>
      </c>
      <c r="J107" s="4">
        <v>0</v>
      </c>
    </row>
    <row r="108" spans="1:10" x14ac:dyDescent="0.2">
      <c r="A108" s="1" t="s">
        <v>418</v>
      </c>
      <c r="B108" s="1" t="s">
        <v>419</v>
      </c>
      <c r="C108" s="1" t="s">
        <v>420</v>
      </c>
      <c r="D108" s="1"/>
      <c r="E108" s="1" t="s">
        <v>421</v>
      </c>
      <c r="F108" s="3">
        <v>4591505.26</v>
      </c>
      <c r="G108" s="3"/>
      <c r="H108" s="1"/>
      <c r="I108" s="3">
        <v>4855176.3</v>
      </c>
      <c r="J108" s="4">
        <v>0</v>
      </c>
    </row>
    <row r="109" spans="1:10" ht="25.5" x14ac:dyDescent="0.2">
      <c r="A109" s="1" t="s">
        <v>422</v>
      </c>
      <c r="B109" s="1" t="s">
        <v>423</v>
      </c>
      <c r="C109" s="1" t="s">
        <v>424</v>
      </c>
      <c r="D109" s="1"/>
      <c r="E109" s="1" t="s">
        <v>1375</v>
      </c>
      <c r="F109" s="3">
        <v>892675.68</v>
      </c>
      <c r="G109" s="3"/>
      <c r="H109" s="1"/>
      <c r="I109" s="3">
        <v>2522</v>
      </c>
      <c r="J109" s="4">
        <v>890153.68</v>
      </c>
    </row>
    <row r="110" spans="1:10" x14ac:dyDescent="0.2">
      <c r="A110" s="1" t="s">
        <v>425</v>
      </c>
      <c r="B110" s="1" t="s">
        <v>426</v>
      </c>
      <c r="C110" s="1" t="s">
        <v>427</v>
      </c>
      <c r="D110" s="1"/>
      <c r="E110" s="1" t="s">
        <v>428</v>
      </c>
      <c r="F110" s="3">
        <v>2774083.63</v>
      </c>
      <c r="G110" s="3"/>
      <c r="H110" s="1"/>
      <c r="I110" s="3">
        <v>10537.67</v>
      </c>
      <c r="J110" s="4">
        <v>2763545.96</v>
      </c>
    </row>
    <row r="111" spans="1:10" ht="38.25" x14ac:dyDescent="0.2">
      <c r="A111" s="1" t="s">
        <v>429</v>
      </c>
      <c r="B111" s="1" t="s">
        <v>430</v>
      </c>
      <c r="C111" s="1" t="s">
        <v>431</v>
      </c>
      <c r="D111" s="1"/>
      <c r="E111" s="1" t="s">
        <v>432</v>
      </c>
      <c r="F111" s="3">
        <v>279652.05</v>
      </c>
      <c r="G111" s="3"/>
      <c r="H111" s="1"/>
      <c r="I111" s="3">
        <v>283141.46000000002</v>
      </c>
      <c r="J111" s="4">
        <v>0</v>
      </c>
    </row>
    <row r="112" spans="1:10" x14ac:dyDescent="0.2">
      <c r="A112" s="1" t="s">
        <v>433</v>
      </c>
      <c r="B112" s="1" t="s">
        <v>434</v>
      </c>
      <c r="C112" s="1" t="s">
        <v>435</v>
      </c>
      <c r="D112" s="1"/>
      <c r="E112" s="1" t="s">
        <v>436</v>
      </c>
      <c r="F112" s="3">
        <v>455790.64</v>
      </c>
      <c r="G112" s="3"/>
      <c r="H112" s="1"/>
      <c r="I112" s="3">
        <v>435896</v>
      </c>
      <c r="J112" s="4">
        <v>19894.64</v>
      </c>
    </row>
    <row r="113" spans="1:10" x14ac:dyDescent="0.2">
      <c r="A113" s="1" t="s">
        <v>437</v>
      </c>
      <c r="B113" s="1" t="s">
        <v>438</v>
      </c>
      <c r="C113" s="1" t="s">
        <v>439</v>
      </c>
      <c r="D113" s="1"/>
      <c r="E113" s="1" t="s">
        <v>440</v>
      </c>
      <c r="F113" s="3">
        <v>71377.2</v>
      </c>
      <c r="G113" s="3"/>
      <c r="H113" s="1"/>
      <c r="I113" s="3">
        <v>0</v>
      </c>
      <c r="J113" s="4">
        <v>71377.2</v>
      </c>
    </row>
    <row r="114" spans="1:10" x14ac:dyDescent="0.2">
      <c r="A114" s="1" t="s">
        <v>441</v>
      </c>
      <c r="B114" s="1" t="s">
        <v>442</v>
      </c>
      <c r="C114" s="1" t="s">
        <v>443</v>
      </c>
      <c r="D114" s="1"/>
      <c r="E114" s="1" t="s">
        <v>444</v>
      </c>
      <c r="F114" s="3">
        <v>203171.21</v>
      </c>
      <c r="G114" s="3"/>
      <c r="H114" s="1"/>
      <c r="I114" s="3">
        <v>0</v>
      </c>
      <c r="J114" s="4">
        <v>203171.21</v>
      </c>
    </row>
    <row r="115" spans="1:10" ht="38.25" x14ac:dyDescent="0.2">
      <c r="A115" s="1" t="s">
        <v>445</v>
      </c>
      <c r="B115" s="1" t="s">
        <v>446</v>
      </c>
      <c r="C115" s="1" t="s">
        <v>447</v>
      </c>
      <c r="D115" s="1"/>
      <c r="E115" s="1" t="s">
        <v>1376</v>
      </c>
      <c r="F115" s="3">
        <v>3417436.87</v>
      </c>
      <c r="G115" s="3"/>
      <c r="H115" s="1"/>
      <c r="I115" s="3">
        <v>0</v>
      </c>
      <c r="J115" s="4">
        <v>3417436.87</v>
      </c>
    </row>
    <row r="116" spans="1:10" x14ac:dyDescent="0.2">
      <c r="A116" s="1" t="s">
        <v>448</v>
      </c>
      <c r="B116" s="1" t="s">
        <v>449</v>
      </c>
      <c r="C116" s="1" t="s">
        <v>450</v>
      </c>
      <c r="D116" s="1"/>
      <c r="E116" s="1" t="s">
        <v>451</v>
      </c>
      <c r="F116" s="3">
        <v>684652.45</v>
      </c>
      <c r="G116" s="3"/>
      <c r="H116" s="1"/>
      <c r="I116" s="3">
        <v>691883.15</v>
      </c>
      <c r="J116" s="4">
        <v>0</v>
      </c>
    </row>
    <row r="117" spans="1:10" x14ac:dyDescent="0.2">
      <c r="A117" s="1" t="s">
        <v>452</v>
      </c>
      <c r="B117" s="1" t="s">
        <v>453</v>
      </c>
      <c r="C117" s="1" t="s">
        <v>454</v>
      </c>
      <c r="D117" s="1"/>
      <c r="E117" s="1" t="s">
        <v>455</v>
      </c>
      <c r="F117" s="3">
        <v>1370033.27</v>
      </c>
      <c r="G117" s="3"/>
      <c r="H117" s="1"/>
      <c r="I117" s="3">
        <v>1353560.38</v>
      </c>
      <c r="J117" s="4">
        <v>16472.89</v>
      </c>
    </row>
    <row r="118" spans="1:10" x14ac:dyDescent="0.2">
      <c r="A118" s="1" t="s">
        <v>456</v>
      </c>
      <c r="B118" s="1" t="s">
        <v>457</v>
      </c>
      <c r="C118" s="1" t="s">
        <v>458</v>
      </c>
      <c r="D118" s="1"/>
      <c r="E118" s="1" t="s">
        <v>459</v>
      </c>
      <c r="F118" s="3">
        <v>1189111.9099999999</v>
      </c>
      <c r="G118" s="3"/>
      <c r="H118" s="1"/>
      <c r="I118" s="3">
        <v>1130244.6499999999</v>
      </c>
      <c r="J118" s="4">
        <v>58867.26</v>
      </c>
    </row>
    <row r="119" spans="1:10" x14ac:dyDescent="0.2">
      <c r="A119" s="1" t="s">
        <v>460</v>
      </c>
      <c r="B119" s="1" t="s">
        <v>461</v>
      </c>
      <c r="C119" s="1" t="s">
        <v>462</v>
      </c>
      <c r="D119" s="1"/>
      <c r="E119" s="1" t="s">
        <v>463</v>
      </c>
      <c r="F119" s="3">
        <v>679924.15</v>
      </c>
      <c r="G119" s="3"/>
      <c r="H119" s="1"/>
      <c r="I119" s="3">
        <v>6305</v>
      </c>
      <c r="J119" s="4">
        <v>673619.15</v>
      </c>
    </row>
    <row r="120" spans="1:10" ht="25.5" x14ac:dyDescent="0.2">
      <c r="A120" s="1" t="s">
        <v>464</v>
      </c>
      <c r="B120" s="1" t="s">
        <v>465</v>
      </c>
      <c r="C120" s="1" t="s">
        <v>466</v>
      </c>
      <c r="D120" s="1"/>
      <c r="E120" s="1" t="s">
        <v>1377</v>
      </c>
      <c r="F120" s="3">
        <v>2043769.54</v>
      </c>
      <c r="G120" s="3"/>
      <c r="H120" s="1"/>
      <c r="I120" s="3">
        <v>0</v>
      </c>
      <c r="J120" s="4">
        <v>2043769.54</v>
      </c>
    </row>
    <row r="121" spans="1:10" x14ac:dyDescent="0.2">
      <c r="A121" s="1" t="s">
        <v>467</v>
      </c>
      <c r="B121" s="1" t="s">
        <v>468</v>
      </c>
      <c r="C121" s="1" t="s">
        <v>469</v>
      </c>
      <c r="D121" s="1"/>
      <c r="E121" s="1" t="s">
        <v>470</v>
      </c>
      <c r="F121" s="3">
        <v>5213251.54</v>
      </c>
      <c r="G121" s="3"/>
      <c r="H121" s="1"/>
      <c r="I121" s="3">
        <v>5327768.82</v>
      </c>
      <c r="J121" s="4">
        <v>0</v>
      </c>
    </row>
    <row r="122" spans="1:10" x14ac:dyDescent="0.2">
      <c r="A122" s="1" t="s">
        <v>471</v>
      </c>
      <c r="B122" s="1" t="s">
        <v>472</v>
      </c>
      <c r="C122" s="1" t="s">
        <v>473</v>
      </c>
      <c r="D122" s="1"/>
      <c r="E122" s="1" t="s">
        <v>474</v>
      </c>
      <c r="F122" s="3">
        <v>3869133.55</v>
      </c>
      <c r="G122" s="3"/>
      <c r="H122" s="1"/>
      <c r="I122" s="3">
        <v>183529.3</v>
      </c>
      <c r="J122" s="4">
        <v>3685604.25</v>
      </c>
    </row>
    <row r="123" spans="1:10" x14ac:dyDescent="0.2">
      <c r="A123" s="1" t="s">
        <v>475</v>
      </c>
      <c r="B123" s="1" t="s">
        <v>476</v>
      </c>
      <c r="C123" s="1" t="s">
        <v>477</v>
      </c>
      <c r="D123" s="1"/>
      <c r="E123" s="1" t="s">
        <v>478</v>
      </c>
      <c r="F123" s="3">
        <v>344102.33</v>
      </c>
      <c r="G123" s="3"/>
      <c r="H123" s="1"/>
      <c r="I123" s="3">
        <v>3327.1</v>
      </c>
      <c r="J123" s="4">
        <v>340775.23</v>
      </c>
    </row>
    <row r="124" spans="1:10" x14ac:dyDescent="0.2">
      <c r="A124" s="1" t="s">
        <v>479</v>
      </c>
      <c r="B124" s="1" t="s">
        <v>480</v>
      </c>
      <c r="C124" s="1" t="s">
        <v>481</v>
      </c>
      <c r="D124" s="1"/>
      <c r="E124" s="1" t="s">
        <v>482</v>
      </c>
      <c r="F124" s="3">
        <v>2490280.09</v>
      </c>
      <c r="G124" s="3"/>
      <c r="H124" s="1"/>
      <c r="I124" s="3">
        <v>2566381.21</v>
      </c>
      <c r="J124" s="4">
        <v>0</v>
      </c>
    </row>
    <row r="125" spans="1:10" ht="25.5" x14ac:dyDescent="0.2">
      <c r="A125" s="1" t="s">
        <v>483</v>
      </c>
      <c r="B125" s="1" t="s">
        <v>484</v>
      </c>
      <c r="C125" s="1" t="s">
        <v>485</v>
      </c>
      <c r="D125" s="1"/>
      <c r="E125" s="1" t="s">
        <v>1378</v>
      </c>
      <c r="F125" s="3">
        <v>2499918.52</v>
      </c>
      <c r="G125" s="3"/>
      <c r="H125" s="1"/>
      <c r="I125" s="3">
        <v>0</v>
      </c>
      <c r="J125" s="4">
        <v>2499918.52</v>
      </c>
    </row>
    <row r="126" spans="1:10" ht="25.5" x14ac:dyDescent="0.2">
      <c r="A126" s="1" t="s">
        <v>486</v>
      </c>
      <c r="B126" s="1" t="s">
        <v>487</v>
      </c>
      <c r="C126" s="1" t="s">
        <v>488</v>
      </c>
      <c r="D126" s="1"/>
      <c r="E126" s="1" t="s">
        <v>489</v>
      </c>
      <c r="F126" s="3">
        <v>2821237.05</v>
      </c>
      <c r="G126" s="3"/>
      <c r="H126" s="1"/>
      <c r="I126" s="3">
        <v>2821237.05</v>
      </c>
      <c r="J126" s="4">
        <v>0</v>
      </c>
    </row>
    <row r="127" spans="1:10" ht="25.5" x14ac:dyDescent="0.2">
      <c r="A127" s="1" t="s">
        <v>490</v>
      </c>
      <c r="B127" s="1" t="s">
        <v>491</v>
      </c>
      <c r="C127" s="1" t="s">
        <v>492</v>
      </c>
      <c r="D127" s="1"/>
      <c r="E127" s="1" t="s">
        <v>1379</v>
      </c>
      <c r="F127" s="3">
        <v>2812601.96</v>
      </c>
      <c r="G127" s="3"/>
      <c r="H127" s="1"/>
      <c r="I127" s="3">
        <v>0</v>
      </c>
      <c r="J127" s="4">
        <v>2812601.96</v>
      </c>
    </row>
    <row r="128" spans="1:10" x14ac:dyDescent="0.2">
      <c r="A128" s="1" t="s">
        <v>493</v>
      </c>
      <c r="B128" s="1" t="s">
        <v>494</v>
      </c>
      <c r="C128" s="1" t="s">
        <v>495</v>
      </c>
      <c r="D128" s="1"/>
      <c r="E128" s="1" t="s">
        <v>496</v>
      </c>
      <c r="F128" s="3">
        <v>2450483.62</v>
      </c>
      <c r="G128" s="3"/>
      <c r="H128" s="1"/>
      <c r="I128" s="3">
        <v>2515442.4500000002</v>
      </c>
      <c r="J128" s="4">
        <v>0</v>
      </c>
    </row>
    <row r="129" spans="1:10" x14ac:dyDescent="0.2">
      <c r="A129" s="1" t="s">
        <v>497</v>
      </c>
      <c r="B129" s="1" t="s">
        <v>498</v>
      </c>
      <c r="C129" s="1" t="s">
        <v>499</v>
      </c>
      <c r="D129" s="1"/>
      <c r="E129" s="1" t="s">
        <v>500</v>
      </c>
      <c r="F129" s="3">
        <v>2484366.65</v>
      </c>
      <c r="G129" s="3"/>
      <c r="H129" s="1"/>
      <c r="I129" s="3">
        <v>2497476.6</v>
      </c>
      <c r="J129" s="4">
        <v>0</v>
      </c>
    </row>
    <row r="130" spans="1:10" x14ac:dyDescent="0.2">
      <c r="A130" s="1" t="s">
        <v>501</v>
      </c>
      <c r="B130" s="1" t="s">
        <v>502</v>
      </c>
      <c r="C130" s="1" t="s">
        <v>503</v>
      </c>
      <c r="D130" s="1"/>
      <c r="E130" s="1" t="s">
        <v>504</v>
      </c>
      <c r="F130" s="3">
        <v>2390412.31</v>
      </c>
      <c r="G130" s="3"/>
      <c r="H130" s="1"/>
      <c r="I130" s="3">
        <v>0</v>
      </c>
      <c r="J130" s="4">
        <v>2390412.31</v>
      </c>
    </row>
    <row r="131" spans="1:10" x14ac:dyDescent="0.2">
      <c r="A131" s="1" t="s">
        <v>505</v>
      </c>
      <c r="B131" s="1" t="s">
        <v>506</v>
      </c>
      <c r="C131" s="1" t="s">
        <v>507</v>
      </c>
      <c r="D131" s="1"/>
      <c r="E131" s="1" t="s">
        <v>508</v>
      </c>
      <c r="F131" s="3">
        <v>2367738.64</v>
      </c>
      <c r="G131" s="3"/>
      <c r="H131" s="1"/>
      <c r="I131" s="3">
        <v>2264675.84</v>
      </c>
      <c r="J131" s="4">
        <v>103062.8</v>
      </c>
    </row>
    <row r="132" spans="1:10" x14ac:dyDescent="0.2">
      <c r="A132" s="1" t="s">
        <v>509</v>
      </c>
      <c r="B132" s="1" t="s">
        <v>510</v>
      </c>
      <c r="C132" s="1" t="s">
        <v>511</v>
      </c>
      <c r="D132" s="1"/>
      <c r="E132" s="1" t="s">
        <v>512</v>
      </c>
      <c r="F132" s="3">
        <v>838711.72</v>
      </c>
      <c r="G132" s="3"/>
      <c r="H132" s="1"/>
      <c r="I132" s="3">
        <v>5335</v>
      </c>
      <c r="J132" s="4">
        <v>833376.72</v>
      </c>
    </row>
    <row r="133" spans="1:10" x14ac:dyDescent="0.2">
      <c r="A133" s="1" t="s">
        <v>513</v>
      </c>
      <c r="B133" s="1" t="s">
        <v>514</v>
      </c>
      <c r="C133" s="1" t="s">
        <v>515</v>
      </c>
      <c r="D133" s="1"/>
      <c r="E133" s="1" t="s">
        <v>516</v>
      </c>
      <c r="F133" s="3">
        <v>2172511.4</v>
      </c>
      <c r="G133" s="3"/>
      <c r="H133" s="1"/>
      <c r="I133" s="3">
        <v>483952</v>
      </c>
      <c r="J133" s="4">
        <v>1688559.4</v>
      </c>
    </row>
    <row r="134" spans="1:10" x14ac:dyDescent="0.2">
      <c r="A134" s="1" t="s">
        <v>517</v>
      </c>
      <c r="B134" s="1" t="s">
        <v>518</v>
      </c>
      <c r="C134" s="1" t="s">
        <v>519</v>
      </c>
      <c r="D134" s="1"/>
      <c r="E134" s="1" t="s">
        <v>520</v>
      </c>
      <c r="F134" s="3">
        <v>2246251.42</v>
      </c>
      <c r="G134" s="3"/>
      <c r="H134" s="1"/>
      <c r="I134" s="3">
        <v>9457.5</v>
      </c>
      <c r="J134" s="4">
        <v>2236793.92</v>
      </c>
    </row>
    <row r="135" spans="1:10" x14ac:dyDescent="0.2">
      <c r="A135" s="1" t="s">
        <v>521</v>
      </c>
      <c r="B135" s="1" t="s">
        <v>522</v>
      </c>
      <c r="C135" s="1" t="s">
        <v>523</v>
      </c>
      <c r="D135" s="1"/>
      <c r="E135" s="1" t="s">
        <v>524</v>
      </c>
      <c r="F135" s="3">
        <v>86880</v>
      </c>
      <c r="G135" s="3"/>
      <c r="H135" s="1"/>
      <c r="I135" s="3">
        <v>0</v>
      </c>
      <c r="J135" s="4">
        <v>86880</v>
      </c>
    </row>
    <row r="136" spans="1:10" x14ac:dyDescent="0.2">
      <c r="A136" s="1" t="s">
        <v>525</v>
      </c>
      <c r="B136" s="1" t="s">
        <v>526</v>
      </c>
      <c r="C136" s="1" t="s">
        <v>527</v>
      </c>
      <c r="D136" s="1"/>
      <c r="E136" s="1" t="s">
        <v>528</v>
      </c>
      <c r="F136" s="3">
        <v>748038.3</v>
      </c>
      <c r="G136" s="3"/>
      <c r="H136" s="1"/>
      <c r="I136" s="3">
        <v>800921.37</v>
      </c>
      <c r="J136" s="4">
        <v>0</v>
      </c>
    </row>
    <row r="137" spans="1:10" x14ac:dyDescent="0.2">
      <c r="A137" s="1" t="s">
        <v>529</v>
      </c>
      <c r="B137" s="1" t="s">
        <v>530</v>
      </c>
      <c r="C137" s="1" t="s">
        <v>531</v>
      </c>
      <c r="D137" s="1"/>
      <c r="E137" s="1" t="s">
        <v>532</v>
      </c>
      <c r="F137" s="3">
        <v>2642842.7200000002</v>
      </c>
      <c r="G137" s="3"/>
      <c r="H137" s="1"/>
      <c r="I137" s="3">
        <v>2439577.19</v>
      </c>
      <c r="J137" s="4">
        <v>203265.53</v>
      </c>
    </row>
    <row r="138" spans="1:10" x14ac:dyDescent="0.2">
      <c r="A138" s="1" t="s">
        <v>533</v>
      </c>
      <c r="B138" s="1" t="s">
        <v>534</v>
      </c>
      <c r="C138" s="1" t="s">
        <v>535</v>
      </c>
      <c r="D138" s="1"/>
      <c r="E138" s="1" t="s">
        <v>536</v>
      </c>
      <c r="F138" s="3">
        <v>2233387.4700000002</v>
      </c>
      <c r="G138" s="3"/>
      <c r="H138" s="1"/>
      <c r="I138" s="3">
        <v>2216187.86</v>
      </c>
      <c r="J138" s="4">
        <v>17199.61</v>
      </c>
    </row>
    <row r="139" spans="1:10" x14ac:dyDescent="0.2">
      <c r="A139" s="1" t="s">
        <v>537</v>
      </c>
      <c r="B139" s="1" t="s">
        <v>538</v>
      </c>
      <c r="C139" s="1" t="s">
        <v>539</v>
      </c>
      <c r="D139" s="1"/>
      <c r="E139" s="1" t="s">
        <v>540</v>
      </c>
      <c r="F139" s="3">
        <v>2447974.64</v>
      </c>
      <c r="G139" s="3"/>
      <c r="H139" s="1"/>
      <c r="I139" s="3">
        <v>11785.5</v>
      </c>
      <c r="J139" s="4">
        <v>2436189.14</v>
      </c>
    </row>
    <row r="140" spans="1:10" ht="38.25" x14ac:dyDescent="0.2">
      <c r="A140" s="1" t="s">
        <v>541</v>
      </c>
      <c r="B140" s="1" t="s">
        <v>542</v>
      </c>
      <c r="C140" s="1" t="s">
        <v>543</v>
      </c>
      <c r="D140" s="1"/>
      <c r="E140" s="1" t="s">
        <v>1380</v>
      </c>
      <c r="F140" s="3">
        <v>905232.45</v>
      </c>
      <c r="G140" s="3"/>
      <c r="H140" s="1"/>
      <c r="I140" s="3">
        <v>11640</v>
      </c>
      <c r="J140" s="4">
        <v>893592.45</v>
      </c>
    </row>
    <row r="141" spans="1:10" x14ac:dyDescent="0.2">
      <c r="A141" s="1" t="s">
        <v>544</v>
      </c>
      <c r="B141" s="1" t="s">
        <v>545</v>
      </c>
      <c r="C141" s="1" t="s">
        <v>546</v>
      </c>
      <c r="D141" s="1"/>
      <c r="E141" s="1" t="s">
        <v>547</v>
      </c>
      <c r="F141" s="3">
        <v>1648842.85</v>
      </c>
      <c r="G141" s="3"/>
      <c r="H141" s="1"/>
      <c r="I141" s="3">
        <v>79035.44</v>
      </c>
      <c r="J141" s="4">
        <v>1569807.41</v>
      </c>
    </row>
    <row r="142" spans="1:10" x14ac:dyDescent="0.2">
      <c r="A142" s="1" t="s">
        <v>548</v>
      </c>
      <c r="B142" s="1" t="s">
        <v>549</v>
      </c>
      <c r="C142" s="1" t="s">
        <v>550</v>
      </c>
      <c r="D142" s="1"/>
      <c r="E142" s="1" t="s">
        <v>551</v>
      </c>
      <c r="F142" s="3">
        <v>2065011</v>
      </c>
      <c r="G142" s="3"/>
      <c r="H142" s="1"/>
      <c r="I142" s="3">
        <v>2056336.75</v>
      </c>
      <c r="J142" s="4">
        <v>8674.25</v>
      </c>
    </row>
    <row r="143" spans="1:10" x14ac:dyDescent="0.2">
      <c r="A143" s="1" t="s">
        <v>552</v>
      </c>
      <c r="B143" s="1" t="s">
        <v>553</v>
      </c>
      <c r="C143" s="1" t="s">
        <v>554</v>
      </c>
      <c r="D143" s="1"/>
      <c r="E143" s="1" t="s">
        <v>555</v>
      </c>
      <c r="F143" s="3">
        <v>3134733.21</v>
      </c>
      <c r="G143" s="3"/>
      <c r="H143" s="1"/>
      <c r="I143" s="3">
        <v>3090130.26</v>
      </c>
      <c r="J143" s="4">
        <v>44602.95</v>
      </c>
    </row>
    <row r="144" spans="1:10" x14ac:dyDescent="0.2">
      <c r="A144" s="1" t="s">
        <v>556</v>
      </c>
      <c r="B144" s="1" t="s">
        <v>557</v>
      </c>
      <c r="C144" s="1" t="s">
        <v>558</v>
      </c>
      <c r="D144" s="1"/>
      <c r="E144" s="1" t="s">
        <v>559</v>
      </c>
      <c r="F144" s="3">
        <v>4834184.6399999997</v>
      </c>
      <c r="G144" s="3"/>
      <c r="H144" s="1"/>
      <c r="I144" s="3">
        <v>24589.5</v>
      </c>
      <c r="J144" s="4">
        <v>4809595.1399999997</v>
      </c>
    </row>
    <row r="145" spans="1:10" x14ac:dyDescent="0.2">
      <c r="A145" s="1" t="s">
        <v>560</v>
      </c>
      <c r="B145" s="1" t="s">
        <v>561</v>
      </c>
      <c r="C145" s="1" t="s">
        <v>562</v>
      </c>
      <c r="D145" s="1"/>
      <c r="E145" s="1" t="s">
        <v>563</v>
      </c>
      <c r="F145" s="3">
        <v>5029902.9000000004</v>
      </c>
      <c r="G145" s="3"/>
      <c r="H145" s="1"/>
      <c r="I145" s="3">
        <v>4845561.1399999997</v>
      </c>
      <c r="J145" s="4">
        <v>184341.76000000001</v>
      </c>
    </row>
    <row r="146" spans="1:10" x14ac:dyDescent="0.2">
      <c r="A146" s="1" t="s">
        <v>564</v>
      </c>
      <c r="B146" s="1" t="s">
        <v>565</v>
      </c>
      <c r="C146" s="1" t="s">
        <v>566</v>
      </c>
      <c r="D146" s="1"/>
      <c r="E146" s="1" t="s">
        <v>567</v>
      </c>
      <c r="F146" s="3">
        <v>4600620</v>
      </c>
      <c r="G146" s="3"/>
      <c r="H146" s="1"/>
      <c r="I146" s="3">
        <v>0</v>
      </c>
      <c r="J146" s="4">
        <v>4600620</v>
      </c>
    </row>
    <row r="147" spans="1:10" x14ac:dyDescent="0.2">
      <c r="A147" s="1" t="s">
        <v>568</v>
      </c>
      <c r="B147" s="1" t="s">
        <v>569</v>
      </c>
      <c r="C147" s="1" t="s">
        <v>570</v>
      </c>
      <c r="D147" s="1"/>
      <c r="E147" s="1" t="s">
        <v>571</v>
      </c>
      <c r="F147" s="3">
        <v>3269095.01</v>
      </c>
      <c r="G147" s="3"/>
      <c r="H147" s="1"/>
      <c r="I147" s="3">
        <v>0</v>
      </c>
      <c r="J147" s="4">
        <v>3269095.01</v>
      </c>
    </row>
    <row r="148" spans="1:10" x14ac:dyDescent="0.2">
      <c r="A148" s="1" t="s">
        <v>572</v>
      </c>
      <c r="B148" s="1" t="s">
        <v>573</v>
      </c>
      <c r="C148" s="1" t="s">
        <v>574</v>
      </c>
      <c r="D148" s="1"/>
      <c r="E148" s="1" t="s">
        <v>575</v>
      </c>
      <c r="F148" s="3">
        <v>547920.9</v>
      </c>
      <c r="G148" s="3"/>
      <c r="H148" s="1"/>
      <c r="I148" s="3">
        <v>520132.14</v>
      </c>
      <c r="J148" s="4">
        <v>27788.76</v>
      </c>
    </row>
    <row r="149" spans="1:10" x14ac:dyDescent="0.2">
      <c r="A149" s="1" t="s">
        <v>576</v>
      </c>
      <c r="B149" s="1" t="s">
        <v>577</v>
      </c>
      <c r="C149" s="1" t="s">
        <v>578</v>
      </c>
      <c r="D149" s="1"/>
      <c r="E149" s="1" t="s">
        <v>579</v>
      </c>
      <c r="F149" s="3">
        <v>611283.93000000005</v>
      </c>
      <c r="G149" s="3"/>
      <c r="H149" s="1"/>
      <c r="I149" s="3">
        <v>5820</v>
      </c>
      <c r="J149" s="4">
        <v>605463.93000000005</v>
      </c>
    </row>
    <row r="150" spans="1:10" x14ac:dyDescent="0.2">
      <c r="A150" s="1" t="s">
        <v>580</v>
      </c>
      <c r="B150" s="1" t="s">
        <v>581</v>
      </c>
      <c r="C150" s="1" t="s">
        <v>582</v>
      </c>
      <c r="D150" s="1"/>
      <c r="E150" s="1" t="s">
        <v>583</v>
      </c>
      <c r="F150" s="3">
        <v>1362659.67</v>
      </c>
      <c r="G150" s="3"/>
      <c r="H150" s="1"/>
      <c r="I150" s="3">
        <v>1328437.8999999999</v>
      </c>
      <c r="J150" s="4">
        <v>34221.769999999997</v>
      </c>
    </row>
    <row r="151" spans="1:10" ht="38.25" x14ac:dyDescent="0.2">
      <c r="A151" s="1" t="s">
        <v>584</v>
      </c>
      <c r="B151" s="1" t="s">
        <v>585</v>
      </c>
      <c r="C151" s="1" t="s">
        <v>586</v>
      </c>
      <c r="D151" s="1"/>
      <c r="E151" s="1" t="s">
        <v>1381</v>
      </c>
      <c r="F151" s="3">
        <v>4859560.7300000004</v>
      </c>
      <c r="G151" s="3"/>
      <c r="H151" s="1"/>
      <c r="I151" s="3">
        <v>4804093.75</v>
      </c>
      <c r="J151" s="4">
        <v>55466.98</v>
      </c>
    </row>
    <row r="152" spans="1:10" ht="51" x14ac:dyDescent="0.2">
      <c r="A152" s="1" t="s">
        <v>587</v>
      </c>
      <c r="B152" s="1" t="s">
        <v>588</v>
      </c>
      <c r="C152" s="1" t="s">
        <v>589</v>
      </c>
      <c r="D152" s="1"/>
      <c r="E152" s="1" t="s">
        <v>1391</v>
      </c>
      <c r="F152" s="3">
        <v>3951956.87</v>
      </c>
      <c r="G152" s="3"/>
      <c r="H152" s="1"/>
      <c r="I152" s="3">
        <v>0</v>
      </c>
      <c r="J152" s="4">
        <v>3951956.87</v>
      </c>
    </row>
    <row r="153" spans="1:10" x14ac:dyDescent="0.2">
      <c r="A153" s="1" t="s">
        <v>590</v>
      </c>
      <c r="B153" s="1" t="s">
        <v>591</v>
      </c>
      <c r="C153" s="1" t="s">
        <v>592</v>
      </c>
      <c r="D153" s="1"/>
      <c r="E153" s="1" t="s">
        <v>593</v>
      </c>
      <c r="F153" s="3">
        <v>1171109.8</v>
      </c>
      <c r="G153" s="3"/>
      <c r="H153" s="1"/>
      <c r="I153" s="3">
        <v>1131329.74</v>
      </c>
      <c r="J153" s="4">
        <v>39780.06</v>
      </c>
    </row>
    <row r="154" spans="1:10" x14ac:dyDescent="0.2">
      <c r="A154" s="1" t="s">
        <v>594</v>
      </c>
      <c r="B154" s="1" t="s">
        <v>595</v>
      </c>
      <c r="C154" s="1" t="s">
        <v>596</v>
      </c>
      <c r="D154" s="1"/>
      <c r="E154" s="1" t="s">
        <v>597</v>
      </c>
      <c r="F154" s="3">
        <v>708359.12</v>
      </c>
      <c r="G154" s="3"/>
      <c r="H154" s="1"/>
      <c r="I154" s="3">
        <v>21519.93</v>
      </c>
      <c r="J154" s="4">
        <v>686839.19</v>
      </c>
    </row>
    <row r="155" spans="1:10" x14ac:dyDescent="0.2">
      <c r="A155" s="1" t="s">
        <v>598</v>
      </c>
      <c r="B155" s="1" t="s">
        <v>599</v>
      </c>
      <c r="C155" s="1" t="s">
        <v>600</v>
      </c>
      <c r="D155" s="1"/>
      <c r="E155" s="1" t="s">
        <v>601</v>
      </c>
      <c r="F155" s="3">
        <v>2054495.27</v>
      </c>
      <c r="G155" s="3"/>
      <c r="H155" s="1"/>
      <c r="I155" s="3">
        <v>5504.75</v>
      </c>
      <c r="J155" s="4">
        <v>2048990.52</v>
      </c>
    </row>
    <row r="156" spans="1:10" x14ac:dyDescent="0.2">
      <c r="A156" s="1" t="s">
        <v>602</v>
      </c>
      <c r="B156" s="1" t="s">
        <v>603</v>
      </c>
      <c r="C156" s="1" t="s">
        <v>604</v>
      </c>
      <c r="D156" s="1"/>
      <c r="E156" s="1" t="s">
        <v>605</v>
      </c>
      <c r="F156" s="3">
        <v>1290771.7</v>
      </c>
      <c r="G156" s="3"/>
      <c r="H156" s="1"/>
      <c r="I156" s="3">
        <v>1290771.7</v>
      </c>
      <c r="J156" s="4">
        <v>0</v>
      </c>
    </row>
    <row r="157" spans="1:10" x14ac:dyDescent="0.2">
      <c r="A157" s="1" t="s">
        <v>606</v>
      </c>
      <c r="B157" s="1" t="s">
        <v>607</v>
      </c>
      <c r="C157" s="1" t="s">
        <v>608</v>
      </c>
      <c r="D157" s="1"/>
      <c r="E157" s="1" t="s">
        <v>609</v>
      </c>
      <c r="F157" s="3">
        <v>1482065.67</v>
      </c>
      <c r="G157" s="3"/>
      <c r="H157" s="1"/>
      <c r="I157" s="3">
        <v>1285530.19</v>
      </c>
      <c r="J157" s="4">
        <v>196535.48</v>
      </c>
    </row>
    <row r="158" spans="1:10" x14ac:dyDescent="0.2">
      <c r="A158" s="1" t="s">
        <v>610</v>
      </c>
      <c r="B158" s="1" t="s">
        <v>611</v>
      </c>
      <c r="C158" s="1" t="s">
        <v>612</v>
      </c>
      <c r="D158" s="1"/>
      <c r="E158" s="1" t="s">
        <v>613</v>
      </c>
      <c r="F158" s="3">
        <v>2300213.4900000002</v>
      </c>
      <c r="G158" s="3"/>
      <c r="H158" s="1"/>
      <c r="I158" s="3">
        <v>2090729.86</v>
      </c>
      <c r="J158" s="4">
        <v>209483.63</v>
      </c>
    </row>
    <row r="159" spans="1:10" x14ac:dyDescent="0.2">
      <c r="A159" s="1" t="s">
        <v>614</v>
      </c>
      <c r="B159" s="1" t="s">
        <v>615</v>
      </c>
      <c r="C159" s="1" t="s">
        <v>616</v>
      </c>
      <c r="D159" s="1"/>
      <c r="E159" s="1" t="s">
        <v>617</v>
      </c>
      <c r="F159" s="3">
        <v>3713120.45</v>
      </c>
      <c r="G159" s="3"/>
      <c r="H159" s="1"/>
      <c r="I159" s="3">
        <v>2015663.76</v>
      </c>
      <c r="J159" s="4">
        <v>1697456.69</v>
      </c>
    </row>
    <row r="160" spans="1:10" x14ac:dyDescent="0.2">
      <c r="A160" s="1" t="s">
        <v>618</v>
      </c>
      <c r="B160" s="1" t="s">
        <v>619</v>
      </c>
      <c r="C160" s="1" t="s">
        <v>620</v>
      </c>
      <c r="D160" s="1"/>
      <c r="E160" s="1" t="s">
        <v>621</v>
      </c>
      <c r="F160" s="3">
        <v>1189998.6000000001</v>
      </c>
      <c r="G160" s="3"/>
      <c r="H160" s="1"/>
      <c r="I160" s="3">
        <v>0</v>
      </c>
      <c r="J160" s="4">
        <v>1189998.6000000001</v>
      </c>
    </row>
    <row r="161" spans="1:10" x14ac:dyDescent="0.2">
      <c r="A161" s="1" t="s">
        <v>622</v>
      </c>
      <c r="B161" s="1" t="s">
        <v>623</v>
      </c>
      <c r="C161" s="1" t="s">
        <v>624</v>
      </c>
      <c r="D161" s="1"/>
      <c r="E161" s="1" t="s">
        <v>625</v>
      </c>
      <c r="F161" s="3">
        <v>1409361.68</v>
      </c>
      <c r="G161" s="3"/>
      <c r="H161" s="1"/>
      <c r="I161" s="3">
        <v>0</v>
      </c>
      <c r="J161" s="4">
        <v>1409361.68</v>
      </c>
    </row>
    <row r="162" spans="1:10" ht="38.25" x14ac:dyDescent="0.2">
      <c r="A162" s="1" t="s">
        <v>626</v>
      </c>
      <c r="B162" s="1" t="s">
        <v>627</v>
      </c>
      <c r="C162" s="1" t="s">
        <v>628</v>
      </c>
      <c r="D162" s="1"/>
      <c r="E162" s="1" t="s">
        <v>629</v>
      </c>
      <c r="F162" s="3">
        <v>2280089.17</v>
      </c>
      <c r="G162" s="3"/>
      <c r="H162" s="1"/>
      <c r="I162" s="3">
        <v>2250433.19</v>
      </c>
      <c r="J162" s="4">
        <v>29655.98</v>
      </c>
    </row>
    <row r="163" spans="1:10" x14ac:dyDescent="0.2">
      <c r="A163" s="1" t="s">
        <v>630</v>
      </c>
      <c r="B163" s="1" t="s">
        <v>631</v>
      </c>
      <c r="C163" s="1" t="s">
        <v>632</v>
      </c>
      <c r="D163" s="1"/>
      <c r="E163" s="1" t="s">
        <v>633</v>
      </c>
      <c r="F163" s="3">
        <v>895497.8</v>
      </c>
      <c r="G163" s="3"/>
      <c r="H163" s="1"/>
      <c r="I163" s="3">
        <v>47794.79</v>
      </c>
      <c r="J163" s="4">
        <v>847703.01</v>
      </c>
    </row>
    <row r="164" spans="1:10" x14ac:dyDescent="0.2">
      <c r="A164" s="1" t="s">
        <v>634</v>
      </c>
      <c r="B164" s="1" t="s">
        <v>635</v>
      </c>
      <c r="C164" s="1" t="s">
        <v>636</v>
      </c>
      <c r="D164" s="1"/>
      <c r="E164" s="11" t="s">
        <v>1389</v>
      </c>
      <c r="F164" s="3">
        <v>2174673.17</v>
      </c>
      <c r="G164" s="3"/>
      <c r="H164" s="1"/>
      <c r="I164" s="3">
        <v>2150650.6800000002</v>
      </c>
      <c r="J164" s="4">
        <v>24022.49</v>
      </c>
    </row>
    <row r="165" spans="1:10" x14ac:dyDescent="0.2">
      <c r="A165" s="1" t="s">
        <v>637</v>
      </c>
      <c r="B165" s="1" t="s">
        <v>638</v>
      </c>
      <c r="C165" s="1" t="s">
        <v>639</v>
      </c>
      <c r="D165" s="1"/>
      <c r="E165" s="1" t="s">
        <v>640</v>
      </c>
      <c r="F165" s="3">
        <v>1433710.04</v>
      </c>
      <c r="G165" s="3"/>
      <c r="H165" s="1"/>
      <c r="I165" s="3">
        <v>1465649.61</v>
      </c>
      <c r="J165" s="4">
        <v>0</v>
      </c>
    </row>
    <row r="166" spans="1:10" x14ac:dyDescent="0.2">
      <c r="A166" s="1" t="s">
        <v>641</v>
      </c>
      <c r="B166" s="1" t="s">
        <v>642</v>
      </c>
      <c r="C166" s="1" t="s">
        <v>643</v>
      </c>
      <c r="D166" s="1"/>
      <c r="E166" s="1" t="s">
        <v>644</v>
      </c>
      <c r="F166" s="3">
        <v>1797067.97</v>
      </c>
      <c r="G166" s="3"/>
      <c r="H166" s="1"/>
      <c r="I166" s="3">
        <v>17585.13</v>
      </c>
      <c r="J166" s="4">
        <v>1779482.84</v>
      </c>
    </row>
    <row r="167" spans="1:10" x14ac:dyDescent="0.2">
      <c r="A167" s="1" t="s">
        <v>645</v>
      </c>
      <c r="B167" s="1" t="s">
        <v>646</v>
      </c>
      <c r="C167" s="1" t="s">
        <v>647</v>
      </c>
      <c r="D167" s="1"/>
      <c r="E167" s="1" t="s">
        <v>648</v>
      </c>
      <c r="F167" s="3">
        <v>780682.17</v>
      </c>
      <c r="G167" s="3"/>
      <c r="H167" s="1"/>
      <c r="I167" s="3">
        <v>0</v>
      </c>
      <c r="J167" s="4">
        <v>780682.17</v>
      </c>
    </row>
    <row r="168" spans="1:10" x14ac:dyDescent="0.2">
      <c r="A168" s="1" t="s">
        <v>649</v>
      </c>
      <c r="B168" s="1" t="s">
        <v>650</v>
      </c>
      <c r="C168" s="1" t="s">
        <v>651</v>
      </c>
      <c r="D168" s="1"/>
      <c r="E168" s="1" t="s">
        <v>652</v>
      </c>
      <c r="F168" s="3">
        <v>4010746.78</v>
      </c>
      <c r="G168" s="3"/>
      <c r="H168" s="1"/>
      <c r="I168" s="3">
        <v>3387201.34</v>
      </c>
      <c r="J168" s="4">
        <v>623545.43999999994</v>
      </c>
    </row>
    <row r="169" spans="1:10" x14ac:dyDescent="0.2">
      <c r="A169" s="1" t="s">
        <v>653</v>
      </c>
      <c r="B169" s="1" t="s">
        <v>654</v>
      </c>
      <c r="C169" s="1" t="s">
        <v>655</v>
      </c>
      <c r="D169" s="1"/>
      <c r="E169" s="1" t="s">
        <v>656</v>
      </c>
      <c r="F169" s="3">
        <v>597600.62</v>
      </c>
      <c r="G169" s="3"/>
      <c r="H169" s="1"/>
      <c r="I169" s="3">
        <v>44116.57</v>
      </c>
      <c r="J169" s="4">
        <v>553484.05000000005</v>
      </c>
    </row>
    <row r="170" spans="1:10" x14ac:dyDescent="0.2">
      <c r="A170" s="1" t="s">
        <v>657</v>
      </c>
      <c r="B170" s="1" t="s">
        <v>658</v>
      </c>
      <c r="C170" s="1" t="s">
        <v>659</v>
      </c>
      <c r="D170" s="1"/>
      <c r="E170" s="1" t="s">
        <v>660</v>
      </c>
      <c r="F170" s="3">
        <v>789617.8</v>
      </c>
      <c r="G170" s="3"/>
      <c r="H170" s="1"/>
      <c r="I170" s="3">
        <v>0</v>
      </c>
      <c r="J170" s="4">
        <v>789617.8</v>
      </c>
    </row>
    <row r="171" spans="1:10" x14ac:dyDescent="0.2">
      <c r="A171" s="1" t="s">
        <v>661</v>
      </c>
      <c r="B171" s="1" t="s">
        <v>662</v>
      </c>
      <c r="C171" s="1" t="s">
        <v>663</v>
      </c>
      <c r="D171" s="1"/>
      <c r="E171" s="1" t="s">
        <v>664</v>
      </c>
      <c r="F171" s="3">
        <v>4780746.6100000003</v>
      </c>
      <c r="G171" s="3"/>
      <c r="H171" s="1"/>
      <c r="I171" s="3">
        <v>0</v>
      </c>
      <c r="J171" s="4">
        <v>4780746.6100000003</v>
      </c>
    </row>
    <row r="172" spans="1:10" x14ac:dyDescent="0.2">
      <c r="A172" s="1" t="s">
        <v>665</v>
      </c>
      <c r="B172" s="1" t="s">
        <v>666</v>
      </c>
      <c r="C172" s="1" t="s">
        <v>667</v>
      </c>
      <c r="D172" s="1"/>
      <c r="E172" s="1" t="s">
        <v>668</v>
      </c>
      <c r="F172" s="3">
        <v>2558057.63</v>
      </c>
      <c r="G172" s="3"/>
      <c r="H172" s="1"/>
      <c r="I172" s="3">
        <v>0</v>
      </c>
      <c r="J172" s="4">
        <v>2558057.63</v>
      </c>
    </row>
    <row r="173" spans="1:10" ht="25.5" x14ac:dyDescent="0.2">
      <c r="A173" s="1" t="s">
        <v>669</v>
      </c>
      <c r="B173" s="1" t="s">
        <v>670</v>
      </c>
      <c r="C173" s="1" t="s">
        <v>671</v>
      </c>
      <c r="D173" s="1"/>
      <c r="E173" s="1" t="s">
        <v>672</v>
      </c>
      <c r="F173" s="3">
        <v>3956863.82</v>
      </c>
      <c r="G173" s="3"/>
      <c r="H173" s="1"/>
      <c r="I173" s="3">
        <v>3956863.82</v>
      </c>
      <c r="J173" s="4">
        <v>0</v>
      </c>
    </row>
    <row r="174" spans="1:10" x14ac:dyDescent="0.2">
      <c r="A174" s="1" t="s">
        <v>673</v>
      </c>
      <c r="B174" s="1" t="s">
        <v>674</v>
      </c>
      <c r="C174" s="1" t="s">
        <v>675</v>
      </c>
      <c r="D174" s="1"/>
      <c r="E174" s="1" t="s">
        <v>676</v>
      </c>
      <c r="F174" s="3">
        <v>1279561.19</v>
      </c>
      <c r="G174" s="3"/>
      <c r="H174" s="1"/>
      <c r="I174" s="3">
        <v>1257677.94</v>
      </c>
      <c r="J174" s="4">
        <v>21883.25</v>
      </c>
    </row>
    <row r="175" spans="1:10" x14ac:dyDescent="0.2">
      <c r="A175" s="1" t="s">
        <v>677</v>
      </c>
      <c r="B175" s="1" t="s">
        <v>678</v>
      </c>
      <c r="C175" s="1" t="s">
        <v>679</v>
      </c>
      <c r="D175" s="1"/>
      <c r="E175" s="1" t="s">
        <v>680</v>
      </c>
      <c r="F175" s="3">
        <v>3053317.57</v>
      </c>
      <c r="G175" s="3"/>
      <c r="H175" s="1"/>
      <c r="I175" s="3">
        <v>0</v>
      </c>
      <c r="J175" s="4">
        <v>3053317.57</v>
      </c>
    </row>
    <row r="176" spans="1:10" x14ac:dyDescent="0.2">
      <c r="A176" s="1" t="s">
        <v>681</v>
      </c>
      <c r="B176" s="1" t="s">
        <v>682</v>
      </c>
      <c r="C176" s="1" t="s">
        <v>683</v>
      </c>
      <c r="D176" s="1"/>
      <c r="E176" s="1" t="s">
        <v>684</v>
      </c>
      <c r="F176" s="3">
        <v>375132.96</v>
      </c>
      <c r="G176" s="3"/>
      <c r="H176" s="1"/>
      <c r="I176" s="3">
        <v>410780.11</v>
      </c>
      <c r="J176" s="4">
        <v>0</v>
      </c>
    </row>
    <row r="177" spans="1:10" x14ac:dyDescent="0.2">
      <c r="A177" s="1" t="s">
        <v>685</v>
      </c>
      <c r="B177" s="1" t="s">
        <v>686</v>
      </c>
      <c r="C177" s="1" t="s">
        <v>687</v>
      </c>
      <c r="D177" s="1"/>
      <c r="E177" s="1" t="s">
        <v>688</v>
      </c>
      <c r="F177" s="3">
        <v>3195901.82</v>
      </c>
      <c r="G177" s="3"/>
      <c r="H177" s="1"/>
      <c r="I177" s="3">
        <v>2988003.72</v>
      </c>
      <c r="J177" s="4">
        <v>207898.1</v>
      </c>
    </row>
    <row r="178" spans="1:10" x14ac:dyDescent="0.2">
      <c r="A178" s="1" t="s">
        <v>689</v>
      </c>
      <c r="B178" s="1" t="s">
        <v>690</v>
      </c>
      <c r="C178" s="1" t="s">
        <v>691</v>
      </c>
      <c r="D178" s="1"/>
      <c r="E178" s="1" t="s">
        <v>692</v>
      </c>
      <c r="F178" s="3">
        <v>1797199.74</v>
      </c>
      <c r="G178" s="3"/>
      <c r="H178" s="1"/>
      <c r="I178" s="3">
        <v>0</v>
      </c>
      <c r="J178" s="4">
        <v>1797199.74</v>
      </c>
    </row>
    <row r="179" spans="1:10" x14ac:dyDescent="0.2">
      <c r="A179" s="1" t="s">
        <v>693</v>
      </c>
      <c r="B179" s="1" t="s">
        <v>694</v>
      </c>
      <c r="C179" s="1" t="s">
        <v>695</v>
      </c>
      <c r="D179" s="1"/>
      <c r="E179" s="1" t="s">
        <v>696</v>
      </c>
      <c r="F179" s="3">
        <v>1377837.94</v>
      </c>
      <c r="G179" s="3"/>
      <c r="H179" s="1"/>
      <c r="I179" s="3">
        <v>1171970.19</v>
      </c>
      <c r="J179" s="4">
        <v>205867.75</v>
      </c>
    </row>
    <row r="180" spans="1:10" x14ac:dyDescent="0.2">
      <c r="A180" s="1" t="s">
        <v>697</v>
      </c>
      <c r="B180" s="1" t="s">
        <v>698</v>
      </c>
      <c r="C180" s="1" t="s">
        <v>699</v>
      </c>
      <c r="D180" s="1"/>
      <c r="E180" s="1" t="s">
        <v>700</v>
      </c>
      <c r="F180" s="3">
        <v>1556055.45</v>
      </c>
      <c r="G180" s="3"/>
      <c r="H180" s="1"/>
      <c r="I180" s="3">
        <v>0</v>
      </c>
      <c r="J180" s="4">
        <v>1556055.45</v>
      </c>
    </row>
    <row r="181" spans="1:10" x14ac:dyDescent="0.2">
      <c r="A181" s="1" t="s">
        <v>701</v>
      </c>
      <c r="B181" s="1" t="s">
        <v>702</v>
      </c>
      <c r="C181" s="1" t="s">
        <v>703</v>
      </c>
      <c r="D181" s="1"/>
      <c r="E181" s="1" t="s">
        <v>704</v>
      </c>
      <c r="F181" s="3">
        <v>731870.45</v>
      </c>
      <c r="G181" s="3"/>
      <c r="H181" s="1"/>
      <c r="I181" s="3">
        <v>303980.52</v>
      </c>
      <c r="J181" s="4">
        <v>427889.93</v>
      </c>
    </row>
    <row r="182" spans="1:10" x14ac:dyDescent="0.2">
      <c r="A182" s="1" t="s">
        <v>705</v>
      </c>
      <c r="B182" s="1" t="s">
        <v>706</v>
      </c>
      <c r="C182" s="1" t="s">
        <v>707</v>
      </c>
      <c r="D182" s="1"/>
      <c r="E182" s="1" t="s">
        <v>708</v>
      </c>
      <c r="F182" s="3">
        <v>596121.72</v>
      </c>
      <c r="G182" s="3"/>
      <c r="H182" s="1"/>
      <c r="I182" s="3">
        <v>596121.72</v>
      </c>
      <c r="J182" s="4">
        <v>0</v>
      </c>
    </row>
    <row r="183" spans="1:10" x14ac:dyDescent="0.2">
      <c r="A183" s="1" t="s">
        <v>709</v>
      </c>
      <c r="B183" s="1" t="s">
        <v>710</v>
      </c>
      <c r="C183" s="1" t="s">
        <v>711</v>
      </c>
      <c r="D183" s="1"/>
      <c r="E183" s="1" t="s">
        <v>712</v>
      </c>
      <c r="F183" s="3">
        <v>757321.01</v>
      </c>
      <c r="G183" s="3"/>
      <c r="H183" s="1"/>
      <c r="I183" s="3">
        <v>135453.22</v>
      </c>
      <c r="J183" s="4">
        <v>621867.79</v>
      </c>
    </row>
    <row r="184" spans="1:10" x14ac:dyDescent="0.2">
      <c r="A184" s="1" t="s">
        <v>713</v>
      </c>
      <c r="B184" s="1" t="s">
        <v>714</v>
      </c>
      <c r="C184" s="1" t="s">
        <v>715</v>
      </c>
      <c r="D184" s="1"/>
      <c r="E184" s="1" t="s">
        <v>716</v>
      </c>
      <c r="F184" s="3">
        <v>1288685.1399999999</v>
      </c>
      <c r="G184" s="3"/>
      <c r="H184" s="1"/>
      <c r="I184" s="3">
        <v>34340.910000000003</v>
      </c>
      <c r="J184" s="4">
        <v>1254344.23</v>
      </c>
    </row>
    <row r="185" spans="1:10" ht="25.5" x14ac:dyDescent="0.2">
      <c r="A185" s="1" t="s">
        <v>717</v>
      </c>
      <c r="B185" s="1" t="s">
        <v>718</v>
      </c>
      <c r="C185" s="1" t="s">
        <v>719</v>
      </c>
      <c r="D185" s="1"/>
      <c r="E185" s="1" t="s">
        <v>720</v>
      </c>
      <c r="F185" s="3">
        <v>7188909.6200000001</v>
      </c>
      <c r="G185" s="3"/>
      <c r="H185" s="1"/>
      <c r="I185" s="3">
        <v>5956074.04</v>
      </c>
      <c r="J185" s="4">
        <v>1232835.58</v>
      </c>
    </row>
    <row r="186" spans="1:10" x14ac:dyDescent="0.2">
      <c r="A186" s="1" t="s">
        <v>721</v>
      </c>
      <c r="B186" s="1" t="s">
        <v>722</v>
      </c>
      <c r="C186" s="1" t="s">
        <v>723</v>
      </c>
      <c r="D186" s="1"/>
      <c r="E186" s="1" t="s">
        <v>724</v>
      </c>
      <c r="F186" s="3">
        <v>181442.28</v>
      </c>
      <c r="G186" s="3"/>
      <c r="H186" s="1"/>
      <c r="I186" s="3">
        <v>189947.33</v>
      </c>
      <c r="J186" s="4">
        <v>0</v>
      </c>
    </row>
    <row r="187" spans="1:10" x14ac:dyDescent="0.2">
      <c r="A187" s="1" t="s">
        <v>725</v>
      </c>
      <c r="B187" s="1" t="s">
        <v>726</v>
      </c>
      <c r="C187" s="1" t="s">
        <v>727</v>
      </c>
      <c r="D187" s="1"/>
      <c r="E187" s="1" t="s">
        <v>728</v>
      </c>
      <c r="F187" s="3">
        <v>2895192.66</v>
      </c>
      <c r="G187" s="3"/>
      <c r="H187" s="1"/>
      <c r="I187" s="3">
        <v>2946716.98</v>
      </c>
      <c r="J187" s="4">
        <v>0</v>
      </c>
    </row>
    <row r="188" spans="1:10" x14ac:dyDescent="0.2">
      <c r="A188" s="1" t="s">
        <v>729</v>
      </c>
      <c r="B188" s="1" t="s">
        <v>730</v>
      </c>
      <c r="C188" s="1" t="s">
        <v>731</v>
      </c>
      <c r="D188" s="1"/>
      <c r="E188" s="1" t="s">
        <v>732</v>
      </c>
      <c r="F188" s="3">
        <v>568620</v>
      </c>
      <c r="G188" s="3"/>
      <c r="H188" s="1"/>
      <c r="I188" s="3">
        <v>0</v>
      </c>
      <c r="J188" s="4">
        <v>568620</v>
      </c>
    </row>
    <row r="189" spans="1:10" x14ac:dyDescent="0.2">
      <c r="A189" s="1" t="s">
        <v>733</v>
      </c>
      <c r="B189" s="1" t="s">
        <v>734</v>
      </c>
      <c r="C189" s="1" t="s">
        <v>735</v>
      </c>
      <c r="D189" s="1"/>
      <c r="E189" s="1" t="s">
        <v>736</v>
      </c>
      <c r="F189" s="3">
        <v>705423.5</v>
      </c>
      <c r="G189" s="3"/>
      <c r="H189" s="1"/>
      <c r="I189" s="3">
        <v>684260.79</v>
      </c>
      <c r="J189" s="4">
        <v>21162.71</v>
      </c>
    </row>
    <row r="190" spans="1:10" x14ac:dyDescent="0.2">
      <c r="A190" s="1" t="s">
        <v>737</v>
      </c>
      <c r="B190" s="1" t="s">
        <v>738</v>
      </c>
      <c r="C190" s="1" t="s">
        <v>739</v>
      </c>
      <c r="D190" s="1"/>
      <c r="E190" s="1" t="s">
        <v>740</v>
      </c>
      <c r="F190" s="3">
        <v>1310512.57</v>
      </c>
      <c r="G190" s="3"/>
      <c r="H190" s="1"/>
      <c r="I190" s="3">
        <v>1280511.45</v>
      </c>
      <c r="J190" s="4">
        <v>30001.119999999999</v>
      </c>
    </row>
    <row r="191" spans="1:10" x14ac:dyDescent="0.2">
      <c r="A191" s="1" t="s">
        <v>741</v>
      </c>
      <c r="B191" s="1" t="s">
        <v>742</v>
      </c>
      <c r="C191" s="1" t="s">
        <v>743</v>
      </c>
      <c r="D191" s="1"/>
      <c r="E191" s="1" t="s">
        <v>744</v>
      </c>
      <c r="F191" s="3">
        <v>2101303.37</v>
      </c>
      <c r="G191" s="3"/>
      <c r="H191" s="1"/>
      <c r="I191" s="3">
        <v>2071303.37</v>
      </c>
      <c r="J191" s="4">
        <v>30000</v>
      </c>
    </row>
    <row r="192" spans="1:10" x14ac:dyDescent="0.2">
      <c r="A192" s="1" t="s">
        <v>745</v>
      </c>
      <c r="B192" s="1" t="s">
        <v>746</v>
      </c>
      <c r="C192" s="1" t="s">
        <v>747</v>
      </c>
      <c r="D192" s="1"/>
      <c r="E192" s="1" t="s">
        <v>748</v>
      </c>
      <c r="F192" s="3">
        <v>3049090.67</v>
      </c>
      <c r="G192" s="3"/>
      <c r="H192" s="1"/>
      <c r="I192" s="3">
        <v>3019090.67</v>
      </c>
      <c r="J192" s="4">
        <v>30000</v>
      </c>
    </row>
    <row r="193" spans="1:10" x14ac:dyDescent="0.2">
      <c r="A193" s="1" t="s">
        <v>749</v>
      </c>
      <c r="B193" s="1" t="s">
        <v>750</v>
      </c>
      <c r="C193" s="1" t="s">
        <v>751</v>
      </c>
      <c r="D193" s="1"/>
      <c r="E193" s="1" t="s">
        <v>752</v>
      </c>
      <c r="F193" s="3">
        <v>1246944.25</v>
      </c>
      <c r="G193" s="3"/>
      <c r="H193" s="1"/>
      <c r="I193" s="3">
        <v>674405.6</v>
      </c>
      <c r="J193" s="4">
        <v>572538.65</v>
      </c>
    </row>
    <row r="194" spans="1:10" ht="38.25" x14ac:dyDescent="0.2">
      <c r="A194" s="1" t="s">
        <v>753</v>
      </c>
      <c r="B194" s="1" t="s">
        <v>754</v>
      </c>
      <c r="C194" s="1" t="s">
        <v>755</v>
      </c>
      <c r="D194" s="1"/>
      <c r="E194" s="1" t="s">
        <v>1382</v>
      </c>
      <c r="F194" s="3">
        <v>3209254</v>
      </c>
      <c r="G194" s="3"/>
      <c r="H194" s="1"/>
      <c r="I194" s="3">
        <v>4366.58</v>
      </c>
      <c r="J194" s="4">
        <v>3204887.42</v>
      </c>
    </row>
    <row r="195" spans="1:10" x14ac:dyDescent="0.2">
      <c r="A195" s="1" t="s">
        <v>756</v>
      </c>
      <c r="B195" s="1" t="s">
        <v>757</v>
      </c>
      <c r="C195" s="1" t="s">
        <v>758</v>
      </c>
      <c r="D195" s="1"/>
      <c r="E195" s="1" t="s">
        <v>759</v>
      </c>
      <c r="F195" s="3">
        <v>412434.13</v>
      </c>
      <c r="G195" s="3"/>
      <c r="H195" s="1"/>
      <c r="I195" s="3">
        <v>412434.13</v>
      </c>
      <c r="J195" s="4">
        <v>0</v>
      </c>
    </row>
    <row r="196" spans="1:10" x14ac:dyDescent="0.2">
      <c r="A196" s="1" t="s">
        <v>760</v>
      </c>
      <c r="B196" s="1" t="s">
        <v>761</v>
      </c>
      <c r="C196" s="1" t="s">
        <v>762</v>
      </c>
      <c r="D196" s="1"/>
      <c r="E196" s="1" t="s">
        <v>763</v>
      </c>
      <c r="F196" s="3">
        <v>562263.66</v>
      </c>
      <c r="G196" s="3"/>
      <c r="H196" s="1"/>
      <c r="I196" s="3">
        <v>492302.89</v>
      </c>
      <c r="J196" s="4">
        <v>69960.77</v>
      </c>
    </row>
    <row r="197" spans="1:10" x14ac:dyDescent="0.2">
      <c r="A197" s="1" t="s">
        <v>764</v>
      </c>
      <c r="B197" s="1" t="s">
        <v>765</v>
      </c>
      <c r="C197" s="1" t="s">
        <v>766</v>
      </c>
      <c r="D197" s="1"/>
      <c r="E197" s="30" t="s">
        <v>1407</v>
      </c>
      <c r="F197" s="3">
        <v>954703.77</v>
      </c>
      <c r="G197" s="3"/>
      <c r="H197" s="1"/>
      <c r="I197" s="3">
        <v>926062.66</v>
      </c>
      <c r="J197" s="4">
        <v>28641.11</v>
      </c>
    </row>
    <row r="198" spans="1:10" x14ac:dyDescent="0.2">
      <c r="A198" s="1" t="s">
        <v>767</v>
      </c>
      <c r="B198" s="1" t="s">
        <v>768</v>
      </c>
      <c r="C198" s="1" t="s">
        <v>769</v>
      </c>
      <c r="D198" s="1"/>
      <c r="E198" s="1" t="s">
        <v>770</v>
      </c>
      <c r="F198" s="3">
        <v>4848233.33</v>
      </c>
      <c r="G198" s="3"/>
      <c r="H198" s="1"/>
      <c r="I198" s="3">
        <v>0</v>
      </c>
      <c r="J198" s="4">
        <v>4848233.33</v>
      </c>
    </row>
    <row r="199" spans="1:10" x14ac:dyDescent="0.2">
      <c r="A199" s="1" t="s">
        <v>771</v>
      </c>
      <c r="B199" s="1" t="s">
        <v>772</v>
      </c>
      <c r="C199" s="1" t="s">
        <v>773</v>
      </c>
      <c r="D199" s="1"/>
      <c r="E199" s="1" t="s">
        <v>774</v>
      </c>
      <c r="F199" s="3">
        <v>2252980.69</v>
      </c>
      <c r="G199" s="3"/>
      <c r="H199" s="1"/>
      <c r="I199" s="3">
        <v>2248095.83</v>
      </c>
      <c r="J199" s="4">
        <v>4884.8599999999997</v>
      </c>
    </row>
    <row r="200" spans="1:10" x14ac:dyDescent="0.2">
      <c r="A200" s="1" t="s">
        <v>775</v>
      </c>
      <c r="B200" s="1" t="s">
        <v>776</v>
      </c>
      <c r="C200" s="1" t="s">
        <v>777</v>
      </c>
      <c r="D200" s="1"/>
      <c r="E200" s="1" t="s">
        <v>778</v>
      </c>
      <c r="F200" s="3">
        <v>2260879.83</v>
      </c>
      <c r="G200" s="3"/>
      <c r="H200" s="1"/>
      <c r="I200" s="3">
        <v>2255374.5</v>
      </c>
      <c r="J200" s="4">
        <v>5505.33</v>
      </c>
    </row>
    <row r="201" spans="1:10" x14ac:dyDescent="0.2">
      <c r="A201" s="1" t="s">
        <v>779</v>
      </c>
      <c r="B201" s="1" t="s">
        <v>780</v>
      </c>
      <c r="C201" s="1" t="s">
        <v>781</v>
      </c>
      <c r="D201" s="1"/>
      <c r="E201" s="1" t="s">
        <v>782</v>
      </c>
      <c r="F201" s="3">
        <v>1130962.6299999999</v>
      </c>
      <c r="G201" s="3"/>
      <c r="H201" s="1"/>
      <c r="I201" s="3">
        <v>314563.09000000003</v>
      </c>
      <c r="J201" s="4">
        <v>816399.54</v>
      </c>
    </row>
    <row r="202" spans="1:10" x14ac:dyDescent="0.2">
      <c r="A202" s="1" t="s">
        <v>783</v>
      </c>
      <c r="B202" s="1" t="s">
        <v>784</v>
      </c>
      <c r="C202" s="1" t="s">
        <v>785</v>
      </c>
      <c r="D202" s="1"/>
      <c r="E202" s="1" t="s">
        <v>786</v>
      </c>
      <c r="F202" s="3">
        <v>2421158.15</v>
      </c>
      <c r="G202" s="3"/>
      <c r="H202" s="1"/>
      <c r="I202" s="3">
        <v>0</v>
      </c>
      <c r="J202" s="4">
        <v>2421158.15</v>
      </c>
    </row>
    <row r="203" spans="1:10" x14ac:dyDescent="0.2">
      <c r="A203" s="1" t="s">
        <v>787</v>
      </c>
      <c r="B203" s="1" t="s">
        <v>788</v>
      </c>
      <c r="C203" s="1" t="s">
        <v>789</v>
      </c>
      <c r="D203" s="1"/>
      <c r="E203" s="1" t="s">
        <v>790</v>
      </c>
      <c r="F203" s="3">
        <v>702595.82</v>
      </c>
      <c r="G203" s="3"/>
      <c r="H203" s="1"/>
      <c r="I203" s="3">
        <v>711764.78</v>
      </c>
      <c r="J203" s="4">
        <v>0</v>
      </c>
    </row>
    <row r="204" spans="1:10" x14ac:dyDescent="0.2">
      <c r="A204" s="1" t="s">
        <v>791</v>
      </c>
      <c r="B204" s="1" t="s">
        <v>792</v>
      </c>
      <c r="C204" s="1" t="s">
        <v>793</v>
      </c>
      <c r="D204" s="1"/>
      <c r="E204" s="1" t="s">
        <v>794</v>
      </c>
      <c r="F204" s="3">
        <v>11359678.6</v>
      </c>
      <c r="G204" s="3"/>
      <c r="H204" s="1"/>
      <c r="I204" s="3">
        <v>9926785.1600000001</v>
      </c>
      <c r="J204" s="4">
        <v>1432893.4399999999</v>
      </c>
    </row>
    <row r="205" spans="1:10" x14ac:dyDescent="0.2">
      <c r="A205" s="1" t="s">
        <v>795</v>
      </c>
      <c r="B205" s="1" t="s">
        <v>796</v>
      </c>
      <c r="C205" s="1" t="s">
        <v>797</v>
      </c>
      <c r="D205" s="1"/>
      <c r="E205" s="1" t="s">
        <v>798</v>
      </c>
      <c r="F205" s="3">
        <v>579026.78</v>
      </c>
      <c r="G205" s="3"/>
      <c r="H205" s="1"/>
      <c r="I205" s="3">
        <v>597679.82999999996</v>
      </c>
      <c r="J205" s="4">
        <v>0</v>
      </c>
    </row>
    <row r="206" spans="1:10" x14ac:dyDescent="0.2">
      <c r="A206" s="1" t="s">
        <v>799</v>
      </c>
      <c r="B206" s="1" t="s">
        <v>800</v>
      </c>
      <c r="C206" s="1" t="s">
        <v>801</v>
      </c>
      <c r="D206" s="1"/>
      <c r="E206" s="1" t="s">
        <v>802</v>
      </c>
      <c r="F206" s="3">
        <v>2349771.9</v>
      </c>
      <c r="G206" s="3"/>
      <c r="H206" s="1"/>
      <c r="I206" s="3">
        <v>1152302.8899999999</v>
      </c>
      <c r="J206" s="4">
        <v>1197469.01</v>
      </c>
    </row>
    <row r="207" spans="1:10" ht="63.75" x14ac:dyDescent="0.2">
      <c r="A207" s="1" t="s">
        <v>803</v>
      </c>
      <c r="B207" s="1" t="s">
        <v>804</v>
      </c>
      <c r="C207" s="1" t="s">
        <v>805</v>
      </c>
      <c r="D207" s="1"/>
      <c r="E207" s="1" t="s">
        <v>1383</v>
      </c>
      <c r="F207" s="3">
        <v>2635891.7400000002</v>
      </c>
      <c r="G207" s="3"/>
      <c r="H207" s="1"/>
      <c r="I207" s="3">
        <v>6499</v>
      </c>
      <c r="J207" s="4">
        <v>2629392.7400000002</v>
      </c>
    </row>
    <row r="208" spans="1:10" x14ac:dyDescent="0.2">
      <c r="A208" s="1" t="s">
        <v>806</v>
      </c>
      <c r="B208" s="1" t="s">
        <v>807</v>
      </c>
      <c r="C208" s="1" t="s">
        <v>808</v>
      </c>
      <c r="D208" s="1"/>
      <c r="E208" s="1" t="s">
        <v>809</v>
      </c>
      <c r="F208" s="3">
        <v>2994096.7</v>
      </c>
      <c r="G208" s="3"/>
      <c r="H208" s="1"/>
      <c r="I208" s="3">
        <v>3000123.88</v>
      </c>
      <c r="J208" s="4">
        <v>0</v>
      </c>
    </row>
    <row r="209" spans="1:10" ht="25.5" x14ac:dyDescent="0.2">
      <c r="A209" s="1" t="s">
        <v>810</v>
      </c>
      <c r="B209" s="1" t="s">
        <v>811</v>
      </c>
      <c r="C209" s="1" t="s">
        <v>812</v>
      </c>
      <c r="D209" s="1"/>
      <c r="E209" s="1" t="s">
        <v>813</v>
      </c>
      <c r="F209" s="3">
        <v>1934283.2</v>
      </c>
      <c r="G209" s="3"/>
      <c r="H209" s="1"/>
      <c r="I209" s="3">
        <v>1927832.18</v>
      </c>
      <c r="J209" s="4">
        <v>6451.02</v>
      </c>
    </row>
    <row r="210" spans="1:10" x14ac:dyDescent="0.2">
      <c r="A210" s="1" t="s">
        <v>814</v>
      </c>
      <c r="B210" s="1" t="s">
        <v>815</v>
      </c>
      <c r="C210" s="1" t="s">
        <v>816</v>
      </c>
      <c r="D210" s="1"/>
      <c r="E210" s="1" t="s">
        <v>817</v>
      </c>
      <c r="F210" s="3">
        <v>4518569.28</v>
      </c>
      <c r="G210" s="3"/>
      <c r="H210" s="1"/>
      <c r="I210" s="3">
        <v>4451035.12</v>
      </c>
      <c r="J210" s="4">
        <v>67534.16</v>
      </c>
    </row>
    <row r="211" spans="1:10" x14ac:dyDescent="0.2">
      <c r="A211" s="1" t="s">
        <v>818</v>
      </c>
      <c r="B211" s="1" t="s">
        <v>819</v>
      </c>
      <c r="C211" s="1" t="s">
        <v>820</v>
      </c>
      <c r="D211" s="1"/>
      <c r="E211" s="1" t="s">
        <v>821</v>
      </c>
      <c r="F211" s="3">
        <v>3010419.51</v>
      </c>
      <c r="G211" s="3"/>
      <c r="H211" s="1"/>
      <c r="I211" s="3">
        <v>22163.53</v>
      </c>
      <c r="J211" s="4">
        <v>2988255.98</v>
      </c>
    </row>
    <row r="212" spans="1:10" x14ac:dyDescent="0.2">
      <c r="A212" s="1" t="s">
        <v>822</v>
      </c>
      <c r="B212" s="1" t="s">
        <v>823</v>
      </c>
      <c r="C212" s="1" t="s">
        <v>824</v>
      </c>
      <c r="D212" s="1"/>
      <c r="E212" s="1" t="s">
        <v>825</v>
      </c>
      <c r="F212" s="3">
        <v>2053070.18</v>
      </c>
      <c r="G212" s="3"/>
      <c r="H212" s="1"/>
      <c r="I212" s="3">
        <v>1889675.03</v>
      </c>
      <c r="J212" s="4">
        <v>163395.15</v>
      </c>
    </row>
    <row r="213" spans="1:10" x14ac:dyDescent="0.2">
      <c r="A213" s="1" t="s">
        <v>826</v>
      </c>
      <c r="B213" s="1" t="s">
        <v>827</v>
      </c>
      <c r="C213" s="1" t="s">
        <v>828</v>
      </c>
      <c r="D213" s="1"/>
      <c r="E213" s="1" t="s">
        <v>829</v>
      </c>
      <c r="F213" s="3">
        <v>1442210.66</v>
      </c>
      <c r="G213" s="3"/>
      <c r="H213" s="1"/>
      <c r="I213" s="3">
        <v>1328718.27</v>
      </c>
      <c r="J213" s="4">
        <v>113492.39</v>
      </c>
    </row>
    <row r="214" spans="1:10" x14ac:dyDescent="0.2">
      <c r="A214" s="1" t="s">
        <v>830</v>
      </c>
      <c r="B214" s="1" t="s">
        <v>831</v>
      </c>
      <c r="C214" s="1" t="s">
        <v>832</v>
      </c>
      <c r="D214" s="1"/>
      <c r="E214" s="1" t="s">
        <v>833</v>
      </c>
      <c r="F214" s="3">
        <v>514450.7</v>
      </c>
      <c r="G214" s="3"/>
      <c r="H214" s="1"/>
      <c r="I214" s="3">
        <v>494702.29</v>
      </c>
      <c r="J214" s="4">
        <v>19748.41</v>
      </c>
    </row>
    <row r="215" spans="1:10" x14ac:dyDescent="0.2">
      <c r="A215" s="1" t="s">
        <v>834</v>
      </c>
      <c r="B215" s="1" t="s">
        <v>835</v>
      </c>
      <c r="C215" s="1" t="s">
        <v>836</v>
      </c>
      <c r="D215" s="1"/>
      <c r="E215" s="1" t="s">
        <v>837</v>
      </c>
      <c r="F215" s="3">
        <v>622262.32999999996</v>
      </c>
      <c r="G215" s="3"/>
      <c r="H215" s="1"/>
      <c r="I215" s="3">
        <v>582240.56000000006</v>
      </c>
      <c r="J215" s="4">
        <v>40021.769999999997</v>
      </c>
    </row>
    <row r="216" spans="1:10" x14ac:dyDescent="0.2">
      <c r="A216" s="1" t="s">
        <v>838</v>
      </c>
      <c r="B216" s="1" t="s">
        <v>839</v>
      </c>
      <c r="C216" s="1" t="s">
        <v>840</v>
      </c>
      <c r="D216" s="1"/>
      <c r="E216" s="1" t="s">
        <v>841</v>
      </c>
      <c r="F216" s="3">
        <v>729434.33</v>
      </c>
      <c r="G216" s="3"/>
      <c r="H216" s="1"/>
      <c r="I216" s="3">
        <v>676281.22</v>
      </c>
      <c r="J216" s="4">
        <v>53153.11</v>
      </c>
    </row>
    <row r="217" spans="1:10" x14ac:dyDescent="0.2">
      <c r="A217" s="1" t="s">
        <v>842</v>
      </c>
      <c r="B217" s="1" t="s">
        <v>843</v>
      </c>
      <c r="C217" s="1" t="s">
        <v>844</v>
      </c>
      <c r="D217" s="1"/>
      <c r="E217" s="1" t="s">
        <v>845</v>
      </c>
      <c r="F217" s="3">
        <v>1233758.6499999999</v>
      </c>
      <c r="G217" s="3"/>
      <c r="H217" s="1"/>
      <c r="I217" s="3">
        <v>1153277.94</v>
      </c>
      <c r="J217" s="4">
        <v>80480.710000000006</v>
      </c>
    </row>
    <row r="218" spans="1:10" x14ac:dyDescent="0.2">
      <c r="A218" s="1" t="s">
        <v>846</v>
      </c>
      <c r="B218" s="1" t="s">
        <v>847</v>
      </c>
      <c r="C218" s="1" t="s">
        <v>848</v>
      </c>
      <c r="D218" s="1"/>
      <c r="E218" s="1" t="s">
        <v>849</v>
      </c>
      <c r="F218" s="3">
        <v>2275394.63</v>
      </c>
      <c r="G218" s="3"/>
      <c r="H218" s="1"/>
      <c r="I218" s="3">
        <v>0</v>
      </c>
      <c r="J218" s="4">
        <v>2275394.63</v>
      </c>
    </row>
    <row r="219" spans="1:10" x14ac:dyDescent="0.2">
      <c r="A219" s="1" t="s">
        <v>850</v>
      </c>
      <c r="B219" s="1" t="s">
        <v>851</v>
      </c>
      <c r="C219" s="1" t="s">
        <v>852</v>
      </c>
      <c r="D219" s="1"/>
      <c r="E219" s="1" t="s">
        <v>853</v>
      </c>
      <c r="F219" s="3">
        <v>1905640.69</v>
      </c>
      <c r="G219" s="3"/>
      <c r="H219" s="1"/>
      <c r="I219" s="3">
        <v>0</v>
      </c>
      <c r="J219" s="4">
        <v>1905640.69</v>
      </c>
    </row>
    <row r="220" spans="1:10" x14ac:dyDescent="0.2">
      <c r="A220" s="1" t="s">
        <v>854</v>
      </c>
      <c r="B220" s="1" t="s">
        <v>855</v>
      </c>
      <c r="C220" s="1" t="s">
        <v>856</v>
      </c>
      <c r="D220" s="1"/>
      <c r="E220" s="1" t="s">
        <v>857</v>
      </c>
      <c r="F220" s="3">
        <v>479993.2</v>
      </c>
      <c r="G220" s="3"/>
      <c r="H220" s="1"/>
      <c r="I220" s="3">
        <v>460155.97</v>
      </c>
      <c r="J220" s="4">
        <v>19837.23</v>
      </c>
    </row>
    <row r="221" spans="1:10" x14ac:dyDescent="0.2">
      <c r="A221" s="1" t="s">
        <v>858</v>
      </c>
      <c r="B221" s="1" t="s">
        <v>859</v>
      </c>
      <c r="C221" s="1" t="s">
        <v>860</v>
      </c>
      <c r="D221" s="1"/>
      <c r="E221" s="1" t="s">
        <v>861</v>
      </c>
      <c r="F221" s="3">
        <v>426654.18</v>
      </c>
      <c r="G221" s="3"/>
      <c r="H221" s="1"/>
      <c r="I221" s="3">
        <v>424092.95</v>
      </c>
      <c r="J221" s="4">
        <v>2561.23</v>
      </c>
    </row>
    <row r="222" spans="1:10" x14ac:dyDescent="0.2">
      <c r="A222" s="1" t="s">
        <v>862</v>
      </c>
      <c r="B222" s="1" t="s">
        <v>863</v>
      </c>
      <c r="C222" s="1" t="s">
        <v>864</v>
      </c>
      <c r="D222" s="1"/>
      <c r="E222" s="1" t="s">
        <v>865</v>
      </c>
      <c r="F222" s="3">
        <v>3625387.83</v>
      </c>
      <c r="G222" s="3"/>
      <c r="H222" s="1"/>
      <c r="I222" s="3">
        <v>3534946.45</v>
      </c>
      <c r="J222" s="4">
        <v>90441.38</v>
      </c>
    </row>
    <row r="223" spans="1:10" x14ac:dyDescent="0.2">
      <c r="A223" s="1" t="s">
        <v>866</v>
      </c>
      <c r="B223" s="1" t="s">
        <v>867</v>
      </c>
      <c r="C223" s="1" t="s">
        <v>868</v>
      </c>
      <c r="D223" s="1"/>
      <c r="E223" s="1" t="s">
        <v>869</v>
      </c>
      <c r="F223" s="3">
        <v>1389808.21</v>
      </c>
      <c r="G223" s="3"/>
      <c r="H223" s="1"/>
      <c r="I223" s="3">
        <v>7760</v>
      </c>
      <c r="J223" s="4">
        <v>1382048.21</v>
      </c>
    </row>
    <row r="224" spans="1:10" x14ac:dyDescent="0.2">
      <c r="A224" s="1" t="s">
        <v>870</v>
      </c>
      <c r="B224" s="1" t="s">
        <v>871</v>
      </c>
      <c r="C224" s="1" t="s">
        <v>872</v>
      </c>
      <c r="D224" s="1"/>
      <c r="E224" s="1" t="s">
        <v>873</v>
      </c>
      <c r="F224" s="3">
        <v>1703834.03</v>
      </c>
      <c r="G224" s="3"/>
      <c r="H224" s="1"/>
      <c r="I224" s="3">
        <v>1749301.56</v>
      </c>
      <c r="J224" s="4">
        <v>0</v>
      </c>
    </row>
    <row r="225" spans="1:10" x14ac:dyDescent="0.2">
      <c r="A225" s="1" t="s">
        <v>874</v>
      </c>
      <c r="B225" s="1" t="s">
        <v>875</v>
      </c>
      <c r="C225" s="1" t="s">
        <v>876</v>
      </c>
      <c r="D225" s="1"/>
      <c r="E225" s="1" t="s">
        <v>877</v>
      </c>
      <c r="F225" s="3">
        <v>1246643.1499999999</v>
      </c>
      <c r="G225" s="3"/>
      <c r="H225" s="1"/>
      <c r="I225" s="3">
        <v>484132.67</v>
      </c>
      <c r="J225" s="4">
        <v>762510.48</v>
      </c>
    </row>
    <row r="226" spans="1:10" x14ac:dyDescent="0.2">
      <c r="A226" s="1" t="s">
        <v>878</v>
      </c>
      <c r="B226" s="1" t="s">
        <v>879</v>
      </c>
      <c r="C226" s="1" t="s">
        <v>880</v>
      </c>
      <c r="D226" s="1"/>
      <c r="E226" s="1" t="s">
        <v>881</v>
      </c>
      <c r="F226" s="3">
        <v>768171.6</v>
      </c>
      <c r="G226" s="3"/>
      <c r="H226" s="1"/>
      <c r="I226" s="3">
        <v>606595.03</v>
      </c>
      <c r="J226" s="4">
        <v>161576.57</v>
      </c>
    </row>
    <row r="227" spans="1:10" x14ac:dyDescent="0.2">
      <c r="A227" s="1" t="s">
        <v>882</v>
      </c>
      <c r="B227" s="1" t="s">
        <v>883</v>
      </c>
      <c r="C227" s="1" t="s">
        <v>884</v>
      </c>
      <c r="D227" s="1"/>
      <c r="E227" s="1" t="s">
        <v>885</v>
      </c>
      <c r="F227" s="3">
        <v>900801.25</v>
      </c>
      <c r="G227" s="3"/>
      <c r="H227" s="1"/>
      <c r="I227" s="3">
        <v>699016.53</v>
      </c>
      <c r="J227" s="4">
        <v>201784.72</v>
      </c>
    </row>
    <row r="228" spans="1:10" x14ac:dyDescent="0.2">
      <c r="A228" s="1" t="s">
        <v>886</v>
      </c>
      <c r="B228" s="1" t="s">
        <v>887</v>
      </c>
      <c r="C228" s="1" t="s">
        <v>888</v>
      </c>
      <c r="D228" s="1"/>
      <c r="E228" s="1" t="s">
        <v>889</v>
      </c>
      <c r="F228" s="3">
        <v>852120.75</v>
      </c>
      <c r="G228" s="3"/>
      <c r="H228" s="1"/>
      <c r="I228" s="3">
        <v>829976.38</v>
      </c>
      <c r="J228" s="4">
        <v>22144.37</v>
      </c>
    </row>
    <row r="229" spans="1:10" ht="25.5" x14ac:dyDescent="0.2">
      <c r="A229" s="1" t="s">
        <v>890</v>
      </c>
      <c r="B229" s="1" t="s">
        <v>891</v>
      </c>
      <c r="C229" s="1" t="s">
        <v>892</v>
      </c>
      <c r="D229" s="1"/>
      <c r="E229" s="1" t="s">
        <v>1384</v>
      </c>
      <c r="F229" s="3">
        <v>2626824.9700000002</v>
      </c>
      <c r="G229" s="3"/>
      <c r="H229" s="1"/>
      <c r="I229" s="3">
        <v>0</v>
      </c>
      <c r="J229" s="4">
        <v>2626824.9700000002</v>
      </c>
    </row>
    <row r="230" spans="1:10" x14ac:dyDescent="0.2">
      <c r="A230" s="1" t="s">
        <v>893</v>
      </c>
      <c r="B230" s="1" t="s">
        <v>894</v>
      </c>
      <c r="C230" s="1" t="s">
        <v>895</v>
      </c>
      <c r="D230" s="1"/>
      <c r="E230" s="1" t="s">
        <v>896</v>
      </c>
      <c r="F230" s="3">
        <v>2074957.45</v>
      </c>
      <c r="G230" s="3"/>
      <c r="H230" s="1"/>
      <c r="I230" s="3">
        <v>653387.56999999995</v>
      </c>
      <c r="J230" s="4">
        <v>1421569.88</v>
      </c>
    </row>
    <row r="231" spans="1:10" x14ac:dyDescent="0.2">
      <c r="A231" s="1" t="s">
        <v>897</v>
      </c>
      <c r="B231" s="1" t="s">
        <v>898</v>
      </c>
      <c r="C231" s="1" t="s">
        <v>899</v>
      </c>
      <c r="D231" s="1"/>
      <c r="E231" s="1" t="s">
        <v>900</v>
      </c>
      <c r="F231" s="3">
        <v>858453.7</v>
      </c>
      <c r="G231" s="3"/>
      <c r="H231" s="1"/>
      <c r="I231" s="3">
        <v>253538.6</v>
      </c>
      <c r="J231" s="4">
        <v>604915.1</v>
      </c>
    </row>
    <row r="232" spans="1:10" x14ac:dyDescent="0.2">
      <c r="A232" s="1" t="s">
        <v>901</v>
      </c>
      <c r="B232" s="1" t="s">
        <v>902</v>
      </c>
      <c r="C232" s="1" t="s">
        <v>903</v>
      </c>
      <c r="D232" s="1"/>
      <c r="E232" s="1" t="s">
        <v>904</v>
      </c>
      <c r="F232" s="3">
        <v>3788484.5</v>
      </c>
      <c r="G232" s="3"/>
      <c r="H232" s="1"/>
      <c r="I232" s="3">
        <v>3758.75</v>
      </c>
      <c r="J232" s="4">
        <v>3784725.75</v>
      </c>
    </row>
    <row r="233" spans="1:10" ht="25.5" x14ac:dyDescent="0.2">
      <c r="A233" s="1" t="s">
        <v>905</v>
      </c>
      <c r="B233" s="1" t="s">
        <v>906</v>
      </c>
      <c r="C233" s="1" t="s">
        <v>907</v>
      </c>
      <c r="D233" s="1"/>
      <c r="E233" s="1" t="s">
        <v>908</v>
      </c>
      <c r="F233" s="3">
        <v>2185177.42</v>
      </c>
      <c r="G233" s="3"/>
      <c r="H233" s="1"/>
      <c r="I233" s="3">
        <v>2137227.06</v>
      </c>
      <c r="J233" s="4">
        <v>47950.36</v>
      </c>
    </row>
    <row r="234" spans="1:10" x14ac:dyDescent="0.2">
      <c r="A234" s="1" t="s">
        <v>909</v>
      </c>
      <c r="B234" s="1" t="s">
        <v>910</v>
      </c>
      <c r="C234" s="1" t="s">
        <v>911</v>
      </c>
      <c r="D234" s="1"/>
      <c r="E234" s="11" t="s">
        <v>1390</v>
      </c>
      <c r="F234" s="3">
        <v>888108.25</v>
      </c>
      <c r="G234" s="3"/>
      <c r="H234" s="1"/>
      <c r="I234" s="3">
        <v>914187.95</v>
      </c>
      <c r="J234" s="4">
        <v>0</v>
      </c>
    </row>
    <row r="235" spans="1:10" x14ac:dyDescent="0.2">
      <c r="A235" s="1" t="s">
        <v>912</v>
      </c>
      <c r="B235" s="1" t="s">
        <v>913</v>
      </c>
      <c r="C235" s="1" t="s">
        <v>914</v>
      </c>
      <c r="D235" s="1"/>
      <c r="E235" s="1" t="s">
        <v>915</v>
      </c>
      <c r="F235" s="3">
        <v>857116.9</v>
      </c>
      <c r="G235" s="3"/>
      <c r="H235" s="1"/>
      <c r="I235" s="3">
        <v>71911.070000000007</v>
      </c>
      <c r="J235" s="4">
        <v>785205.83</v>
      </c>
    </row>
    <row r="236" spans="1:10" x14ac:dyDescent="0.2">
      <c r="A236" s="1" t="s">
        <v>916</v>
      </c>
      <c r="B236" s="1" t="s">
        <v>917</v>
      </c>
      <c r="C236" s="1" t="s">
        <v>918</v>
      </c>
      <c r="D236" s="1"/>
      <c r="E236" s="1" t="s">
        <v>919</v>
      </c>
      <c r="F236" s="3">
        <v>797895.97</v>
      </c>
      <c r="G236" s="3"/>
      <c r="H236" s="1"/>
      <c r="I236" s="3">
        <v>274065.46000000002</v>
      </c>
      <c r="J236" s="4">
        <v>523830.51</v>
      </c>
    </row>
    <row r="237" spans="1:10" x14ac:dyDescent="0.2">
      <c r="A237" s="1" t="s">
        <v>920</v>
      </c>
      <c r="B237" s="1" t="s">
        <v>921</v>
      </c>
      <c r="C237" s="1" t="s">
        <v>922</v>
      </c>
      <c r="D237" s="1"/>
      <c r="E237" s="1" t="s">
        <v>923</v>
      </c>
      <c r="F237" s="3">
        <v>391955</v>
      </c>
      <c r="G237" s="3"/>
      <c r="H237" s="1"/>
      <c r="I237" s="3">
        <v>1697.5</v>
      </c>
      <c r="J237" s="4">
        <v>390257.5</v>
      </c>
    </row>
    <row r="238" spans="1:10" x14ac:dyDescent="0.2">
      <c r="A238" s="1" t="s">
        <v>924</v>
      </c>
      <c r="B238" s="1" t="s">
        <v>925</v>
      </c>
      <c r="C238" s="1" t="s">
        <v>926</v>
      </c>
      <c r="D238" s="1"/>
      <c r="E238" s="1" t="s">
        <v>927</v>
      </c>
      <c r="F238" s="3">
        <v>334121</v>
      </c>
      <c r="G238" s="3"/>
      <c r="H238" s="1"/>
      <c r="I238" s="3">
        <v>0</v>
      </c>
      <c r="J238" s="4">
        <v>334121</v>
      </c>
    </row>
    <row r="239" spans="1:10" x14ac:dyDescent="0.2">
      <c r="A239" s="1" t="s">
        <v>928</v>
      </c>
      <c r="B239" s="1" t="s">
        <v>929</v>
      </c>
      <c r="C239" s="1" t="s">
        <v>930</v>
      </c>
      <c r="D239" s="1"/>
      <c r="E239" s="1" t="s">
        <v>931</v>
      </c>
      <c r="F239" s="3">
        <v>3206212.94</v>
      </c>
      <c r="G239" s="3"/>
      <c r="H239" s="1"/>
      <c r="I239" s="3">
        <v>21873.5</v>
      </c>
      <c r="J239" s="4">
        <v>3184339.44</v>
      </c>
    </row>
    <row r="240" spans="1:10" x14ac:dyDescent="0.2">
      <c r="A240" s="1" t="s">
        <v>932</v>
      </c>
      <c r="B240" s="1" t="s">
        <v>933</v>
      </c>
      <c r="C240" s="1" t="s">
        <v>934</v>
      </c>
      <c r="D240" s="1"/>
      <c r="E240" s="1" t="s">
        <v>935</v>
      </c>
      <c r="F240" s="3">
        <v>40742.49</v>
      </c>
      <c r="G240" s="3"/>
      <c r="H240" s="1"/>
      <c r="I240" s="3">
        <v>0</v>
      </c>
      <c r="J240" s="4">
        <v>40742.49</v>
      </c>
    </row>
    <row r="241" spans="1:10" x14ac:dyDescent="0.2">
      <c r="A241" s="1" t="s">
        <v>936</v>
      </c>
      <c r="B241" s="1" t="s">
        <v>937</v>
      </c>
      <c r="C241" s="1" t="s">
        <v>938</v>
      </c>
      <c r="D241" s="1"/>
      <c r="E241" s="1" t="s">
        <v>939</v>
      </c>
      <c r="F241" s="3">
        <v>551707.25</v>
      </c>
      <c r="G241" s="3"/>
      <c r="H241" s="1"/>
      <c r="I241" s="3">
        <v>0</v>
      </c>
      <c r="J241" s="4">
        <v>551707.25</v>
      </c>
    </row>
    <row r="242" spans="1:10" x14ac:dyDescent="0.2">
      <c r="A242" s="1" t="s">
        <v>940</v>
      </c>
      <c r="B242" s="1" t="s">
        <v>941</v>
      </c>
      <c r="C242" s="1" t="s">
        <v>942</v>
      </c>
      <c r="D242" s="1"/>
      <c r="E242" s="1" t="s">
        <v>943</v>
      </c>
      <c r="F242" s="3">
        <v>2321562</v>
      </c>
      <c r="G242" s="3"/>
      <c r="H242" s="1"/>
      <c r="I242" s="3">
        <v>0</v>
      </c>
      <c r="J242" s="4">
        <v>2321562</v>
      </c>
    </row>
    <row r="243" spans="1:10" x14ac:dyDescent="0.2">
      <c r="A243" s="1" t="s">
        <v>944</v>
      </c>
      <c r="B243" s="1" t="s">
        <v>945</v>
      </c>
      <c r="C243" s="1" t="s">
        <v>946</v>
      </c>
      <c r="D243" s="1"/>
      <c r="E243" s="1" t="s">
        <v>947</v>
      </c>
      <c r="F243" s="3">
        <v>709032.89</v>
      </c>
      <c r="G243" s="3"/>
      <c r="H243" s="1"/>
      <c r="I243" s="3">
        <v>709032.89</v>
      </c>
      <c r="J243" s="4">
        <v>0</v>
      </c>
    </row>
    <row r="244" spans="1:10" x14ac:dyDescent="0.2">
      <c r="A244" s="1" t="s">
        <v>948</v>
      </c>
      <c r="B244" s="1" t="s">
        <v>949</v>
      </c>
      <c r="C244" s="1" t="s">
        <v>950</v>
      </c>
      <c r="D244" s="1"/>
      <c r="E244" s="1" t="s">
        <v>951</v>
      </c>
      <c r="F244" s="3">
        <v>1828775.29</v>
      </c>
      <c r="G244" s="3"/>
      <c r="H244" s="1"/>
      <c r="I244" s="3">
        <v>1951874.67</v>
      </c>
      <c r="J244" s="4">
        <v>0</v>
      </c>
    </row>
    <row r="245" spans="1:10" x14ac:dyDescent="0.2">
      <c r="A245" s="1" t="s">
        <v>952</v>
      </c>
      <c r="B245" s="1" t="s">
        <v>953</v>
      </c>
      <c r="C245" s="1" t="s">
        <v>954</v>
      </c>
      <c r="D245" s="1"/>
      <c r="E245" s="1" t="s">
        <v>955</v>
      </c>
      <c r="F245" s="3">
        <v>2756062.68</v>
      </c>
      <c r="G245" s="3"/>
      <c r="H245" s="1"/>
      <c r="I245" s="3">
        <v>2756062.68</v>
      </c>
      <c r="J245" s="4">
        <v>0</v>
      </c>
    </row>
    <row r="246" spans="1:10" x14ac:dyDescent="0.2">
      <c r="A246" s="1" t="s">
        <v>956</v>
      </c>
      <c r="B246" s="1" t="s">
        <v>957</v>
      </c>
      <c r="C246" s="1" t="s">
        <v>958</v>
      </c>
      <c r="D246" s="1"/>
      <c r="E246" s="1" t="s">
        <v>959</v>
      </c>
      <c r="F246" s="3">
        <v>450816.55</v>
      </c>
      <c r="G246" s="3"/>
      <c r="H246" s="1"/>
      <c r="I246" s="3">
        <v>437292.06</v>
      </c>
      <c r="J246" s="4">
        <v>13524.49</v>
      </c>
    </row>
    <row r="247" spans="1:10" x14ac:dyDescent="0.2">
      <c r="A247" s="1" t="s">
        <v>960</v>
      </c>
      <c r="B247" s="1" t="s">
        <v>961</v>
      </c>
      <c r="C247" s="1" t="s">
        <v>962</v>
      </c>
      <c r="D247" s="1"/>
      <c r="E247" s="1" t="s">
        <v>963</v>
      </c>
      <c r="F247" s="3">
        <v>468505.35</v>
      </c>
      <c r="G247" s="3"/>
      <c r="H247" s="1"/>
      <c r="I247" s="3">
        <v>0</v>
      </c>
      <c r="J247" s="4">
        <v>468505.35</v>
      </c>
    </row>
    <row r="248" spans="1:10" x14ac:dyDescent="0.2">
      <c r="A248" s="1" t="s">
        <v>964</v>
      </c>
      <c r="B248" s="1" t="s">
        <v>965</v>
      </c>
      <c r="C248" s="1" t="s">
        <v>966</v>
      </c>
      <c r="D248" s="1"/>
      <c r="E248" s="1" t="s">
        <v>967</v>
      </c>
      <c r="F248" s="3">
        <v>2877749.76</v>
      </c>
      <c r="G248" s="3"/>
      <c r="H248" s="1"/>
      <c r="I248" s="3">
        <v>0</v>
      </c>
      <c r="J248" s="4">
        <v>2877749.76</v>
      </c>
    </row>
    <row r="249" spans="1:10" x14ac:dyDescent="0.2">
      <c r="A249" s="1" t="s">
        <v>968</v>
      </c>
      <c r="B249" s="1" t="s">
        <v>969</v>
      </c>
      <c r="C249" s="1" t="s">
        <v>970</v>
      </c>
      <c r="D249" s="1"/>
      <c r="E249" s="1" t="s">
        <v>971</v>
      </c>
      <c r="F249" s="3">
        <v>2430210.71</v>
      </c>
      <c r="G249" s="3"/>
      <c r="H249" s="1"/>
      <c r="I249" s="3">
        <v>2418654.9300000002</v>
      </c>
      <c r="J249" s="4">
        <v>11555.78</v>
      </c>
    </row>
    <row r="250" spans="1:10" x14ac:dyDescent="0.2">
      <c r="A250" s="1" t="s">
        <v>972</v>
      </c>
      <c r="B250" s="1" t="s">
        <v>973</v>
      </c>
      <c r="C250" s="1" t="s">
        <v>974</v>
      </c>
      <c r="D250" s="1"/>
      <c r="E250" s="1" t="s">
        <v>975</v>
      </c>
      <c r="F250" s="3">
        <v>3848545.39</v>
      </c>
      <c r="G250" s="3"/>
      <c r="H250" s="1"/>
      <c r="I250" s="3">
        <v>3721425.59</v>
      </c>
      <c r="J250" s="4">
        <v>127119.8</v>
      </c>
    </row>
    <row r="251" spans="1:10" x14ac:dyDescent="0.2">
      <c r="A251" s="1" t="s">
        <v>976</v>
      </c>
      <c r="B251" s="1" t="s">
        <v>977</v>
      </c>
      <c r="C251" s="1" t="s">
        <v>978</v>
      </c>
      <c r="D251" s="1"/>
      <c r="E251" s="1" t="s">
        <v>979</v>
      </c>
      <c r="F251" s="3">
        <v>3160469.53</v>
      </c>
      <c r="G251" s="3"/>
      <c r="H251" s="1"/>
      <c r="I251" s="3">
        <v>3112916.31</v>
      </c>
      <c r="J251" s="4">
        <v>47553.22</v>
      </c>
    </row>
    <row r="252" spans="1:10" x14ac:dyDescent="0.2">
      <c r="A252" s="1" t="s">
        <v>980</v>
      </c>
      <c r="B252" s="1" t="s">
        <v>981</v>
      </c>
      <c r="C252" s="1" t="s">
        <v>982</v>
      </c>
      <c r="D252" s="1"/>
      <c r="E252" s="1" t="s">
        <v>983</v>
      </c>
      <c r="F252" s="3">
        <v>757452.45</v>
      </c>
      <c r="G252" s="3"/>
      <c r="H252" s="1"/>
      <c r="I252" s="3">
        <v>707609.16</v>
      </c>
      <c r="J252" s="4">
        <v>49843.29</v>
      </c>
    </row>
    <row r="253" spans="1:10" x14ac:dyDescent="0.2">
      <c r="A253" s="1" t="s">
        <v>984</v>
      </c>
      <c r="B253" s="1" t="s">
        <v>985</v>
      </c>
      <c r="C253" s="1" t="s">
        <v>986</v>
      </c>
      <c r="D253" s="1"/>
      <c r="E253" s="1" t="s">
        <v>987</v>
      </c>
      <c r="F253" s="3">
        <v>883440.74</v>
      </c>
      <c r="G253" s="3"/>
      <c r="H253" s="1"/>
      <c r="I253" s="3">
        <v>857333.42</v>
      </c>
      <c r="J253" s="4">
        <v>26107.32</v>
      </c>
    </row>
    <row r="254" spans="1:10" x14ac:dyDescent="0.2">
      <c r="A254" s="1" t="s">
        <v>988</v>
      </c>
      <c r="B254" s="1" t="s">
        <v>989</v>
      </c>
      <c r="C254" s="1" t="s">
        <v>990</v>
      </c>
      <c r="D254" s="1"/>
      <c r="E254" s="1" t="s">
        <v>991</v>
      </c>
      <c r="F254" s="3">
        <v>404171.3</v>
      </c>
      <c r="G254" s="3"/>
      <c r="H254" s="1"/>
      <c r="I254" s="3">
        <v>414127.15</v>
      </c>
      <c r="J254" s="4">
        <v>0</v>
      </c>
    </row>
    <row r="255" spans="1:10" x14ac:dyDescent="0.2">
      <c r="A255" s="1" t="s">
        <v>992</v>
      </c>
      <c r="B255" s="1" t="s">
        <v>993</v>
      </c>
      <c r="C255" s="1" t="s">
        <v>994</v>
      </c>
      <c r="D255" s="1"/>
      <c r="E255" s="1" t="s">
        <v>995</v>
      </c>
      <c r="F255" s="3">
        <v>984131.32</v>
      </c>
      <c r="G255" s="3"/>
      <c r="H255" s="1"/>
      <c r="I255" s="3">
        <v>0</v>
      </c>
      <c r="J255" s="4">
        <v>984131.32</v>
      </c>
    </row>
    <row r="256" spans="1:10" x14ac:dyDescent="0.2">
      <c r="A256" s="1" t="s">
        <v>996</v>
      </c>
      <c r="B256" s="1" t="s">
        <v>997</v>
      </c>
      <c r="C256" s="1" t="s">
        <v>998</v>
      </c>
      <c r="D256" s="1"/>
      <c r="E256" s="1" t="s">
        <v>999</v>
      </c>
      <c r="F256" s="3">
        <v>187503.59</v>
      </c>
      <c r="G256" s="3"/>
      <c r="H256" s="1"/>
      <c r="I256" s="3">
        <v>187490.97</v>
      </c>
      <c r="J256" s="4">
        <v>12.62</v>
      </c>
    </row>
    <row r="257" spans="1:10" x14ac:dyDescent="0.2">
      <c r="A257" s="1" t="s">
        <v>1000</v>
      </c>
      <c r="B257" s="1" t="s">
        <v>1001</v>
      </c>
      <c r="C257" s="1" t="s">
        <v>1002</v>
      </c>
      <c r="D257" s="1"/>
      <c r="E257" s="1" t="s">
        <v>1003</v>
      </c>
      <c r="F257" s="3">
        <v>3659976.68</v>
      </c>
      <c r="G257" s="3"/>
      <c r="H257" s="1"/>
      <c r="I257" s="3">
        <v>3689652.62</v>
      </c>
      <c r="J257" s="4">
        <v>0</v>
      </c>
    </row>
    <row r="258" spans="1:10" x14ac:dyDescent="0.2">
      <c r="A258" s="1" t="s">
        <v>1004</v>
      </c>
      <c r="B258" s="1" t="s">
        <v>1005</v>
      </c>
      <c r="C258" s="1" t="s">
        <v>1006</v>
      </c>
      <c r="D258" s="1"/>
      <c r="E258" s="1" t="s">
        <v>1007</v>
      </c>
      <c r="F258" s="3">
        <v>1381305.33</v>
      </c>
      <c r="G258" s="3"/>
      <c r="H258" s="1"/>
      <c r="I258" s="3">
        <v>0</v>
      </c>
      <c r="J258" s="4">
        <v>1381305.33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62BC-DB0D-4474-AF6A-D2996DD46A5F}">
  <dimension ref="A3:B94"/>
  <sheetViews>
    <sheetView topLeftCell="A68" workbookViewId="0">
      <selection activeCell="B3" sqref="B3"/>
    </sheetView>
  </sheetViews>
  <sheetFormatPr defaultRowHeight="12.75" x14ac:dyDescent="0.2"/>
  <cols>
    <col min="1" max="1" width="15.5703125" bestFit="1" customWidth="1"/>
    <col min="2" max="2" width="17.7109375" bestFit="1" customWidth="1"/>
  </cols>
  <sheetData>
    <row r="3" spans="1:2" x14ac:dyDescent="0.2">
      <c r="A3" s="26" t="s">
        <v>1401</v>
      </c>
      <c r="B3" t="s">
        <v>1403</v>
      </c>
    </row>
    <row r="4" spans="1:2" x14ac:dyDescent="0.2">
      <c r="A4" s="27" t="s">
        <v>10</v>
      </c>
      <c r="B4" s="28">
        <v>1557674.62</v>
      </c>
    </row>
    <row r="5" spans="1:2" x14ac:dyDescent="0.2">
      <c r="A5" s="27" t="s">
        <v>17</v>
      </c>
      <c r="B5" s="28">
        <v>5603106.9399999995</v>
      </c>
    </row>
    <row r="6" spans="1:2" x14ac:dyDescent="0.2">
      <c r="A6" s="27" t="s">
        <v>25</v>
      </c>
      <c r="B6" s="28">
        <v>3225078.31</v>
      </c>
    </row>
    <row r="7" spans="1:2" x14ac:dyDescent="0.2">
      <c r="A7" s="27" t="s">
        <v>36</v>
      </c>
      <c r="B7" s="28">
        <v>559414.47</v>
      </c>
    </row>
    <row r="8" spans="1:2" x14ac:dyDescent="0.2">
      <c r="A8" s="27" t="s">
        <v>45</v>
      </c>
      <c r="B8" s="28">
        <v>3099610.96</v>
      </c>
    </row>
    <row r="9" spans="1:2" x14ac:dyDescent="0.2">
      <c r="A9" s="27" t="s">
        <v>61</v>
      </c>
      <c r="B9" s="28">
        <v>31792.639999999999</v>
      </c>
    </row>
    <row r="10" spans="1:2" x14ac:dyDescent="0.2">
      <c r="A10" s="27" t="s">
        <v>69</v>
      </c>
      <c r="B10" s="28">
        <v>3792653.1300000004</v>
      </c>
    </row>
    <row r="11" spans="1:2" x14ac:dyDescent="0.2">
      <c r="A11" s="27" t="s">
        <v>77</v>
      </c>
      <c r="B11" s="28">
        <v>70065.91</v>
      </c>
    </row>
    <row r="12" spans="1:2" x14ac:dyDescent="0.2">
      <c r="A12" s="27" t="s">
        <v>81</v>
      </c>
      <c r="B12" s="28">
        <v>275366.45999999996</v>
      </c>
    </row>
    <row r="13" spans="1:2" x14ac:dyDescent="0.2">
      <c r="A13" s="27" t="s">
        <v>89</v>
      </c>
      <c r="B13" s="28">
        <v>2340939.19</v>
      </c>
    </row>
    <row r="14" spans="1:2" x14ac:dyDescent="0.2">
      <c r="A14" s="27" t="s">
        <v>100</v>
      </c>
      <c r="B14" s="28">
        <v>135662.99</v>
      </c>
    </row>
    <row r="15" spans="1:2" x14ac:dyDescent="0.2">
      <c r="A15" s="27" t="s">
        <v>116</v>
      </c>
      <c r="B15" s="28">
        <v>0</v>
      </c>
    </row>
    <row r="16" spans="1:2" x14ac:dyDescent="0.2">
      <c r="A16" s="27" t="s">
        <v>124</v>
      </c>
      <c r="B16" s="28">
        <v>14539.289999999999</v>
      </c>
    </row>
    <row r="17" spans="1:2" x14ac:dyDescent="0.2">
      <c r="A17" s="27" t="s">
        <v>131</v>
      </c>
      <c r="B17" s="28">
        <v>821471.27</v>
      </c>
    </row>
    <row r="18" spans="1:2" x14ac:dyDescent="0.2">
      <c r="A18" s="27" t="s">
        <v>143</v>
      </c>
      <c r="B18" s="28">
        <v>297542.08</v>
      </c>
    </row>
    <row r="19" spans="1:2" x14ac:dyDescent="0.2">
      <c r="A19" s="27" t="s">
        <v>158</v>
      </c>
      <c r="B19" s="28">
        <v>150412.57999999999</v>
      </c>
    </row>
    <row r="20" spans="1:2" x14ac:dyDescent="0.2">
      <c r="A20" s="27" t="s">
        <v>170</v>
      </c>
      <c r="B20" s="28">
        <v>2612701.54</v>
      </c>
    </row>
    <row r="21" spans="1:2" x14ac:dyDescent="0.2">
      <c r="A21" s="27" t="s">
        <v>181</v>
      </c>
      <c r="B21" s="28">
        <v>1531494.35</v>
      </c>
    </row>
    <row r="22" spans="1:2" x14ac:dyDescent="0.2">
      <c r="A22" s="27" t="s">
        <v>197</v>
      </c>
      <c r="B22" s="28">
        <v>4216069.1399999997</v>
      </c>
    </row>
    <row r="23" spans="1:2" x14ac:dyDescent="0.2">
      <c r="A23" s="27" t="s">
        <v>233</v>
      </c>
      <c r="B23" s="28">
        <v>5850273.2400000002</v>
      </c>
    </row>
    <row r="24" spans="1:2" x14ac:dyDescent="0.2">
      <c r="A24" s="27" t="s">
        <v>249</v>
      </c>
      <c r="B24" s="28">
        <v>3403490.6799999997</v>
      </c>
    </row>
    <row r="25" spans="1:2" x14ac:dyDescent="0.2">
      <c r="A25" s="27" t="s">
        <v>261</v>
      </c>
      <c r="B25" s="28">
        <v>519946.37</v>
      </c>
    </row>
    <row r="26" spans="1:2" x14ac:dyDescent="0.2">
      <c r="A26" s="27" t="s">
        <v>269</v>
      </c>
      <c r="B26" s="28">
        <v>3402869.6799999997</v>
      </c>
    </row>
    <row r="27" spans="1:2" x14ac:dyDescent="0.2">
      <c r="A27" s="27" t="s">
        <v>277</v>
      </c>
      <c r="B27" s="28">
        <v>323547.51</v>
      </c>
    </row>
    <row r="28" spans="1:2" x14ac:dyDescent="0.2">
      <c r="A28" s="27" t="s">
        <v>293</v>
      </c>
      <c r="B28" s="28">
        <v>33324.080000000002</v>
      </c>
    </row>
    <row r="29" spans="1:2" x14ac:dyDescent="0.2">
      <c r="A29" s="27" t="s">
        <v>301</v>
      </c>
      <c r="B29" s="28">
        <v>3371494.9699999997</v>
      </c>
    </row>
    <row r="30" spans="1:2" x14ac:dyDescent="0.2">
      <c r="A30" s="27" t="s">
        <v>312</v>
      </c>
      <c r="B30" s="28">
        <v>5595982.3499999996</v>
      </c>
    </row>
    <row r="31" spans="1:2" x14ac:dyDescent="0.2">
      <c r="A31" s="27" t="s">
        <v>344</v>
      </c>
      <c r="B31" s="28">
        <v>1087269.4000000001</v>
      </c>
    </row>
    <row r="32" spans="1:2" x14ac:dyDescent="0.2">
      <c r="A32" s="27" t="s">
        <v>352</v>
      </c>
      <c r="B32" s="28">
        <v>8907622.8399999999</v>
      </c>
    </row>
    <row r="33" spans="1:2" x14ac:dyDescent="0.2">
      <c r="A33" s="27" t="s">
        <v>371</v>
      </c>
      <c r="B33" s="28">
        <v>1342660.68</v>
      </c>
    </row>
    <row r="34" spans="1:2" x14ac:dyDescent="0.2">
      <c r="A34" s="27" t="s">
        <v>379</v>
      </c>
      <c r="B34" s="28">
        <v>2448512.17</v>
      </c>
    </row>
    <row r="35" spans="1:2" x14ac:dyDescent="0.2">
      <c r="A35" s="27" t="s">
        <v>386</v>
      </c>
      <c r="B35" s="28">
        <v>2051894.47</v>
      </c>
    </row>
    <row r="36" spans="1:2" x14ac:dyDescent="0.2">
      <c r="A36" s="27" t="s">
        <v>394</v>
      </c>
      <c r="B36" s="28">
        <v>803639.63</v>
      </c>
    </row>
    <row r="37" spans="1:2" x14ac:dyDescent="0.2">
      <c r="A37" s="27" t="s">
        <v>406</v>
      </c>
      <c r="B37" s="28">
        <v>7731.66</v>
      </c>
    </row>
    <row r="38" spans="1:2" x14ac:dyDescent="0.2">
      <c r="A38" s="27" t="s">
        <v>410</v>
      </c>
      <c r="B38" s="28">
        <v>38943.53</v>
      </c>
    </row>
    <row r="39" spans="1:2" x14ac:dyDescent="0.2">
      <c r="A39" s="27" t="s">
        <v>418</v>
      </c>
      <c r="B39" s="28">
        <v>3653699.64</v>
      </c>
    </row>
    <row r="40" spans="1:2" x14ac:dyDescent="0.2">
      <c r="A40" s="27" t="s">
        <v>429</v>
      </c>
      <c r="B40" s="28">
        <v>3711879.92</v>
      </c>
    </row>
    <row r="41" spans="1:2" x14ac:dyDescent="0.2">
      <c r="A41" s="27" t="s">
        <v>448</v>
      </c>
      <c r="B41" s="28">
        <v>2792728.84</v>
      </c>
    </row>
    <row r="42" spans="1:2" x14ac:dyDescent="0.2">
      <c r="A42" s="27" t="s">
        <v>467</v>
      </c>
      <c r="B42" s="28">
        <v>4026379.48</v>
      </c>
    </row>
    <row r="43" spans="1:2" x14ac:dyDescent="0.2">
      <c r="A43" s="27" t="s">
        <v>479</v>
      </c>
      <c r="B43" s="28">
        <v>2499918.52</v>
      </c>
    </row>
    <row r="44" spans="1:2" x14ac:dyDescent="0.2">
      <c r="A44" s="27" t="s">
        <v>486</v>
      </c>
      <c r="B44" s="28">
        <v>2812601.96</v>
      </c>
    </row>
    <row r="45" spans="1:2" x14ac:dyDescent="0.2">
      <c r="A45" s="27" t="s">
        <v>493</v>
      </c>
      <c r="B45" s="28">
        <v>0</v>
      </c>
    </row>
    <row r="46" spans="1:2" x14ac:dyDescent="0.2">
      <c r="A46" s="27" t="s">
        <v>501</v>
      </c>
      <c r="B46" s="28">
        <v>2390412.31</v>
      </c>
    </row>
    <row r="47" spans="1:2" x14ac:dyDescent="0.2">
      <c r="A47" s="27" t="s">
        <v>505</v>
      </c>
      <c r="B47" s="28">
        <v>4948672.84</v>
      </c>
    </row>
    <row r="48" spans="1:2" x14ac:dyDescent="0.2">
      <c r="A48" s="27" t="s">
        <v>525</v>
      </c>
      <c r="B48" s="28">
        <v>5120054.1400000006</v>
      </c>
    </row>
    <row r="49" spans="1:2" x14ac:dyDescent="0.2">
      <c r="A49" s="27" t="s">
        <v>548</v>
      </c>
      <c r="B49" s="28">
        <v>4862872.34</v>
      </c>
    </row>
    <row r="50" spans="1:2" x14ac:dyDescent="0.2">
      <c r="A50" s="27" t="s">
        <v>560</v>
      </c>
      <c r="B50" s="28">
        <v>8054056.7699999996</v>
      </c>
    </row>
    <row r="51" spans="1:2" x14ac:dyDescent="0.2">
      <c r="A51" s="27" t="s">
        <v>572</v>
      </c>
      <c r="B51" s="28">
        <v>633252.69000000006</v>
      </c>
    </row>
    <row r="52" spans="1:2" x14ac:dyDescent="0.2">
      <c r="A52" s="27" t="s">
        <v>580</v>
      </c>
      <c r="B52" s="28">
        <v>34221.769999999997</v>
      </c>
    </row>
    <row r="53" spans="1:2" x14ac:dyDescent="0.2">
      <c r="A53" s="27" t="s">
        <v>584</v>
      </c>
      <c r="B53" s="28">
        <v>4007423.85</v>
      </c>
    </row>
    <row r="54" spans="1:2" x14ac:dyDescent="0.2">
      <c r="A54" s="27" t="s">
        <v>590</v>
      </c>
      <c r="B54" s="28">
        <v>2775609.77</v>
      </c>
    </row>
    <row r="55" spans="1:2" x14ac:dyDescent="0.2">
      <c r="A55" s="27" t="s">
        <v>602</v>
      </c>
      <c r="B55" s="28">
        <v>4702836.08</v>
      </c>
    </row>
    <row r="56" spans="1:2" x14ac:dyDescent="0.2">
      <c r="A56" s="27" t="s">
        <v>626</v>
      </c>
      <c r="B56" s="28">
        <v>877358.99</v>
      </c>
    </row>
    <row r="57" spans="1:2" x14ac:dyDescent="0.2">
      <c r="A57" s="27" t="s">
        <v>634</v>
      </c>
      <c r="B57" s="28">
        <v>2584187.5</v>
      </c>
    </row>
    <row r="58" spans="1:2" x14ac:dyDescent="0.2">
      <c r="A58" s="27" t="s">
        <v>649</v>
      </c>
      <c r="B58" s="28">
        <v>1177029.49</v>
      </c>
    </row>
    <row r="59" spans="1:2" x14ac:dyDescent="0.2">
      <c r="A59" s="27" t="s">
        <v>657</v>
      </c>
      <c r="B59" s="28">
        <v>8128422.04</v>
      </c>
    </row>
    <row r="60" spans="1:2" x14ac:dyDescent="0.2">
      <c r="A60" s="27" t="s">
        <v>669</v>
      </c>
      <c r="B60" s="28">
        <v>21883.25</v>
      </c>
    </row>
    <row r="61" spans="1:2" x14ac:dyDescent="0.2">
      <c r="A61" s="27" t="s">
        <v>677</v>
      </c>
      <c r="B61" s="28">
        <v>3053317.57</v>
      </c>
    </row>
    <row r="62" spans="1:2" x14ac:dyDescent="0.2">
      <c r="A62" s="27" t="s">
        <v>681</v>
      </c>
      <c r="B62" s="28">
        <v>2005097.84</v>
      </c>
    </row>
    <row r="63" spans="1:2" x14ac:dyDescent="0.2">
      <c r="A63" s="27" t="s">
        <v>693</v>
      </c>
      <c r="B63" s="28">
        <v>1761923.2</v>
      </c>
    </row>
    <row r="64" spans="1:2" x14ac:dyDescent="0.2">
      <c r="A64" s="27" t="s">
        <v>701</v>
      </c>
      <c r="B64" s="28">
        <v>427889.93</v>
      </c>
    </row>
    <row r="65" spans="1:2" x14ac:dyDescent="0.2">
      <c r="A65" s="27" t="s">
        <v>705</v>
      </c>
      <c r="B65" s="28">
        <v>621867.79</v>
      </c>
    </row>
    <row r="66" spans="1:2" x14ac:dyDescent="0.2">
      <c r="A66" s="27" t="s">
        <v>713</v>
      </c>
      <c r="B66" s="28">
        <v>1254344.23</v>
      </c>
    </row>
    <row r="67" spans="1:2" x14ac:dyDescent="0.2">
      <c r="A67" s="27" t="s">
        <v>717</v>
      </c>
      <c r="B67" s="28">
        <v>1232835.58</v>
      </c>
    </row>
    <row r="68" spans="1:2" x14ac:dyDescent="0.2">
      <c r="A68" s="27" t="s">
        <v>721</v>
      </c>
      <c r="B68" s="28">
        <v>0</v>
      </c>
    </row>
    <row r="69" spans="1:2" x14ac:dyDescent="0.2">
      <c r="A69" s="27" t="s">
        <v>725</v>
      </c>
      <c r="B69" s="28">
        <v>568620</v>
      </c>
    </row>
    <row r="70" spans="1:2" x14ac:dyDescent="0.2">
      <c r="A70" s="27" t="s">
        <v>733</v>
      </c>
      <c r="B70" s="28">
        <v>111163.83</v>
      </c>
    </row>
    <row r="71" spans="1:2" x14ac:dyDescent="0.2">
      <c r="A71" s="27" t="s">
        <v>749</v>
      </c>
      <c r="B71" s="28">
        <v>3777426.07</v>
      </c>
    </row>
    <row r="72" spans="1:2" x14ac:dyDescent="0.2">
      <c r="A72" s="27" t="s">
        <v>756</v>
      </c>
      <c r="B72" s="28">
        <v>98601.88</v>
      </c>
    </row>
    <row r="73" spans="1:2" x14ac:dyDescent="0.2">
      <c r="A73" s="27" t="s">
        <v>767</v>
      </c>
      <c r="B73" s="28">
        <v>4848233.33</v>
      </c>
    </row>
    <row r="74" spans="1:2" x14ac:dyDescent="0.2">
      <c r="A74" s="27" t="s">
        <v>771</v>
      </c>
      <c r="B74" s="28">
        <v>3247947.88</v>
      </c>
    </row>
    <row r="75" spans="1:2" x14ac:dyDescent="0.2">
      <c r="A75" s="27" t="s">
        <v>787</v>
      </c>
      <c r="B75" s="28">
        <v>0</v>
      </c>
    </row>
    <row r="76" spans="1:2" x14ac:dyDescent="0.2">
      <c r="A76" s="27" t="s">
        <v>791</v>
      </c>
      <c r="B76" s="28">
        <v>5259755.1900000004</v>
      </c>
    </row>
    <row r="77" spans="1:2" x14ac:dyDescent="0.2">
      <c r="A77" s="27" t="s">
        <v>806</v>
      </c>
      <c r="B77" s="28">
        <v>6451.02</v>
      </c>
    </row>
    <row r="78" spans="1:2" x14ac:dyDescent="0.2">
      <c r="A78" s="27" t="s">
        <v>814</v>
      </c>
      <c r="B78" s="28">
        <v>67534.16</v>
      </c>
    </row>
    <row r="79" spans="1:2" x14ac:dyDescent="0.2">
      <c r="A79" s="27" t="s">
        <v>818</v>
      </c>
      <c r="B79" s="28">
        <v>2988255.98</v>
      </c>
    </row>
    <row r="80" spans="1:2" x14ac:dyDescent="0.2">
      <c r="A80" s="27" t="s">
        <v>822</v>
      </c>
      <c r="B80" s="28">
        <v>4651326.8599999994</v>
      </c>
    </row>
    <row r="81" spans="1:2" x14ac:dyDescent="0.2">
      <c r="A81" s="27" t="s">
        <v>854</v>
      </c>
      <c r="B81" s="28">
        <v>1494888.05</v>
      </c>
    </row>
    <row r="82" spans="1:2" x14ac:dyDescent="0.2">
      <c r="A82" s="27" t="s">
        <v>870</v>
      </c>
      <c r="B82" s="28">
        <v>762510.48</v>
      </c>
    </row>
    <row r="83" spans="1:2" x14ac:dyDescent="0.2">
      <c r="A83" s="27" t="s">
        <v>878</v>
      </c>
      <c r="B83" s="28">
        <v>363361.29000000004</v>
      </c>
    </row>
    <row r="84" spans="1:2" x14ac:dyDescent="0.2">
      <c r="A84" s="27" t="s">
        <v>886</v>
      </c>
      <c r="B84" s="28">
        <v>2648969.3400000003</v>
      </c>
    </row>
    <row r="85" spans="1:2" x14ac:dyDescent="0.2">
      <c r="A85" s="27" t="s">
        <v>893</v>
      </c>
      <c r="B85" s="28">
        <v>5811210.7300000004</v>
      </c>
    </row>
    <row r="86" spans="1:2" x14ac:dyDescent="0.2">
      <c r="A86" s="27" t="s">
        <v>905</v>
      </c>
      <c r="B86" s="28">
        <v>2081365.2</v>
      </c>
    </row>
    <row r="87" spans="1:2" x14ac:dyDescent="0.2">
      <c r="A87" s="27" t="s">
        <v>928</v>
      </c>
      <c r="B87" s="28">
        <v>3225081.93</v>
      </c>
    </row>
    <row r="88" spans="1:2" x14ac:dyDescent="0.2">
      <c r="A88" s="27" t="s">
        <v>936</v>
      </c>
      <c r="B88" s="28">
        <v>2873269.25</v>
      </c>
    </row>
    <row r="89" spans="1:2" x14ac:dyDescent="0.2">
      <c r="A89" s="27" t="s">
        <v>944</v>
      </c>
      <c r="B89" s="28">
        <v>3359779.5999999996</v>
      </c>
    </row>
    <row r="90" spans="1:2" x14ac:dyDescent="0.2">
      <c r="A90" s="27" t="s">
        <v>968</v>
      </c>
      <c r="B90" s="28">
        <v>262179.41000000003</v>
      </c>
    </row>
    <row r="91" spans="1:2" x14ac:dyDescent="0.2">
      <c r="A91" s="27" t="s">
        <v>988</v>
      </c>
      <c r="B91" s="28">
        <v>984131.32</v>
      </c>
    </row>
    <row r="92" spans="1:2" x14ac:dyDescent="0.2">
      <c r="A92" s="27" t="s">
        <v>996</v>
      </c>
      <c r="B92" s="28">
        <v>1381317.9500000002</v>
      </c>
    </row>
    <row r="93" spans="1:2" x14ac:dyDescent="0.2">
      <c r="A93" s="27" t="s">
        <v>1404</v>
      </c>
      <c r="B93" s="28"/>
    </row>
    <row r="94" spans="1:2" x14ac:dyDescent="0.2">
      <c r="A94" s="27" t="s">
        <v>1402</v>
      </c>
      <c r="B94" s="28">
        <v>200570958.20999992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9A11-93D0-4CD8-9870-D792A416C5E8}">
  <dimension ref="A1:J33"/>
  <sheetViews>
    <sheetView topLeftCell="A2" workbookViewId="0">
      <selection activeCell="C27" sqref="C27"/>
    </sheetView>
  </sheetViews>
  <sheetFormatPr defaultRowHeight="15" x14ac:dyDescent="0.25"/>
  <cols>
    <col min="1" max="1" width="19.7109375" style="5" bestFit="1" customWidth="1"/>
    <col min="2" max="2" width="10.42578125" style="5" bestFit="1" customWidth="1"/>
    <col min="3" max="3" width="42.42578125" style="5" bestFit="1" customWidth="1"/>
    <col min="4" max="4" width="9.140625" style="5"/>
    <col min="5" max="5" width="27.42578125" style="5" bestFit="1" customWidth="1"/>
    <col min="6" max="6" width="19" style="5" bestFit="1" customWidth="1"/>
    <col min="7" max="7" width="12" style="5" bestFit="1" customWidth="1"/>
    <col min="8" max="8" width="9.5703125" style="5" bestFit="1" customWidth="1"/>
    <col min="9" max="9" width="15.7109375" style="5" customWidth="1"/>
    <col min="10" max="10" width="12" style="5" bestFit="1" customWidth="1"/>
    <col min="11" max="16384" width="9.140625" style="5"/>
  </cols>
  <sheetData>
    <row r="1" spans="1:10" x14ac:dyDescent="0.25">
      <c r="I1" s="15" t="s">
        <v>1395</v>
      </c>
    </row>
    <row r="2" spans="1:10" ht="30" x14ac:dyDescent="0.25">
      <c r="A2" s="14" t="s">
        <v>1091</v>
      </c>
      <c r="B2" s="14" t="s">
        <v>1090</v>
      </c>
      <c r="C2" s="14" t="s">
        <v>1089</v>
      </c>
      <c r="D2" s="14" t="s">
        <v>1088</v>
      </c>
      <c r="E2" s="14" t="s">
        <v>1087</v>
      </c>
      <c r="F2" s="14" t="s">
        <v>1086</v>
      </c>
      <c r="G2" s="14" t="s">
        <v>1085</v>
      </c>
      <c r="H2" s="14" t="s">
        <v>1084</v>
      </c>
      <c r="I2" s="16" t="s">
        <v>1396</v>
      </c>
      <c r="J2" s="14" t="s">
        <v>1083</v>
      </c>
    </row>
    <row r="3" spans="1:10" x14ac:dyDescent="0.25">
      <c r="A3" s="5" t="s">
        <v>1081</v>
      </c>
      <c r="B3" s="5">
        <v>38774</v>
      </c>
      <c r="C3" s="5" t="s">
        <v>1013</v>
      </c>
      <c r="D3" s="5" t="s">
        <v>1009</v>
      </c>
      <c r="E3" s="5" t="s">
        <v>1082</v>
      </c>
      <c r="F3" s="5">
        <v>3241473.45</v>
      </c>
      <c r="G3" s="5">
        <v>3139797.6</v>
      </c>
      <c r="H3" s="5">
        <v>30000</v>
      </c>
      <c r="I3" s="17">
        <f>G3-H3</f>
        <v>3109797.6</v>
      </c>
      <c r="J3" s="5">
        <v>131675.85</v>
      </c>
    </row>
    <row r="4" spans="1:10" x14ac:dyDescent="0.25">
      <c r="A4" s="5" t="s">
        <v>1081</v>
      </c>
      <c r="B4" s="5">
        <v>38907</v>
      </c>
      <c r="C4" s="5" t="s">
        <v>168</v>
      </c>
      <c r="D4" s="5" t="s">
        <v>1080</v>
      </c>
      <c r="E4" s="5" t="s">
        <v>1079</v>
      </c>
      <c r="F4" s="5">
        <v>935727.1</v>
      </c>
      <c r="G4" s="5">
        <v>964844.31</v>
      </c>
      <c r="H4" s="5">
        <v>28945.34</v>
      </c>
      <c r="I4" s="17">
        <f t="shared" ref="I4:I33" si="0">G4-H4</f>
        <v>935898.97000000009</v>
      </c>
      <c r="J4" s="5">
        <v>0</v>
      </c>
    </row>
    <row r="5" spans="1:10" x14ac:dyDescent="0.25">
      <c r="A5" s="5" t="s">
        <v>1078</v>
      </c>
      <c r="B5" s="5">
        <v>39285</v>
      </c>
      <c r="C5" s="5" t="s">
        <v>1062</v>
      </c>
      <c r="D5" s="5" t="s">
        <v>1009</v>
      </c>
      <c r="E5" s="5" t="s">
        <v>1077</v>
      </c>
      <c r="F5" s="5">
        <v>2414786.17</v>
      </c>
      <c r="G5" s="5">
        <v>2375064.1800000002</v>
      </c>
      <c r="H5" s="5">
        <v>30000</v>
      </c>
      <c r="I5" s="17">
        <f t="shared" si="0"/>
        <v>2345064.1800000002</v>
      </c>
      <c r="J5" s="5">
        <v>69721.990000000005</v>
      </c>
    </row>
    <row r="6" spans="1:10" x14ac:dyDescent="0.25">
      <c r="A6" s="5" t="s">
        <v>1076</v>
      </c>
      <c r="B6" s="5">
        <v>38167</v>
      </c>
      <c r="C6" s="5" t="s">
        <v>1048</v>
      </c>
      <c r="D6" s="5" t="s">
        <v>1012</v>
      </c>
      <c r="E6" s="5" t="s">
        <v>1075</v>
      </c>
      <c r="F6" s="5">
        <v>5385300.8700000001</v>
      </c>
      <c r="G6" s="5">
        <v>5409597.0599999996</v>
      </c>
      <c r="H6" s="5">
        <v>1</v>
      </c>
      <c r="I6" s="17">
        <f t="shared" si="0"/>
        <v>5409596.0599999996</v>
      </c>
      <c r="J6" s="5">
        <v>0</v>
      </c>
    </row>
    <row r="7" spans="1:10" x14ac:dyDescent="0.25">
      <c r="A7" s="5" t="s">
        <v>1074</v>
      </c>
      <c r="B7" s="5">
        <v>38668</v>
      </c>
      <c r="C7" s="5" t="s">
        <v>95</v>
      </c>
      <c r="D7" s="5" t="s">
        <v>1073</v>
      </c>
      <c r="E7" s="5" t="s">
        <v>1072</v>
      </c>
      <c r="F7" s="5">
        <v>626959.19999999995</v>
      </c>
      <c r="G7" s="5">
        <v>569009.19999999995</v>
      </c>
      <c r="H7" s="5">
        <v>17070.28</v>
      </c>
      <c r="I7" s="17">
        <f t="shared" si="0"/>
        <v>551938.91999999993</v>
      </c>
      <c r="J7" s="5">
        <v>75020.28</v>
      </c>
    </row>
    <row r="8" spans="1:10" x14ac:dyDescent="0.25">
      <c r="A8" s="5" t="s">
        <v>1069</v>
      </c>
      <c r="B8" s="5">
        <v>37728</v>
      </c>
      <c r="C8" s="5" t="s">
        <v>1071</v>
      </c>
      <c r="D8" s="5" t="s">
        <v>1036</v>
      </c>
      <c r="E8" s="5" t="s">
        <v>1070</v>
      </c>
      <c r="F8" s="5">
        <v>2184982.71</v>
      </c>
      <c r="G8" s="5">
        <v>1975218.92</v>
      </c>
      <c r="H8" s="5">
        <v>30000</v>
      </c>
      <c r="I8" s="17">
        <f t="shared" si="0"/>
        <v>1945218.92</v>
      </c>
      <c r="J8" s="5">
        <v>239763.79</v>
      </c>
    </row>
    <row r="9" spans="1:10" x14ac:dyDescent="0.25">
      <c r="A9" s="5" t="s">
        <v>1069</v>
      </c>
      <c r="B9" s="5">
        <v>39287</v>
      </c>
      <c r="C9" s="5" t="s">
        <v>168</v>
      </c>
      <c r="D9" s="5" t="s">
        <v>1009</v>
      </c>
      <c r="E9" s="5" t="s">
        <v>1068</v>
      </c>
      <c r="F9" s="5">
        <v>512679.19</v>
      </c>
      <c r="G9" s="5">
        <v>494971.77</v>
      </c>
      <c r="H9" s="5">
        <v>14849.14</v>
      </c>
      <c r="I9" s="17">
        <f t="shared" si="0"/>
        <v>480122.63</v>
      </c>
      <c r="J9" s="5">
        <v>32556.560000000001</v>
      </c>
    </row>
    <row r="10" spans="1:10" x14ac:dyDescent="0.25">
      <c r="A10" s="5" t="s">
        <v>1067</v>
      </c>
      <c r="B10" s="5">
        <v>39118</v>
      </c>
      <c r="C10" s="5" t="s">
        <v>1066</v>
      </c>
      <c r="D10" s="5" t="s">
        <v>1065</v>
      </c>
      <c r="E10" s="5" t="s">
        <v>1064</v>
      </c>
      <c r="F10" s="5">
        <v>1269651.69</v>
      </c>
      <c r="G10" s="5">
        <v>1282406.19</v>
      </c>
      <c r="H10" s="5">
        <v>30000</v>
      </c>
      <c r="I10" s="17">
        <f t="shared" si="0"/>
        <v>1252406.19</v>
      </c>
      <c r="J10" s="5">
        <v>17245.5</v>
      </c>
    </row>
    <row r="11" spans="1:10" x14ac:dyDescent="0.25">
      <c r="A11" s="5" t="s">
        <v>1063</v>
      </c>
      <c r="B11" s="5">
        <v>38339</v>
      </c>
      <c r="C11" s="5" t="s">
        <v>1062</v>
      </c>
      <c r="D11" s="5" t="s">
        <v>1009</v>
      </c>
      <c r="E11" s="5" t="s">
        <v>1061</v>
      </c>
      <c r="F11" s="5">
        <v>1999878.37</v>
      </c>
      <c r="G11" s="5">
        <v>1980844.79</v>
      </c>
      <c r="H11" s="5">
        <v>30000</v>
      </c>
      <c r="I11" s="17">
        <f t="shared" si="0"/>
        <v>1950844.79</v>
      </c>
      <c r="J11" s="5">
        <v>49033.58</v>
      </c>
    </row>
    <row r="12" spans="1:10" x14ac:dyDescent="0.25">
      <c r="A12" s="5" t="s">
        <v>1059</v>
      </c>
      <c r="B12" s="5">
        <v>39530</v>
      </c>
      <c r="C12" s="5" t="s">
        <v>1048</v>
      </c>
      <c r="D12" s="5" t="s">
        <v>1012</v>
      </c>
      <c r="E12" s="5" t="s">
        <v>1060</v>
      </c>
      <c r="F12" s="5">
        <v>1011863.56</v>
      </c>
      <c r="G12" s="5">
        <v>1011863.57</v>
      </c>
      <c r="H12" s="5">
        <v>30000</v>
      </c>
      <c r="I12" s="17">
        <f t="shared" si="0"/>
        <v>981863.57</v>
      </c>
      <c r="J12" s="5">
        <v>29999.99</v>
      </c>
    </row>
    <row r="13" spans="1:10" x14ac:dyDescent="0.25">
      <c r="A13" s="5" t="s">
        <v>1059</v>
      </c>
      <c r="B13" s="5">
        <v>39531</v>
      </c>
      <c r="C13" s="5" t="s">
        <v>1048</v>
      </c>
      <c r="D13" s="5" t="s">
        <v>1012</v>
      </c>
      <c r="E13" s="5" t="s">
        <v>1058</v>
      </c>
      <c r="F13" s="5">
        <v>1589053.32</v>
      </c>
      <c r="G13" s="5">
        <v>1589053.32</v>
      </c>
      <c r="H13" s="5">
        <v>30000</v>
      </c>
      <c r="I13" s="17">
        <f t="shared" si="0"/>
        <v>1559053.32</v>
      </c>
      <c r="J13" s="5">
        <v>30000</v>
      </c>
    </row>
    <row r="14" spans="1:10" x14ac:dyDescent="0.25">
      <c r="A14" s="5" t="s">
        <v>1057</v>
      </c>
      <c r="B14" s="5">
        <v>39625</v>
      </c>
      <c r="C14" s="5" t="s">
        <v>1045</v>
      </c>
      <c r="D14" s="5" t="s">
        <v>1036</v>
      </c>
      <c r="E14" s="5" t="s">
        <v>1056</v>
      </c>
      <c r="F14" s="5">
        <v>4521805.0199999996</v>
      </c>
      <c r="G14" s="5">
        <v>4509876.1900000004</v>
      </c>
      <c r="H14" s="5">
        <v>30000.01</v>
      </c>
      <c r="I14" s="17">
        <f t="shared" si="0"/>
        <v>4479876.1800000006</v>
      </c>
      <c r="J14" s="5">
        <v>41928.839999999997</v>
      </c>
    </row>
    <row r="15" spans="1:10" x14ac:dyDescent="0.25">
      <c r="A15" s="5" t="s">
        <v>1049</v>
      </c>
      <c r="B15" s="5">
        <v>39464</v>
      </c>
      <c r="C15" s="5" t="s">
        <v>1055</v>
      </c>
      <c r="D15" s="5" t="s">
        <v>1036</v>
      </c>
      <c r="E15" s="5" t="s">
        <v>1054</v>
      </c>
      <c r="F15" s="5">
        <v>2686132.74</v>
      </c>
      <c r="G15" s="5">
        <v>2572799.13</v>
      </c>
      <c r="H15" s="5">
        <v>1</v>
      </c>
      <c r="I15" s="17">
        <f t="shared" si="0"/>
        <v>2572798.13</v>
      </c>
      <c r="J15" s="5">
        <v>113334.61</v>
      </c>
    </row>
    <row r="16" spans="1:10" x14ac:dyDescent="0.25">
      <c r="A16" s="5" t="s">
        <v>1049</v>
      </c>
      <c r="B16" s="5">
        <v>38214</v>
      </c>
      <c r="C16" s="5" t="s">
        <v>168</v>
      </c>
      <c r="D16" s="5" t="s">
        <v>1009</v>
      </c>
      <c r="E16" s="5" t="s">
        <v>1053</v>
      </c>
      <c r="F16" s="5">
        <v>1352519.41</v>
      </c>
      <c r="G16" s="5">
        <v>1305266.26</v>
      </c>
      <c r="H16" s="5">
        <v>30000</v>
      </c>
      <c r="I16" s="17">
        <f t="shared" si="0"/>
        <v>1275266.26</v>
      </c>
      <c r="J16" s="5">
        <v>77253.149999999994</v>
      </c>
    </row>
    <row r="17" spans="1:10" x14ac:dyDescent="0.25">
      <c r="A17" s="5" t="s">
        <v>1049</v>
      </c>
      <c r="B17" s="5">
        <v>35511</v>
      </c>
      <c r="C17" s="5" t="s">
        <v>168</v>
      </c>
      <c r="D17" s="5" t="s">
        <v>1009</v>
      </c>
      <c r="E17" s="5" t="s">
        <v>1052</v>
      </c>
      <c r="F17" s="5">
        <v>644895.69999999995</v>
      </c>
      <c r="G17" s="5">
        <v>625344.46</v>
      </c>
      <c r="H17" s="5">
        <v>1</v>
      </c>
      <c r="I17" s="17">
        <f t="shared" si="0"/>
        <v>625343.46</v>
      </c>
      <c r="J17" s="5">
        <v>19552.240000000002</v>
      </c>
    </row>
    <row r="18" spans="1:10" x14ac:dyDescent="0.25">
      <c r="A18" s="5" t="s">
        <v>1049</v>
      </c>
      <c r="B18" s="5">
        <v>35512</v>
      </c>
      <c r="C18" s="5" t="s">
        <v>168</v>
      </c>
      <c r="D18" s="5" t="s">
        <v>1009</v>
      </c>
      <c r="E18" s="5" t="s">
        <v>1051</v>
      </c>
      <c r="F18" s="5">
        <v>604611.19999999995</v>
      </c>
      <c r="G18" s="5">
        <v>584605.56000000006</v>
      </c>
      <c r="H18" s="5">
        <v>1</v>
      </c>
      <c r="I18" s="17">
        <f t="shared" si="0"/>
        <v>584604.56000000006</v>
      </c>
      <c r="J18" s="5">
        <v>20006.64</v>
      </c>
    </row>
    <row r="19" spans="1:10" x14ac:dyDescent="0.25">
      <c r="A19" s="5" t="s">
        <v>1049</v>
      </c>
      <c r="B19" s="5">
        <v>35751</v>
      </c>
      <c r="C19" s="5" t="s">
        <v>168</v>
      </c>
      <c r="D19" s="5" t="s">
        <v>1009</v>
      </c>
      <c r="E19" s="5" t="s">
        <v>1050</v>
      </c>
      <c r="F19" s="5">
        <v>1400572.64</v>
      </c>
      <c r="G19" s="5">
        <v>1394565.95</v>
      </c>
      <c r="H19" s="5">
        <v>1</v>
      </c>
      <c r="I19" s="17">
        <f t="shared" si="0"/>
        <v>1394564.95</v>
      </c>
      <c r="J19" s="5">
        <v>6007.69</v>
      </c>
    </row>
    <row r="20" spans="1:10" x14ac:dyDescent="0.25">
      <c r="A20" s="5" t="s">
        <v>1049</v>
      </c>
      <c r="B20" s="5">
        <v>36915</v>
      </c>
      <c r="C20" s="5" t="s">
        <v>1048</v>
      </c>
      <c r="D20" s="5" t="s">
        <v>1012</v>
      </c>
      <c r="E20" s="5" t="s">
        <v>1047</v>
      </c>
      <c r="F20" s="5">
        <v>2927155.61</v>
      </c>
      <c r="G20" s="5">
        <v>2929362.74</v>
      </c>
      <c r="H20" s="5">
        <v>1</v>
      </c>
      <c r="I20" s="17">
        <f t="shared" si="0"/>
        <v>2929361.74</v>
      </c>
      <c r="J20" s="5">
        <v>0</v>
      </c>
    </row>
    <row r="21" spans="1:10" x14ac:dyDescent="0.25">
      <c r="A21" s="5" t="s">
        <v>1046</v>
      </c>
      <c r="B21" s="5">
        <v>39325</v>
      </c>
      <c r="C21" s="5" t="s">
        <v>1045</v>
      </c>
      <c r="D21" s="5" t="s">
        <v>1036</v>
      </c>
      <c r="E21" s="5" t="s">
        <v>1044</v>
      </c>
      <c r="F21" s="5">
        <v>3250743.85</v>
      </c>
      <c r="G21" s="5">
        <v>2960545.46</v>
      </c>
      <c r="H21" s="5">
        <v>30000</v>
      </c>
      <c r="I21" s="17">
        <f t="shared" si="0"/>
        <v>2930545.46</v>
      </c>
      <c r="J21" s="5">
        <v>320198.39</v>
      </c>
    </row>
    <row r="22" spans="1:10" x14ac:dyDescent="0.25">
      <c r="A22" s="5" t="s">
        <v>1043</v>
      </c>
      <c r="B22" s="5">
        <v>39677</v>
      </c>
      <c r="C22" s="5" t="s">
        <v>1042</v>
      </c>
      <c r="D22" s="5" t="s">
        <v>1009</v>
      </c>
      <c r="E22" s="5" t="s">
        <v>1041</v>
      </c>
      <c r="F22" s="5">
        <v>2878038.12</v>
      </c>
      <c r="G22" s="5">
        <v>2869472.06</v>
      </c>
      <c r="H22" s="5">
        <v>30000</v>
      </c>
      <c r="I22" s="17">
        <f t="shared" si="0"/>
        <v>2839472.06</v>
      </c>
      <c r="J22" s="5">
        <v>38566.06</v>
      </c>
    </row>
    <row r="23" spans="1:10" x14ac:dyDescent="0.25">
      <c r="A23" s="5" t="s">
        <v>1040</v>
      </c>
      <c r="B23" s="5">
        <v>38061</v>
      </c>
      <c r="C23" s="5" t="s">
        <v>137</v>
      </c>
      <c r="D23" s="5" t="s">
        <v>1009</v>
      </c>
      <c r="E23" s="5" t="s">
        <v>1039</v>
      </c>
      <c r="F23" s="5">
        <v>721131.08</v>
      </c>
      <c r="G23" s="5">
        <v>715612.48</v>
      </c>
      <c r="H23" s="5">
        <v>1</v>
      </c>
      <c r="I23" s="17">
        <f t="shared" si="0"/>
        <v>715611.48</v>
      </c>
      <c r="J23" s="5">
        <v>5519.6</v>
      </c>
    </row>
    <row r="24" spans="1:10" x14ac:dyDescent="0.25">
      <c r="A24" s="5" t="s">
        <v>1038</v>
      </c>
      <c r="B24" s="5">
        <v>39765</v>
      </c>
      <c r="C24" s="5" t="s">
        <v>1037</v>
      </c>
      <c r="D24" s="5" t="s">
        <v>1036</v>
      </c>
      <c r="E24" s="5" t="s">
        <v>1035</v>
      </c>
      <c r="F24" s="5">
        <v>5868060.6699999999</v>
      </c>
      <c r="G24" s="5">
        <v>5839662.54</v>
      </c>
      <c r="H24" s="5">
        <v>30000</v>
      </c>
      <c r="I24" s="17">
        <f t="shared" si="0"/>
        <v>5809662.54</v>
      </c>
      <c r="J24" s="5">
        <v>58398.13</v>
      </c>
    </row>
    <row r="25" spans="1:10" x14ac:dyDescent="0.25">
      <c r="A25" s="5" t="s">
        <v>1034</v>
      </c>
      <c r="B25" s="5">
        <v>38242</v>
      </c>
      <c r="C25" s="5" t="s">
        <v>1013</v>
      </c>
      <c r="D25" s="5" t="s">
        <v>1031</v>
      </c>
      <c r="E25" s="5" t="s">
        <v>1033</v>
      </c>
      <c r="F25" s="5">
        <v>3201774.24</v>
      </c>
      <c r="G25" s="5">
        <v>3110116.07</v>
      </c>
      <c r="H25" s="5">
        <v>30000</v>
      </c>
      <c r="I25" s="17">
        <f t="shared" si="0"/>
        <v>3080116.07</v>
      </c>
      <c r="J25" s="5">
        <v>121658.17</v>
      </c>
    </row>
    <row r="26" spans="1:10" x14ac:dyDescent="0.25">
      <c r="A26" s="5" t="s">
        <v>1032</v>
      </c>
      <c r="B26" s="5">
        <v>38940</v>
      </c>
      <c r="C26" s="5" t="s">
        <v>1013</v>
      </c>
      <c r="D26" s="5" t="s">
        <v>1031</v>
      </c>
      <c r="E26" s="5" t="s">
        <v>1030</v>
      </c>
      <c r="F26" s="5">
        <v>1519341.32</v>
      </c>
      <c r="G26" s="5">
        <v>1519341.32</v>
      </c>
      <c r="H26" s="5">
        <v>30000</v>
      </c>
      <c r="I26" s="17">
        <f t="shared" si="0"/>
        <v>1489341.32</v>
      </c>
      <c r="J26" s="5">
        <v>30000</v>
      </c>
    </row>
    <row r="27" spans="1:10" x14ac:dyDescent="0.25">
      <c r="A27" s="5" t="s">
        <v>1029</v>
      </c>
      <c r="B27" s="5">
        <v>38870</v>
      </c>
      <c r="C27" s="5" t="s">
        <v>1028</v>
      </c>
      <c r="D27" s="5" t="s">
        <v>1027</v>
      </c>
      <c r="E27" s="5" t="s">
        <v>1026</v>
      </c>
      <c r="F27" s="5">
        <v>55166019.810000002</v>
      </c>
      <c r="G27" s="5">
        <v>42303552.420000002</v>
      </c>
      <c r="H27" s="5">
        <v>30000</v>
      </c>
      <c r="I27" s="17">
        <f t="shared" si="0"/>
        <v>42273552.420000002</v>
      </c>
      <c r="J27" s="5">
        <v>12892467.390000001</v>
      </c>
    </row>
    <row r="28" spans="1:10" x14ac:dyDescent="0.25">
      <c r="A28" s="5" t="s">
        <v>1025</v>
      </c>
      <c r="B28" s="5">
        <v>39451</v>
      </c>
      <c r="C28" s="5" t="s">
        <v>1024</v>
      </c>
      <c r="D28" s="5" t="s">
        <v>1012</v>
      </c>
      <c r="E28" s="5" t="s">
        <v>1023</v>
      </c>
      <c r="F28" s="5">
        <v>1150606.52</v>
      </c>
      <c r="G28" s="5">
        <v>1120348.29</v>
      </c>
      <c r="H28" s="5">
        <v>30000.01</v>
      </c>
      <c r="I28" s="17">
        <f t="shared" si="0"/>
        <v>1090348.28</v>
      </c>
      <c r="J28" s="5">
        <v>60258.239999999998</v>
      </c>
    </row>
    <row r="29" spans="1:10" x14ac:dyDescent="0.25">
      <c r="A29" s="5" t="s">
        <v>1022</v>
      </c>
      <c r="B29" s="5">
        <v>38809</v>
      </c>
      <c r="C29" s="5" t="s">
        <v>95</v>
      </c>
      <c r="D29" s="5" t="s">
        <v>1009</v>
      </c>
      <c r="E29" s="5" t="s">
        <v>1021</v>
      </c>
      <c r="F29" s="5">
        <v>5608469.1100000003</v>
      </c>
      <c r="G29" s="5">
        <v>5627002.3399999999</v>
      </c>
      <c r="H29" s="5">
        <v>30000</v>
      </c>
      <c r="I29" s="17">
        <f t="shared" si="0"/>
        <v>5597002.3399999999</v>
      </c>
      <c r="J29" s="5">
        <v>11466.77</v>
      </c>
    </row>
    <row r="30" spans="1:10" x14ac:dyDescent="0.25">
      <c r="A30" s="5" t="s">
        <v>1020</v>
      </c>
      <c r="B30" s="5">
        <v>39868</v>
      </c>
      <c r="C30" s="5" t="s">
        <v>582</v>
      </c>
      <c r="D30" s="5" t="s">
        <v>1019</v>
      </c>
      <c r="E30" s="5" t="s">
        <v>1018</v>
      </c>
      <c r="F30" s="5">
        <v>602039.74</v>
      </c>
      <c r="G30" s="5">
        <v>612192.35</v>
      </c>
      <c r="H30" s="5">
        <v>18365.78</v>
      </c>
      <c r="I30" s="17">
        <f t="shared" si="0"/>
        <v>593826.56999999995</v>
      </c>
      <c r="J30" s="5">
        <v>8213.17</v>
      </c>
    </row>
    <row r="31" spans="1:10" x14ac:dyDescent="0.25">
      <c r="A31" s="5" t="s">
        <v>1017</v>
      </c>
      <c r="B31" s="5">
        <v>27851</v>
      </c>
      <c r="C31" s="5" t="s">
        <v>1016</v>
      </c>
      <c r="D31" s="5" t="s">
        <v>1015</v>
      </c>
      <c r="E31" s="5" t="s">
        <v>1014</v>
      </c>
      <c r="F31" s="5">
        <v>193487.2</v>
      </c>
      <c r="G31" s="5">
        <v>228387</v>
      </c>
      <c r="H31" s="5">
        <v>6851.61</v>
      </c>
      <c r="I31" s="17">
        <f t="shared" si="0"/>
        <v>221535.39</v>
      </c>
      <c r="J31" s="5">
        <v>0</v>
      </c>
    </row>
    <row r="32" spans="1:10" x14ac:dyDescent="0.25">
      <c r="A32" s="5" t="s">
        <v>1010</v>
      </c>
      <c r="B32" s="5">
        <v>37993</v>
      </c>
      <c r="C32" s="5" t="s">
        <v>1013</v>
      </c>
      <c r="D32" s="5" t="s">
        <v>1012</v>
      </c>
      <c r="E32" s="5" t="s">
        <v>1011</v>
      </c>
      <c r="F32" s="5">
        <v>3045555.07</v>
      </c>
      <c r="G32" s="5">
        <v>3052552.46</v>
      </c>
      <c r="H32" s="5">
        <v>30000</v>
      </c>
      <c r="I32" s="17">
        <f t="shared" si="0"/>
        <v>3022552.46</v>
      </c>
      <c r="J32" s="5">
        <v>23002.61</v>
      </c>
    </row>
    <row r="33" spans="1:10" x14ac:dyDescent="0.25">
      <c r="A33" s="5" t="s">
        <v>1010</v>
      </c>
      <c r="B33" s="5">
        <v>39297</v>
      </c>
      <c r="C33" s="5" t="s">
        <v>168</v>
      </c>
      <c r="D33" s="5" t="s">
        <v>1009</v>
      </c>
      <c r="E33" s="5" t="s">
        <v>1008</v>
      </c>
      <c r="F33" s="5">
        <v>1154840.49</v>
      </c>
      <c r="G33" s="5">
        <v>1166543.78</v>
      </c>
      <c r="H33" s="5">
        <v>30000</v>
      </c>
      <c r="I33" s="17">
        <f t="shared" si="0"/>
        <v>1136543.78</v>
      </c>
      <c r="J33" s="5">
        <v>18296.71</v>
      </c>
    </row>
  </sheetData>
  <autoFilter ref="A2:J33" xr:uid="{5CF49A11-93D0-4CD8-9870-D792A416C5E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70DB-1314-411D-86F2-69E2597E74C4}">
  <dimension ref="A3:B27"/>
  <sheetViews>
    <sheetView workbookViewId="0">
      <selection activeCell="B3" sqref="B3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26" t="s">
        <v>1401</v>
      </c>
      <c r="B3" t="s">
        <v>1406</v>
      </c>
    </row>
    <row r="4" spans="1:2" x14ac:dyDescent="0.2">
      <c r="A4" s="27" t="s">
        <v>1081</v>
      </c>
      <c r="B4" s="28">
        <v>131675.85</v>
      </c>
    </row>
    <row r="5" spans="1:2" x14ac:dyDescent="0.2">
      <c r="A5" s="27" t="s">
        <v>1078</v>
      </c>
      <c r="B5" s="28">
        <v>69721.990000000005</v>
      </c>
    </row>
    <row r="6" spans="1:2" x14ac:dyDescent="0.2">
      <c r="A6" s="27" t="s">
        <v>1076</v>
      </c>
      <c r="B6" s="28">
        <v>0</v>
      </c>
    </row>
    <row r="7" spans="1:2" x14ac:dyDescent="0.2">
      <c r="A7" s="27" t="s">
        <v>1074</v>
      </c>
      <c r="B7" s="28">
        <v>75020.28</v>
      </c>
    </row>
    <row r="8" spans="1:2" x14ac:dyDescent="0.2">
      <c r="A8" s="27" t="s">
        <v>1069</v>
      </c>
      <c r="B8" s="28">
        <v>272320.35000000003</v>
      </c>
    </row>
    <row r="9" spans="1:2" x14ac:dyDescent="0.2">
      <c r="A9" s="27" t="s">
        <v>1067</v>
      </c>
      <c r="B9" s="28">
        <v>17245.5</v>
      </c>
    </row>
    <row r="10" spans="1:2" x14ac:dyDescent="0.2">
      <c r="A10" s="27" t="s">
        <v>1063</v>
      </c>
      <c r="B10" s="28">
        <v>49033.58</v>
      </c>
    </row>
    <row r="11" spans="1:2" x14ac:dyDescent="0.2">
      <c r="A11" s="27" t="s">
        <v>1059</v>
      </c>
      <c r="B11" s="28">
        <v>59999.990000000005</v>
      </c>
    </row>
    <row r="12" spans="1:2" x14ac:dyDescent="0.2">
      <c r="A12" s="27" t="s">
        <v>1057</v>
      </c>
      <c r="B12" s="28">
        <v>41928.839999999997</v>
      </c>
    </row>
    <row r="13" spans="1:2" x14ac:dyDescent="0.2">
      <c r="A13" s="27" t="s">
        <v>1049</v>
      </c>
      <c r="B13" s="28">
        <v>236154.33000000002</v>
      </c>
    </row>
    <row r="14" spans="1:2" x14ac:dyDescent="0.2">
      <c r="A14" s="27" t="s">
        <v>1046</v>
      </c>
      <c r="B14" s="28">
        <v>320198.39</v>
      </c>
    </row>
    <row r="15" spans="1:2" x14ac:dyDescent="0.2">
      <c r="A15" s="27" t="s">
        <v>1043</v>
      </c>
      <c r="B15" s="28">
        <v>38566.06</v>
      </c>
    </row>
    <row r="16" spans="1:2" x14ac:dyDescent="0.2">
      <c r="A16" s="27" t="s">
        <v>1040</v>
      </c>
      <c r="B16" s="28">
        <v>5519.6</v>
      </c>
    </row>
    <row r="17" spans="1:2" x14ac:dyDescent="0.2">
      <c r="A17" s="27" t="s">
        <v>1038</v>
      </c>
      <c r="B17" s="28">
        <v>58398.13</v>
      </c>
    </row>
    <row r="18" spans="1:2" x14ac:dyDescent="0.2">
      <c r="A18" s="27" t="s">
        <v>1034</v>
      </c>
      <c r="B18" s="28">
        <v>121658.17</v>
      </c>
    </row>
    <row r="19" spans="1:2" x14ac:dyDescent="0.2">
      <c r="A19" s="27" t="s">
        <v>1032</v>
      </c>
      <c r="B19" s="28">
        <v>30000</v>
      </c>
    </row>
    <row r="20" spans="1:2" x14ac:dyDescent="0.2">
      <c r="A20" s="27" t="s">
        <v>1029</v>
      </c>
      <c r="B20" s="28">
        <v>12892467.390000001</v>
      </c>
    </row>
    <row r="21" spans="1:2" x14ac:dyDescent="0.2">
      <c r="A21" s="27" t="s">
        <v>1025</v>
      </c>
      <c r="B21" s="28">
        <v>60258.239999999998</v>
      </c>
    </row>
    <row r="22" spans="1:2" x14ac:dyDescent="0.2">
      <c r="A22" s="27" t="s">
        <v>1022</v>
      </c>
      <c r="B22" s="28">
        <v>11466.77</v>
      </c>
    </row>
    <row r="23" spans="1:2" x14ac:dyDescent="0.2">
      <c r="A23" s="27" t="s">
        <v>1020</v>
      </c>
      <c r="B23" s="28">
        <v>8213.17</v>
      </c>
    </row>
    <row r="24" spans="1:2" x14ac:dyDescent="0.2">
      <c r="A24" s="27" t="s">
        <v>1017</v>
      </c>
      <c r="B24" s="28">
        <v>0</v>
      </c>
    </row>
    <row r="25" spans="1:2" x14ac:dyDescent="0.2">
      <c r="A25" s="27" t="s">
        <v>1010</v>
      </c>
      <c r="B25" s="28">
        <v>41299.32</v>
      </c>
    </row>
    <row r="26" spans="1:2" x14ac:dyDescent="0.2">
      <c r="A26" s="27" t="s">
        <v>1404</v>
      </c>
      <c r="B26" s="28"/>
    </row>
    <row r="27" spans="1:2" x14ac:dyDescent="0.2">
      <c r="A27" s="27" t="s">
        <v>1402</v>
      </c>
      <c r="B27" s="28">
        <v>14541145.950000001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413A-5F88-4F36-8B19-52F201E70A59}">
  <dimension ref="A1:J13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0" sqref="F10"/>
    </sheetView>
  </sheetViews>
  <sheetFormatPr defaultRowHeight="12.75" x14ac:dyDescent="0.2"/>
  <cols>
    <col min="1" max="1" width="23" style="6" customWidth="1"/>
    <col min="2" max="2" width="34.140625" style="6" customWidth="1"/>
    <col min="3" max="3" width="40.28515625" style="6" customWidth="1"/>
    <col min="4" max="8" width="23" style="6" customWidth="1"/>
    <col min="9" max="9" width="14.42578125" style="6" customWidth="1"/>
    <col min="10" max="10" width="14.140625" style="6" customWidth="1"/>
    <col min="11" max="16384" width="9.140625" style="6"/>
  </cols>
  <sheetData>
    <row r="1" spans="1:10" ht="15" x14ac:dyDescent="0.25">
      <c r="A1" s="10" t="s">
        <v>1367</v>
      </c>
      <c r="B1" s="10"/>
      <c r="C1" s="10"/>
      <c r="D1" s="10"/>
      <c r="E1" s="10"/>
      <c r="F1" s="10"/>
      <c r="G1" s="10"/>
      <c r="H1" s="10"/>
      <c r="I1" s="18" t="s">
        <v>1395</v>
      </c>
      <c r="J1" s="18" t="s">
        <v>1395</v>
      </c>
    </row>
    <row r="2" spans="1:10" ht="25.5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1366</v>
      </c>
      <c r="F2" s="9" t="s">
        <v>6</v>
      </c>
      <c r="G2" s="9" t="s">
        <v>7</v>
      </c>
      <c r="H2" s="9" t="s">
        <v>8</v>
      </c>
      <c r="I2" s="19" t="s">
        <v>1397</v>
      </c>
      <c r="J2" s="19" t="s">
        <v>9</v>
      </c>
    </row>
    <row r="3" spans="1:10" ht="38.25" x14ac:dyDescent="0.2">
      <c r="A3" s="8" t="s">
        <v>1115</v>
      </c>
      <c r="B3" s="8" t="s">
        <v>1351</v>
      </c>
      <c r="C3" s="8" t="s">
        <v>1348</v>
      </c>
      <c r="D3" s="8"/>
      <c r="E3" s="8" t="s">
        <v>1350</v>
      </c>
      <c r="F3" s="7">
        <v>512195</v>
      </c>
      <c r="G3" s="7">
        <v>508832.5</v>
      </c>
      <c r="H3" s="7">
        <v>0</v>
      </c>
      <c r="I3" s="20">
        <f>G3-H3</f>
        <v>508832.5</v>
      </c>
      <c r="J3" s="21">
        <f>IF(F3-I3&lt;0,0,F3-I3)</f>
        <v>3362.5</v>
      </c>
    </row>
    <row r="4" spans="1:10" ht="38.25" x14ac:dyDescent="0.2">
      <c r="A4" s="8" t="s">
        <v>1115</v>
      </c>
      <c r="B4" s="8" t="s">
        <v>1349</v>
      </c>
      <c r="C4" s="8" t="s">
        <v>1348</v>
      </c>
      <c r="D4" s="8"/>
      <c r="E4" s="8" t="s">
        <v>1347</v>
      </c>
      <c r="F4" s="7">
        <v>589355</v>
      </c>
      <c r="G4" s="7">
        <v>0</v>
      </c>
      <c r="H4" s="7">
        <v>0</v>
      </c>
      <c r="I4" s="20">
        <f>G4-H4</f>
        <v>0</v>
      </c>
      <c r="J4" s="21">
        <f>IF(F4-I4&lt;0,0,F4-I4)</f>
        <v>589355</v>
      </c>
    </row>
    <row r="5" spans="1:10" ht="38.25" x14ac:dyDescent="0.2">
      <c r="A5" s="8" t="s">
        <v>1115</v>
      </c>
      <c r="B5" s="8" t="s">
        <v>1346</v>
      </c>
      <c r="C5" s="8" t="s">
        <v>1345</v>
      </c>
      <c r="D5" s="8"/>
      <c r="E5" s="8" t="s">
        <v>1344</v>
      </c>
      <c r="F5" s="7">
        <v>20000</v>
      </c>
      <c r="G5" s="7">
        <v>19584.830000000002</v>
      </c>
      <c r="H5" s="7">
        <v>0</v>
      </c>
      <c r="I5" s="20">
        <f>G5-H5</f>
        <v>19584.830000000002</v>
      </c>
      <c r="J5" s="21">
        <f>IF(F5-I5&lt;0,0,F5-I5)</f>
        <v>415.16999999999825</v>
      </c>
    </row>
    <row r="6" spans="1:10" ht="25.5" x14ac:dyDescent="0.2">
      <c r="A6" s="8" t="s">
        <v>1115</v>
      </c>
      <c r="B6" s="8" t="s">
        <v>1245</v>
      </c>
      <c r="C6" s="8" t="s">
        <v>1244</v>
      </c>
      <c r="D6" s="8"/>
      <c r="E6" s="8" t="s">
        <v>1343</v>
      </c>
      <c r="F6" s="7">
        <v>18694.21</v>
      </c>
      <c r="G6" s="7">
        <v>18694.21</v>
      </c>
      <c r="H6" s="7">
        <v>0</v>
      </c>
      <c r="I6" s="20">
        <f>G6-H6</f>
        <v>18694.21</v>
      </c>
      <c r="J6" s="21">
        <f>IF(F6-I6&lt;0,0,F6-I6)</f>
        <v>0</v>
      </c>
    </row>
    <row r="7" spans="1:10" ht="25.5" x14ac:dyDescent="0.2">
      <c r="A7" s="8" t="s">
        <v>1115</v>
      </c>
      <c r="B7" s="8" t="s">
        <v>1342</v>
      </c>
      <c r="C7" s="8" t="s">
        <v>1244</v>
      </c>
      <c r="D7" s="8"/>
      <c r="E7" s="8" t="s">
        <v>1341</v>
      </c>
      <c r="F7" s="7">
        <v>174942.5</v>
      </c>
      <c r="G7" s="7">
        <v>121102.51</v>
      </c>
      <c r="H7" s="7">
        <v>0</v>
      </c>
      <c r="I7" s="20">
        <f>G7-H7</f>
        <v>121102.51</v>
      </c>
      <c r="J7" s="21">
        <f>IF(F7-I7&lt;0,0,F7-I7)</f>
        <v>53839.990000000005</v>
      </c>
    </row>
    <row r="8" spans="1:10" ht="38.25" x14ac:dyDescent="0.2">
      <c r="A8" s="8" t="s">
        <v>1115</v>
      </c>
      <c r="B8" s="8" t="s">
        <v>1340</v>
      </c>
      <c r="C8" s="8" t="s">
        <v>1244</v>
      </c>
      <c r="D8" s="8"/>
      <c r="E8" s="8" t="s">
        <v>1338</v>
      </c>
      <c r="F8" s="7">
        <v>57951</v>
      </c>
      <c r="G8" s="7">
        <v>57951</v>
      </c>
      <c r="H8" s="7">
        <v>0</v>
      </c>
      <c r="I8" s="20">
        <f>G8-H8</f>
        <v>57951</v>
      </c>
      <c r="J8" s="21">
        <f>IF(F8-I8&lt;0,0,F8-I8)</f>
        <v>0</v>
      </c>
    </row>
    <row r="9" spans="1:10" ht="51" x14ac:dyDescent="0.2">
      <c r="A9" s="8" t="s">
        <v>1115</v>
      </c>
      <c r="B9" s="8" t="s">
        <v>1339</v>
      </c>
      <c r="C9" s="8" t="s">
        <v>1241</v>
      </c>
      <c r="D9" s="8"/>
      <c r="E9" s="8" t="s">
        <v>1338</v>
      </c>
      <c r="F9" s="7">
        <v>49470.76</v>
      </c>
      <c r="G9" s="7">
        <v>49470.76</v>
      </c>
      <c r="H9" s="7">
        <v>0</v>
      </c>
      <c r="I9" s="20">
        <f>G9-H9</f>
        <v>49470.76</v>
      </c>
      <c r="J9" s="21">
        <f>IF(F9-I9&lt;0,0,F9-I9)</f>
        <v>0</v>
      </c>
    </row>
    <row r="10" spans="1:10" ht="38.25" x14ac:dyDescent="0.2">
      <c r="A10" s="8" t="s">
        <v>1115</v>
      </c>
      <c r="B10" s="8" t="s">
        <v>1337</v>
      </c>
      <c r="C10" s="8" t="s">
        <v>1244</v>
      </c>
      <c r="D10" s="8"/>
      <c r="E10" s="8" t="s">
        <v>1336</v>
      </c>
      <c r="F10" s="7">
        <v>319779</v>
      </c>
      <c r="G10" s="7">
        <v>152121.5</v>
      </c>
      <c r="H10" s="7">
        <v>0</v>
      </c>
      <c r="I10" s="20">
        <f>G10-H10</f>
        <v>152121.5</v>
      </c>
      <c r="J10" s="21">
        <f>IF(F10-I10&lt;0,0,F10-I10)</f>
        <v>167657.5</v>
      </c>
    </row>
    <row r="11" spans="1:10" ht="38.25" x14ac:dyDescent="0.2">
      <c r="A11" s="8" t="s">
        <v>1115</v>
      </c>
      <c r="B11" s="8" t="s">
        <v>1335</v>
      </c>
      <c r="C11" s="8" t="s">
        <v>1244</v>
      </c>
      <c r="D11" s="8"/>
      <c r="E11" s="8" t="s">
        <v>1334</v>
      </c>
      <c r="F11" s="7">
        <v>40005</v>
      </c>
      <c r="G11" s="7">
        <v>30601.31</v>
      </c>
      <c r="H11" s="7">
        <v>0</v>
      </c>
      <c r="I11" s="20">
        <f>G11-H11</f>
        <v>30601.31</v>
      </c>
      <c r="J11" s="21">
        <f>IF(F11-I11&lt;0,0,F11-I11)</f>
        <v>9403.6899999999987</v>
      </c>
    </row>
    <row r="12" spans="1:10" ht="38.25" x14ac:dyDescent="0.2">
      <c r="A12" s="8" t="s">
        <v>1115</v>
      </c>
      <c r="B12" s="8" t="s">
        <v>1333</v>
      </c>
      <c r="C12" s="8" t="s">
        <v>1244</v>
      </c>
      <c r="D12" s="8"/>
      <c r="E12" s="8" t="s">
        <v>1332</v>
      </c>
      <c r="F12" s="7">
        <v>70933</v>
      </c>
      <c r="G12" s="7">
        <v>22311.66</v>
      </c>
      <c r="H12" s="7">
        <v>0</v>
      </c>
      <c r="I12" s="20">
        <f>G12-H12</f>
        <v>22311.66</v>
      </c>
      <c r="J12" s="21">
        <f>IF(F12-I12&lt;0,0,F12-I12)</f>
        <v>48621.34</v>
      </c>
    </row>
    <row r="13" spans="1:10" ht="38.25" x14ac:dyDescent="0.2">
      <c r="A13" s="8" t="s">
        <v>1115</v>
      </c>
      <c r="B13" s="8" t="s">
        <v>1331</v>
      </c>
      <c r="C13" s="8" t="s">
        <v>1244</v>
      </c>
      <c r="D13" s="8"/>
      <c r="E13" s="8" t="s">
        <v>1330</v>
      </c>
      <c r="F13" s="7">
        <v>165000</v>
      </c>
      <c r="G13" s="7">
        <v>45638.44</v>
      </c>
      <c r="H13" s="7">
        <v>0</v>
      </c>
      <c r="I13" s="20">
        <f>G13-H13</f>
        <v>45638.44</v>
      </c>
      <c r="J13" s="21">
        <f>IF(F13-I13&lt;0,0,F13-I13)</f>
        <v>119361.56</v>
      </c>
    </row>
    <row r="14" spans="1:10" ht="51" x14ac:dyDescent="0.2">
      <c r="A14" s="8" t="s">
        <v>1115</v>
      </c>
      <c r="B14" s="8" t="s">
        <v>1329</v>
      </c>
      <c r="C14" s="8" t="s">
        <v>1275</v>
      </c>
      <c r="D14" s="8"/>
      <c r="E14" s="8" t="s">
        <v>1328</v>
      </c>
      <c r="F14" s="7">
        <v>174978</v>
      </c>
      <c r="G14" s="7">
        <v>61834.45</v>
      </c>
      <c r="H14" s="7">
        <v>0</v>
      </c>
      <c r="I14" s="20">
        <f>G14-H14</f>
        <v>61834.45</v>
      </c>
      <c r="J14" s="21">
        <f>IF(F14-I14&lt;0,0,F14-I14)</f>
        <v>113143.55</v>
      </c>
    </row>
    <row r="15" spans="1:10" ht="38.25" x14ac:dyDescent="0.2">
      <c r="A15" s="8" t="s">
        <v>1115</v>
      </c>
      <c r="B15" s="8" t="s">
        <v>1327</v>
      </c>
      <c r="C15" s="8" t="s">
        <v>1244</v>
      </c>
      <c r="D15" s="8"/>
      <c r="E15" s="8" t="s">
        <v>1326</v>
      </c>
      <c r="F15" s="7">
        <v>150000</v>
      </c>
      <c r="G15" s="7">
        <v>0</v>
      </c>
      <c r="H15" s="7">
        <v>0</v>
      </c>
      <c r="I15" s="20">
        <f>G15-H15</f>
        <v>0</v>
      </c>
      <c r="J15" s="21">
        <f>IF(F15-I15&lt;0,0,F15-I15)</f>
        <v>150000</v>
      </c>
    </row>
    <row r="16" spans="1:10" ht="51" x14ac:dyDescent="0.2">
      <c r="A16" s="8" t="s">
        <v>1115</v>
      </c>
      <c r="B16" s="8" t="s">
        <v>1325</v>
      </c>
      <c r="C16" s="8" t="s">
        <v>1241</v>
      </c>
      <c r="D16" s="8"/>
      <c r="E16" s="8" t="s">
        <v>1324</v>
      </c>
      <c r="F16" s="7">
        <v>30000</v>
      </c>
      <c r="G16" s="7">
        <v>30000</v>
      </c>
      <c r="H16" s="7">
        <v>0</v>
      </c>
      <c r="I16" s="20">
        <f>G16-H16</f>
        <v>30000</v>
      </c>
      <c r="J16" s="21">
        <f>IF(F16-I16&lt;0,0,F16-I16)</f>
        <v>0</v>
      </c>
    </row>
    <row r="17" spans="1:10" ht="38.25" x14ac:dyDescent="0.2">
      <c r="A17" s="8" t="s">
        <v>1115</v>
      </c>
      <c r="B17" s="8" t="s">
        <v>1323</v>
      </c>
      <c r="C17" s="8" t="s">
        <v>1320</v>
      </c>
      <c r="D17" s="8"/>
      <c r="E17" s="8" t="s">
        <v>1322</v>
      </c>
      <c r="F17" s="7">
        <v>49741</v>
      </c>
      <c r="G17" s="7">
        <v>24329.67</v>
      </c>
      <c r="H17" s="7">
        <v>0</v>
      </c>
      <c r="I17" s="20">
        <f>G17-H17</f>
        <v>24329.67</v>
      </c>
      <c r="J17" s="21">
        <f>IF(F17-I17&lt;0,0,F17-I17)</f>
        <v>25411.33</v>
      </c>
    </row>
    <row r="18" spans="1:10" ht="38.25" x14ac:dyDescent="0.2">
      <c r="A18" s="8" t="s">
        <v>1115</v>
      </c>
      <c r="B18" s="8" t="s">
        <v>1321</v>
      </c>
      <c r="C18" s="8" t="s">
        <v>1320</v>
      </c>
      <c r="D18" s="8"/>
      <c r="E18" s="8" t="s">
        <v>1319</v>
      </c>
      <c r="F18" s="7">
        <v>54848.5</v>
      </c>
      <c r="G18" s="7">
        <v>31412.22</v>
      </c>
      <c r="H18" s="7">
        <v>0</v>
      </c>
      <c r="I18" s="20">
        <f>G18-H18</f>
        <v>31412.22</v>
      </c>
      <c r="J18" s="21">
        <f>IF(F18-I18&lt;0,0,F18-I18)</f>
        <v>23436.28</v>
      </c>
    </row>
    <row r="19" spans="1:10" ht="38.25" x14ac:dyDescent="0.2">
      <c r="A19" s="8" t="s">
        <v>1115</v>
      </c>
      <c r="B19" s="8" t="s">
        <v>1318</v>
      </c>
      <c r="C19" s="8" t="s">
        <v>1244</v>
      </c>
      <c r="D19" s="8"/>
      <c r="E19" s="8" t="s">
        <v>1317</v>
      </c>
      <c r="F19" s="7">
        <v>258087</v>
      </c>
      <c r="G19" s="7">
        <v>188101.46</v>
      </c>
      <c r="H19" s="7">
        <v>0</v>
      </c>
      <c r="I19" s="20">
        <f>G19-H19</f>
        <v>188101.46</v>
      </c>
      <c r="J19" s="21">
        <f>IF(F19-I19&lt;0,0,F19-I19)</f>
        <v>69985.540000000008</v>
      </c>
    </row>
    <row r="20" spans="1:10" ht="38.25" x14ac:dyDescent="0.2">
      <c r="A20" s="8" t="s">
        <v>1115</v>
      </c>
      <c r="B20" s="8" t="s">
        <v>1316</v>
      </c>
      <c r="C20" s="8" t="s">
        <v>1315</v>
      </c>
      <c r="D20" s="8"/>
      <c r="E20" s="8" t="s">
        <v>1314</v>
      </c>
      <c r="F20" s="7">
        <v>584935.13</v>
      </c>
      <c r="G20" s="7">
        <v>472643.36</v>
      </c>
      <c r="H20" s="7">
        <v>0</v>
      </c>
      <c r="I20" s="20">
        <f>G20-H20</f>
        <v>472643.36</v>
      </c>
      <c r="J20" s="21">
        <f>IF(F20-I20&lt;0,0,F20-I20)</f>
        <v>112291.77000000002</v>
      </c>
    </row>
    <row r="21" spans="1:10" ht="51" x14ac:dyDescent="0.2">
      <c r="A21" s="8" t="s">
        <v>1115</v>
      </c>
      <c r="B21" s="8" t="s">
        <v>1313</v>
      </c>
      <c r="C21" s="8" t="s">
        <v>1244</v>
      </c>
      <c r="D21" s="8"/>
      <c r="E21" s="8" t="s">
        <v>1311</v>
      </c>
      <c r="F21" s="7">
        <v>67667.5</v>
      </c>
      <c r="G21" s="7">
        <v>48226.63</v>
      </c>
      <c r="H21" s="7">
        <v>0</v>
      </c>
      <c r="I21" s="20">
        <f>G21-H21</f>
        <v>48226.63</v>
      </c>
      <c r="J21" s="21">
        <f>IF(F21-I21&lt;0,0,F21-I21)</f>
        <v>19440.870000000003</v>
      </c>
    </row>
    <row r="22" spans="1:10" ht="51" x14ac:dyDescent="0.2">
      <c r="A22" s="8" t="s">
        <v>1115</v>
      </c>
      <c r="B22" s="8" t="s">
        <v>1312</v>
      </c>
      <c r="C22" s="8" t="s">
        <v>1282</v>
      </c>
      <c r="D22" s="8"/>
      <c r="E22" s="8" t="s">
        <v>1311</v>
      </c>
      <c r="F22" s="7">
        <v>102051</v>
      </c>
      <c r="G22" s="7">
        <v>22753.8</v>
      </c>
      <c r="H22" s="7">
        <v>0</v>
      </c>
      <c r="I22" s="20">
        <f>G22-H22</f>
        <v>22753.8</v>
      </c>
      <c r="J22" s="21">
        <f>IF(F22-I22&lt;0,0,F22-I22)</f>
        <v>79297.2</v>
      </c>
    </row>
    <row r="23" spans="1:10" ht="76.5" x14ac:dyDescent="0.2">
      <c r="A23" s="8" t="s">
        <v>1115</v>
      </c>
      <c r="B23" s="8" t="s">
        <v>1310</v>
      </c>
      <c r="C23" s="8" t="s">
        <v>1244</v>
      </c>
      <c r="D23" s="8"/>
      <c r="E23" s="8" t="s">
        <v>1309</v>
      </c>
      <c r="F23" s="7">
        <v>64994</v>
      </c>
      <c r="G23" s="7">
        <v>0</v>
      </c>
      <c r="H23" s="7">
        <v>0</v>
      </c>
      <c r="I23" s="20">
        <f>G23-H23</f>
        <v>0</v>
      </c>
      <c r="J23" s="21">
        <f>IF(F23-I23&lt;0,0,F23-I23)</f>
        <v>64994</v>
      </c>
    </row>
    <row r="24" spans="1:10" ht="51" x14ac:dyDescent="0.2">
      <c r="A24" s="8" t="s">
        <v>1115</v>
      </c>
      <c r="B24" s="8" t="s">
        <v>1308</v>
      </c>
      <c r="C24" s="8" t="s">
        <v>1244</v>
      </c>
      <c r="D24" s="8"/>
      <c r="E24" s="8" t="s">
        <v>1307</v>
      </c>
      <c r="F24" s="7">
        <v>255547</v>
      </c>
      <c r="G24" s="7">
        <v>171724.83</v>
      </c>
      <c r="H24" s="7">
        <v>0</v>
      </c>
      <c r="I24" s="20">
        <f>G24-H24</f>
        <v>171724.83</v>
      </c>
      <c r="J24" s="21">
        <f>IF(F24-I24&lt;0,0,F24-I24)</f>
        <v>83822.170000000013</v>
      </c>
    </row>
    <row r="25" spans="1:10" ht="51" x14ac:dyDescent="0.2">
      <c r="A25" s="8" t="s">
        <v>1115</v>
      </c>
      <c r="B25" s="8" t="s">
        <v>1306</v>
      </c>
      <c r="C25" s="8" t="s">
        <v>1244</v>
      </c>
      <c r="D25" s="8"/>
      <c r="E25" s="8" t="s">
        <v>1305</v>
      </c>
      <c r="F25" s="7">
        <v>135881</v>
      </c>
      <c r="G25" s="7">
        <v>0</v>
      </c>
      <c r="H25" s="7">
        <v>0</v>
      </c>
      <c r="I25" s="20">
        <f>G25-H25</f>
        <v>0</v>
      </c>
      <c r="J25" s="21">
        <f>IF(F25-I25&lt;0,0,F25-I25)</f>
        <v>135881</v>
      </c>
    </row>
    <row r="26" spans="1:10" ht="63.75" x14ac:dyDescent="0.2">
      <c r="A26" s="8" t="s">
        <v>1115</v>
      </c>
      <c r="B26" s="8" t="s">
        <v>1304</v>
      </c>
      <c r="C26" s="8" t="s">
        <v>1275</v>
      </c>
      <c r="D26" s="8"/>
      <c r="E26" s="8" t="s">
        <v>1303</v>
      </c>
      <c r="F26" s="7">
        <v>144421</v>
      </c>
      <c r="G26" s="7">
        <v>48261.440000000002</v>
      </c>
      <c r="H26" s="7">
        <v>0</v>
      </c>
      <c r="I26" s="20">
        <f>G26-H26</f>
        <v>48261.440000000002</v>
      </c>
      <c r="J26" s="21">
        <f>IF(F26-I26&lt;0,0,F26-I26)</f>
        <v>96159.56</v>
      </c>
    </row>
    <row r="27" spans="1:10" ht="25.5" x14ac:dyDescent="0.2">
      <c r="A27" s="8" t="s">
        <v>1115</v>
      </c>
      <c r="B27" s="8" t="s">
        <v>1302</v>
      </c>
      <c r="C27" s="8" t="s">
        <v>1244</v>
      </c>
      <c r="D27" s="8"/>
      <c r="E27" s="8" t="s">
        <v>1301</v>
      </c>
      <c r="F27" s="7">
        <v>136032</v>
      </c>
      <c r="G27" s="7">
        <v>3555.48</v>
      </c>
      <c r="H27" s="7">
        <v>0</v>
      </c>
      <c r="I27" s="20">
        <f>G27-H27</f>
        <v>3555.48</v>
      </c>
      <c r="J27" s="21">
        <f>IF(F27-I27&lt;0,0,F27-I27)</f>
        <v>132476.51999999999</v>
      </c>
    </row>
    <row r="28" spans="1:10" ht="38.25" x14ac:dyDescent="0.2">
      <c r="A28" s="8" t="s">
        <v>1115</v>
      </c>
      <c r="B28" s="8" t="s">
        <v>1300</v>
      </c>
      <c r="C28" s="8" t="s">
        <v>1244</v>
      </c>
      <c r="D28" s="8"/>
      <c r="E28" s="8" t="s">
        <v>1299</v>
      </c>
      <c r="F28" s="7">
        <v>95886</v>
      </c>
      <c r="G28" s="7">
        <v>38099.71</v>
      </c>
      <c r="H28" s="7">
        <v>0</v>
      </c>
      <c r="I28" s="20">
        <f>G28-H28</f>
        <v>38099.71</v>
      </c>
      <c r="J28" s="21">
        <f>IF(F28-I28&lt;0,0,F28-I28)</f>
        <v>57786.29</v>
      </c>
    </row>
    <row r="29" spans="1:10" ht="38.25" x14ac:dyDescent="0.2">
      <c r="A29" s="8" t="s">
        <v>1115</v>
      </c>
      <c r="B29" s="8" t="s">
        <v>1298</v>
      </c>
      <c r="C29" s="8" t="s">
        <v>1244</v>
      </c>
      <c r="D29" s="8"/>
      <c r="E29" s="8" t="s">
        <v>1297</v>
      </c>
      <c r="F29" s="7">
        <v>248548.5</v>
      </c>
      <c r="G29" s="7">
        <v>0</v>
      </c>
      <c r="H29" s="7">
        <v>0</v>
      </c>
      <c r="I29" s="20">
        <f>G29-H29</f>
        <v>0</v>
      </c>
      <c r="J29" s="21">
        <f>IF(F29-I29&lt;0,0,F29-I29)</f>
        <v>248548.5</v>
      </c>
    </row>
    <row r="30" spans="1:10" ht="25.5" x14ac:dyDescent="0.2">
      <c r="A30" s="8" t="s">
        <v>1115</v>
      </c>
      <c r="B30" s="8" t="s">
        <v>1296</v>
      </c>
      <c r="C30" s="8" t="s">
        <v>1244</v>
      </c>
      <c r="D30" s="8"/>
      <c r="E30" s="8" t="s">
        <v>1295</v>
      </c>
      <c r="F30" s="7">
        <v>87283</v>
      </c>
      <c r="G30" s="7">
        <v>0</v>
      </c>
      <c r="H30" s="7">
        <v>0</v>
      </c>
      <c r="I30" s="20">
        <f>G30-H30</f>
        <v>0</v>
      </c>
      <c r="J30" s="21">
        <f>IF(F30-I30&lt;0,0,F30-I30)</f>
        <v>87283</v>
      </c>
    </row>
    <row r="31" spans="1:10" ht="51" x14ac:dyDescent="0.2">
      <c r="A31" s="8" t="s">
        <v>1115</v>
      </c>
      <c r="B31" s="8" t="s">
        <v>1294</v>
      </c>
      <c r="C31" s="8" t="s">
        <v>1244</v>
      </c>
      <c r="D31" s="8"/>
      <c r="E31" s="8" t="s">
        <v>1293</v>
      </c>
      <c r="F31" s="7">
        <v>280600</v>
      </c>
      <c r="G31" s="7">
        <v>0</v>
      </c>
      <c r="H31" s="7">
        <v>0</v>
      </c>
      <c r="I31" s="20">
        <f>G31-H31</f>
        <v>0</v>
      </c>
      <c r="J31" s="21">
        <f>IF(F31-I31&lt;0,0,F31-I31)</f>
        <v>280600</v>
      </c>
    </row>
    <row r="32" spans="1:10" ht="25.5" x14ac:dyDescent="0.2">
      <c r="A32" s="8" t="s">
        <v>1115</v>
      </c>
      <c r="B32" s="8" t="s">
        <v>1292</v>
      </c>
      <c r="C32" s="8" t="s">
        <v>1093</v>
      </c>
      <c r="D32" s="8"/>
      <c r="E32" s="8" t="s">
        <v>1289</v>
      </c>
      <c r="F32" s="7">
        <v>582430.85</v>
      </c>
      <c r="G32" s="7">
        <v>458718.35</v>
      </c>
      <c r="H32" s="7">
        <v>0</v>
      </c>
      <c r="I32" s="20">
        <f>G32-H32</f>
        <v>458718.35</v>
      </c>
      <c r="J32" s="21">
        <f>IF(F32-I32&lt;0,0,F32-I32)</f>
        <v>123712.5</v>
      </c>
    </row>
    <row r="33" spans="1:10" ht="38.25" x14ac:dyDescent="0.2">
      <c r="A33" s="8" t="s">
        <v>1115</v>
      </c>
      <c r="B33" s="8" t="s">
        <v>1291</v>
      </c>
      <c r="C33" s="8" t="s">
        <v>1290</v>
      </c>
      <c r="D33" s="8"/>
      <c r="E33" s="8" t="s">
        <v>1289</v>
      </c>
      <c r="F33" s="7">
        <v>621936.07999999996</v>
      </c>
      <c r="G33" s="7">
        <v>67294.679999999993</v>
      </c>
      <c r="H33" s="7">
        <v>0</v>
      </c>
      <c r="I33" s="20">
        <f>G33-H33</f>
        <v>67294.679999999993</v>
      </c>
      <c r="J33" s="21">
        <f>IF(F33-I33&lt;0,0,F33-I33)</f>
        <v>554641.39999999991</v>
      </c>
    </row>
    <row r="34" spans="1:10" ht="51" x14ac:dyDescent="0.2">
      <c r="A34" s="8" t="s">
        <v>1115</v>
      </c>
      <c r="B34" s="8" t="s">
        <v>1288</v>
      </c>
      <c r="C34" s="8" t="s">
        <v>1244</v>
      </c>
      <c r="D34" s="8"/>
      <c r="E34" s="8" t="s">
        <v>1286</v>
      </c>
      <c r="F34" s="7">
        <v>63247</v>
      </c>
      <c r="G34" s="7">
        <v>11654.13</v>
      </c>
      <c r="H34" s="7">
        <v>0</v>
      </c>
      <c r="I34" s="20">
        <f>G34-H34</f>
        <v>11654.13</v>
      </c>
      <c r="J34" s="21">
        <f>IF(F34-I34&lt;0,0,F34-I34)</f>
        <v>51592.87</v>
      </c>
    </row>
    <row r="35" spans="1:10" ht="51" x14ac:dyDescent="0.2">
      <c r="A35" s="8" t="s">
        <v>1115</v>
      </c>
      <c r="B35" s="8" t="s">
        <v>1287</v>
      </c>
      <c r="C35" s="8" t="s">
        <v>1241</v>
      </c>
      <c r="D35" s="8"/>
      <c r="E35" s="8" t="s">
        <v>1286</v>
      </c>
      <c r="F35" s="7">
        <v>15750</v>
      </c>
      <c r="G35" s="7">
        <v>0</v>
      </c>
      <c r="H35" s="7">
        <v>0</v>
      </c>
      <c r="I35" s="20">
        <f>G35-H35</f>
        <v>0</v>
      </c>
      <c r="J35" s="21">
        <f>IF(F35-I35&lt;0,0,F35-I35)</f>
        <v>15750</v>
      </c>
    </row>
    <row r="36" spans="1:10" ht="38.25" x14ac:dyDescent="0.2">
      <c r="A36" s="8" t="s">
        <v>1115</v>
      </c>
      <c r="B36" s="8" t="s">
        <v>1285</v>
      </c>
      <c r="C36" s="8" t="s">
        <v>1244</v>
      </c>
      <c r="D36" s="8"/>
      <c r="E36" s="8" t="s">
        <v>1284</v>
      </c>
      <c r="F36" s="7">
        <v>50000</v>
      </c>
      <c r="G36" s="7">
        <v>0</v>
      </c>
      <c r="H36" s="7">
        <v>0</v>
      </c>
      <c r="I36" s="20">
        <f>G36-H36</f>
        <v>0</v>
      </c>
      <c r="J36" s="21">
        <f>IF(F36-I36&lt;0,0,F36-I36)</f>
        <v>50000</v>
      </c>
    </row>
    <row r="37" spans="1:10" ht="38.25" x14ac:dyDescent="0.2">
      <c r="A37" s="8" t="s">
        <v>1115</v>
      </c>
      <c r="B37" s="8" t="s">
        <v>1283</v>
      </c>
      <c r="C37" s="8" t="s">
        <v>1282</v>
      </c>
      <c r="D37" s="8"/>
      <c r="E37" s="8" t="s">
        <v>1281</v>
      </c>
      <c r="F37" s="7">
        <v>192750</v>
      </c>
      <c r="G37" s="7">
        <v>0</v>
      </c>
      <c r="H37" s="7">
        <v>0</v>
      </c>
      <c r="I37" s="20">
        <f>G37-H37</f>
        <v>0</v>
      </c>
      <c r="J37" s="21">
        <f>IF(F37-I37&lt;0,0,F37-I37)</f>
        <v>192750</v>
      </c>
    </row>
    <row r="38" spans="1:10" ht="38.25" x14ac:dyDescent="0.2">
      <c r="A38" s="8" t="s">
        <v>1115</v>
      </c>
      <c r="B38" s="8" t="s">
        <v>1280</v>
      </c>
      <c r="C38" s="8" t="s">
        <v>1244</v>
      </c>
      <c r="D38" s="8"/>
      <c r="E38" s="8" t="s">
        <v>1279</v>
      </c>
      <c r="F38" s="7">
        <v>43258</v>
      </c>
      <c r="G38" s="7">
        <v>10431.709999999999</v>
      </c>
      <c r="H38" s="7">
        <v>0</v>
      </c>
      <c r="I38" s="20">
        <f>G38-H38</f>
        <v>10431.709999999999</v>
      </c>
      <c r="J38" s="21">
        <f>IF(F38-I38&lt;0,0,F38-I38)</f>
        <v>32826.29</v>
      </c>
    </row>
    <row r="39" spans="1:10" ht="51" x14ac:dyDescent="0.2">
      <c r="A39" s="8" t="s">
        <v>1115</v>
      </c>
      <c r="B39" s="8" t="s">
        <v>1278</v>
      </c>
      <c r="C39" s="8" t="s">
        <v>1277</v>
      </c>
      <c r="D39" s="8"/>
      <c r="E39" s="8" t="s">
        <v>1274</v>
      </c>
      <c r="F39" s="7">
        <v>88219.5</v>
      </c>
      <c r="G39" s="7">
        <v>-44424.4</v>
      </c>
      <c r="H39" s="7">
        <v>0</v>
      </c>
      <c r="I39" s="20">
        <f>G39-H39</f>
        <v>-44424.4</v>
      </c>
      <c r="J39" s="21">
        <f>IF(F39-I39&lt;0,0,F39-I39)</f>
        <v>132643.9</v>
      </c>
    </row>
    <row r="40" spans="1:10" ht="51" x14ac:dyDescent="0.2">
      <c r="A40" s="8" t="s">
        <v>1115</v>
      </c>
      <c r="B40" s="8" t="s">
        <v>1276</v>
      </c>
      <c r="C40" s="8" t="s">
        <v>1275</v>
      </c>
      <c r="D40" s="8"/>
      <c r="E40" s="8" t="s">
        <v>1274</v>
      </c>
      <c r="F40" s="7">
        <v>88219.5</v>
      </c>
      <c r="G40" s="7">
        <v>0</v>
      </c>
      <c r="H40" s="7">
        <v>0</v>
      </c>
      <c r="I40" s="20">
        <f>G40-H40</f>
        <v>0</v>
      </c>
      <c r="J40" s="21">
        <f>IF(F40-I40&lt;0,0,F40-I40)</f>
        <v>88219.5</v>
      </c>
    </row>
    <row r="41" spans="1:10" ht="38.25" x14ac:dyDescent="0.2">
      <c r="A41" s="8" t="s">
        <v>1115</v>
      </c>
      <c r="B41" s="8" t="s">
        <v>1273</v>
      </c>
      <c r="C41" s="8" t="s">
        <v>1244</v>
      </c>
      <c r="D41" s="8"/>
      <c r="E41" s="8" t="s">
        <v>1272</v>
      </c>
      <c r="F41" s="7">
        <v>142792</v>
      </c>
      <c r="G41" s="7">
        <v>30920.62</v>
      </c>
      <c r="H41" s="7">
        <v>0</v>
      </c>
      <c r="I41" s="20">
        <f>G41-H41</f>
        <v>30920.62</v>
      </c>
      <c r="J41" s="21">
        <f>IF(F41-I41&lt;0,0,F41-I41)</f>
        <v>111871.38</v>
      </c>
    </row>
    <row r="42" spans="1:10" ht="51" x14ac:dyDescent="0.2">
      <c r="A42" s="8" t="s">
        <v>1115</v>
      </c>
      <c r="B42" s="8" t="s">
        <v>1271</v>
      </c>
      <c r="C42" s="8" t="s">
        <v>1259</v>
      </c>
      <c r="D42" s="8"/>
      <c r="E42" s="8" t="s">
        <v>1270</v>
      </c>
      <c r="F42" s="7">
        <v>75000</v>
      </c>
      <c r="G42" s="7">
        <v>0</v>
      </c>
      <c r="H42" s="7">
        <v>0</v>
      </c>
      <c r="I42" s="20">
        <f>G42-H42</f>
        <v>0</v>
      </c>
      <c r="J42" s="21">
        <f>IF(F42-I42&lt;0,0,F42-I42)</f>
        <v>75000</v>
      </c>
    </row>
    <row r="43" spans="1:10" ht="51" x14ac:dyDescent="0.2">
      <c r="A43" s="8" t="s">
        <v>1115</v>
      </c>
      <c r="B43" s="8" t="s">
        <v>1269</v>
      </c>
      <c r="C43" s="8" t="s">
        <v>1259</v>
      </c>
      <c r="D43" s="8"/>
      <c r="E43" s="8" t="s">
        <v>1268</v>
      </c>
      <c r="F43" s="7">
        <v>37500</v>
      </c>
      <c r="G43" s="7">
        <v>0</v>
      </c>
      <c r="H43" s="7">
        <v>0</v>
      </c>
      <c r="I43" s="20">
        <f>G43-H43</f>
        <v>0</v>
      </c>
      <c r="J43" s="21">
        <f>IF(F43-I43&lt;0,0,F43-I43)</f>
        <v>37500</v>
      </c>
    </row>
    <row r="44" spans="1:10" ht="38.25" x14ac:dyDescent="0.2">
      <c r="A44" s="8" t="s">
        <v>1115</v>
      </c>
      <c r="B44" s="8" t="s">
        <v>1267</v>
      </c>
      <c r="C44" s="8" t="s">
        <v>1244</v>
      </c>
      <c r="D44" s="8"/>
      <c r="E44" s="8" t="s">
        <v>1266</v>
      </c>
      <c r="F44" s="7">
        <v>312677.5</v>
      </c>
      <c r="G44" s="7">
        <v>0</v>
      </c>
      <c r="H44" s="7">
        <v>0</v>
      </c>
      <c r="I44" s="20">
        <f>G44-H44</f>
        <v>0</v>
      </c>
      <c r="J44" s="21">
        <f>IF(F44-I44&lt;0,0,F44-I44)</f>
        <v>312677.5</v>
      </c>
    </row>
    <row r="45" spans="1:10" ht="38.25" x14ac:dyDescent="0.2">
      <c r="A45" s="8" t="s">
        <v>1115</v>
      </c>
      <c r="B45" s="8" t="s">
        <v>1265</v>
      </c>
      <c r="C45" s="8" t="s">
        <v>1244</v>
      </c>
      <c r="D45" s="8"/>
      <c r="E45" s="8" t="s">
        <v>1264</v>
      </c>
      <c r="F45" s="7">
        <v>37500</v>
      </c>
      <c r="G45" s="7">
        <v>0</v>
      </c>
      <c r="H45" s="7">
        <v>0</v>
      </c>
      <c r="I45" s="20">
        <f>G45-H45</f>
        <v>0</v>
      </c>
      <c r="J45" s="21">
        <f>IF(F45-I45&lt;0,0,F45-I45)</f>
        <v>37500</v>
      </c>
    </row>
    <row r="46" spans="1:10" ht="38.25" x14ac:dyDescent="0.2">
      <c r="A46" s="8" t="s">
        <v>1115</v>
      </c>
      <c r="B46" s="8" t="s">
        <v>1263</v>
      </c>
      <c r="C46" s="8" t="s">
        <v>1253</v>
      </c>
      <c r="D46" s="8"/>
      <c r="E46" s="8" t="s">
        <v>1261</v>
      </c>
      <c r="F46" s="7">
        <v>186300</v>
      </c>
      <c r="G46" s="7">
        <v>168457.09</v>
      </c>
      <c r="H46" s="7">
        <v>0</v>
      </c>
      <c r="I46" s="20">
        <f>G46-H46</f>
        <v>168457.09</v>
      </c>
      <c r="J46" s="21">
        <f>IF(F46-I46&lt;0,0,F46-I46)</f>
        <v>17842.910000000003</v>
      </c>
    </row>
    <row r="47" spans="1:10" ht="38.25" x14ac:dyDescent="0.2">
      <c r="A47" s="8" t="s">
        <v>1115</v>
      </c>
      <c r="B47" s="8" t="s">
        <v>1262</v>
      </c>
      <c r="C47" s="8" t="s">
        <v>1253</v>
      </c>
      <c r="D47" s="8"/>
      <c r="E47" s="8" t="s">
        <v>1261</v>
      </c>
      <c r="F47" s="7">
        <v>198421</v>
      </c>
      <c r="G47" s="7">
        <v>88383.81</v>
      </c>
      <c r="H47" s="7">
        <v>0</v>
      </c>
      <c r="I47" s="20">
        <f>G47-H47</f>
        <v>88383.81</v>
      </c>
      <c r="J47" s="21">
        <f>IF(F47-I47&lt;0,0,F47-I47)</f>
        <v>110037.19</v>
      </c>
    </row>
    <row r="48" spans="1:10" ht="51" x14ac:dyDescent="0.2">
      <c r="A48" s="8" t="s">
        <v>1115</v>
      </c>
      <c r="B48" s="8" t="s">
        <v>1260</v>
      </c>
      <c r="C48" s="8" t="s">
        <v>1259</v>
      </c>
      <c r="D48" s="8"/>
      <c r="E48" s="8" t="s">
        <v>1258</v>
      </c>
      <c r="F48" s="7">
        <v>125000</v>
      </c>
      <c r="G48" s="7">
        <v>0</v>
      </c>
      <c r="H48" s="7">
        <v>0</v>
      </c>
      <c r="I48" s="20">
        <f>G48-H48</f>
        <v>0</v>
      </c>
      <c r="J48" s="21">
        <f>IF(F48-I48&lt;0,0,F48-I48)</f>
        <v>125000</v>
      </c>
    </row>
    <row r="49" spans="1:10" ht="25.5" x14ac:dyDescent="0.2">
      <c r="A49" s="8" t="s">
        <v>1115</v>
      </c>
      <c r="B49" s="8" t="s">
        <v>1257</v>
      </c>
      <c r="C49" s="8" t="s">
        <v>1256</v>
      </c>
      <c r="D49" s="8"/>
      <c r="E49" s="8" t="s">
        <v>1255</v>
      </c>
      <c r="F49" s="7">
        <v>500000</v>
      </c>
      <c r="G49" s="7">
        <v>500000</v>
      </c>
      <c r="H49" s="7">
        <v>0</v>
      </c>
      <c r="I49" s="20">
        <f>G49-H49</f>
        <v>500000</v>
      </c>
      <c r="J49" s="21">
        <f>IF(F49-I49&lt;0,0,F49-I49)</f>
        <v>0</v>
      </c>
    </row>
    <row r="50" spans="1:10" ht="25.5" x14ac:dyDescent="0.2">
      <c r="A50" s="8" t="s">
        <v>1115</v>
      </c>
      <c r="B50" s="8" t="s">
        <v>1254</v>
      </c>
      <c r="C50" s="8" t="s">
        <v>1253</v>
      </c>
      <c r="D50" s="8"/>
      <c r="E50" s="8" t="s">
        <v>1252</v>
      </c>
      <c r="F50" s="7">
        <v>144000</v>
      </c>
      <c r="G50" s="7">
        <v>142125.29999999999</v>
      </c>
      <c r="H50" s="7">
        <v>0</v>
      </c>
      <c r="I50" s="20">
        <f>G50-H50</f>
        <v>142125.29999999999</v>
      </c>
      <c r="J50" s="21">
        <f>IF(F50-I50&lt;0,0,F50-I50)</f>
        <v>1874.7000000000116</v>
      </c>
    </row>
    <row r="51" spans="1:10" ht="25.5" x14ac:dyDescent="0.2">
      <c r="A51" s="8" t="s">
        <v>1115</v>
      </c>
      <c r="B51" s="8" t="s">
        <v>1251</v>
      </c>
      <c r="C51" s="8" t="s">
        <v>1244</v>
      </c>
      <c r="D51" s="8"/>
      <c r="E51" s="8" t="s">
        <v>1250</v>
      </c>
      <c r="F51" s="7">
        <v>123891</v>
      </c>
      <c r="G51" s="7">
        <v>120510.08</v>
      </c>
      <c r="H51" s="7">
        <v>0</v>
      </c>
      <c r="I51" s="20">
        <f>G51-H51</f>
        <v>120510.08</v>
      </c>
      <c r="J51" s="21">
        <f>IF(F51-I51&lt;0,0,F51-I51)</f>
        <v>3380.9199999999983</v>
      </c>
    </row>
    <row r="52" spans="1:10" ht="38.25" x14ac:dyDescent="0.2">
      <c r="A52" s="8" t="s">
        <v>1115</v>
      </c>
      <c r="B52" s="8" t="s">
        <v>1249</v>
      </c>
      <c r="C52" s="8" t="s">
        <v>1244</v>
      </c>
      <c r="D52" s="8"/>
      <c r="E52" s="8" t="s">
        <v>1248</v>
      </c>
      <c r="F52" s="7">
        <v>113526</v>
      </c>
      <c r="G52" s="7">
        <v>73603.460000000006</v>
      </c>
      <c r="H52" s="7">
        <v>0</v>
      </c>
      <c r="I52" s="20">
        <f>G52-H52</f>
        <v>73603.460000000006</v>
      </c>
      <c r="J52" s="21">
        <f>IF(F52-I52&lt;0,0,F52-I52)</f>
        <v>39922.539999999994</v>
      </c>
    </row>
    <row r="53" spans="1:10" ht="25.5" x14ac:dyDescent="0.2">
      <c r="A53" s="8" t="s">
        <v>1115</v>
      </c>
      <c r="B53" s="8" t="s">
        <v>1247</v>
      </c>
      <c r="C53" s="8" t="s">
        <v>1244</v>
      </c>
      <c r="D53" s="8"/>
      <c r="E53" s="8" t="s">
        <v>1246</v>
      </c>
      <c r="F53" s="7">
        <v>240000</v>
      </c>
      <c r="G53" s="7">
        <v>134749.01</v>
      </c>
      <c r="H53" s="7">
        <v>0</v>
      </c>
      <c r="I53" s="20">
        <f>G53-H53</f>
        <v>134749.01</v>
      </c>
      <c r="J53" s="21">
        <f>IF(F53-I53&lt;0,0,F53-I53)</f>
        <v>105250.98999999999</v>
      </c>
    </row>
    <row r="54" spans="1:10" ht="25.5" x14ac:dyDescent="0.2">
      <c r="A54" s="8" t="s">
        <v>1115</v>
      </c>
      <c r="B54" s="8" t="s">
        <v>1245</v>
      </c>
      <c r="C54" s="8" t="s">
        <v>1244</v>
      </c>
      <c r="D54" s="8"/>
      <c r="E54" s="8" t="s">
        <v>1243</v>
      </c>
      <c r="F54" s="7">
        <v>37914.79</v>
      </c>
      <c r="G54" s="7">
        <v>30877.62</v>
      </c>
      <c r="H54" s="7">
        <v>0</v>
      </c>
      <c r="I54" s="20">
        <f>G54-H54</f>
        <v>30877.62</v>
      </c>
      <c r="J54" s="21">
        <f>IF(F54-I54&lt;0,0,F54-I54)</f>
        <v>7037.1700000000019</v>
      </c>
    </row>
    <row r="55" spans="1:10" ht="38.25" x14ac:dyDescent="0.2">
      <c r="A55" s="8" t="s">
        <v>1115</v>
      </c>
      <c r="B55" s="8" t="s">
        <v>1242</v>
      </c>
      <c r="C55" s="8" t="s">
        <v>1241</v>
      </c>
      <c r="D55" s="8"/>
      <c r="E55" s="8" t="s">
        <v>1240</v>
      </c>
      <c r="F55" s="7">
        <v>206115</v>
      </c>
      <c r="G55" s="7">
        <v>206115</v>
      </c>
      <c r="H55" s="7">
        <v>0</v>
      </c>
      <c r="I55" s="20">
        <f>G55-H55</f>
        <v>206115</v>
      </c>
      <c r="J55" s="21">
        <f>IF(F55-I55&lt;0,0,F55-I55)</f>
        <v>0</v>
      </c>
    </row>
    <row r="56" spans="1:10" ht="25.5" x14ac:dyDescent="0.2">
      <c r="A56" s="8" t="s">
        <v>1115</v>
      </c>
      <c r="B56" s="8" t="s">
        <v>1183</v>
      </c>
      <c r="C56" s="8" t="s">
        <v>1182</v>
      </c>
      <c r="D56" s="8"/>
      <c r="E56" s="8" t="s">
        <v>1181</v>
      </c>
      <c r="F56" s="7">
        <v>101300</v>
      </c>
      <c r="G56" s="7">
        <v>100298.28</v>
      </c>
      <c r="H56" s="7">
        <v>0</v>
      </c>
      <c r="I56" s="20">
        <f>G56-H56</f>
        <v>100298.28</v>
      </c>
      <c r="J56" s="21">
        <f>IF(F56-I56&lt;0,0,F56-I56)</f>
        <v>1001.7200000000012</v>
      </c>
    </row>
    <row r="57" spans="1:10" x14ac:dyDescent="0.2">
      <c r="A57" s="8" t="s">
        <v>1115</v>
      </c>
      <c r="B57" s="8" t="s">
        <v>1117</v>
      </c>
      <c r="C57" s="8" t="s">
        <v>1113</v>
      </c>
      <c r="D57" s="8"/>
      <c r="E57" s="8" t="s">
        <v>1112</v>
      </c>
      <c r="F57" s="7">
        <v>95000</v>
      </c>
      <c r="G57" s="7">
        <v>95000</v>
      </c>
      <c r="H57" s="7">
        <v>0</v>
      </c>
      <c r="I57" s="20">
        <f>G57-H57</f>
        <v>95000</v>
      </c>
      <c r="J57" s="21">
        <f>IF(F57-I57&lt;0,0,F57-I57)</f>
        <v>0</v>
      </c>
    </row>
    <row r="58" spans="1:10" x14ac:dyDescent="0.2">
      <c r="A58" s="8" t="s">
        <v>1115</v>
      </c>
      <c r="B58" s="8" t="s">
        <v>1116</v>
      </c>
      <c r="C58" s="8" t="s">
        <v>1113</v>
      </c>
      <c r="D58" s="8"/>
      <c r="E58" s="8" t="s">
        <v>1112</v>
      </c>
      <c r="F58" s="7">
        <v>95000</v>
      </c>
      <c r="G58" s="7">
        <v>86054.94</v>
      </c>
      <c r="H58" s="7">
        <v>0</v>
      </c>
      <c r="I58" s="20">
        <f>G58-H58</f>
        <v>86054.94</v>
      </c>
      <c r="J58" s="21">
        <f>IF(F58-I58&lt;0,0,F58-I58)</f>
        <v>8945.0599999999977</v>
      </c>
    </row>
    <row r="59" spans="1:10" x14ac:dyDescent="0.2">
      <c r="A59" s="8" t="s">
        <v>1115</v>
      </c>
      <c r="B59" s="8" t="s">
        <v>1114</v>
      </c>
      <c r="C59" s="8" t="s">
        <v>1113</v>
      </c>
      <c r="D59" s="8"/>
      <c r="E59" s="8" t="s">
        <v>1112</v>
      </c>
      <c r="F59" s="7">
        <v>120000</v>
      </c>
      <c r="G59" s="7">
        <v>0</v>
      </c>
      <c r="H59" s="7">
        <v>0</v>
      </c>
      <c r="I59" s="20">
        <f>G59-H59</f>
        <v>0</v>
      </c>
      <c r="J59" s="21">
        <f>IF(F59-I59&lt;0,0,F59-I59)</f>
        <v>120000</v>
      </c>
    </row>
    <row r="60" spans="1:10" ht="25.5" x14ac:dyDescent="0.2">
      <c r="A60" s="8" t="s">
        <v>1179</v>
      </c>
      <c r="B60" s="8" t="s">
        <v>1353</v>
      </c>
      <c r="C60" s="8" t="s">
        <v>731</v>
      </c>
      <c r="D60" s="8"/>
      <c r="E60" s="8" t="s">
        <v>1352</v>
      </c>
      <c r="F60" s="7">
        <v>715514.16</v>
      </c>
      <c r="G60" s="7">
        <v>302017.62</v>
      </c>
      <c r="H60" s="7">
        <v>0</v>
      </c>
      <c r="I60" s="20">
        <f>G60-H60</f>
        <v>302017.62</v>
      </c>
      <c r="J60" s="21">
        <f>IF(F60-I60&lt;0,0,F60-I60)</f>
        <v>413496.54000000004</v>
      </c>
    </row>
    <row r="61" spans="1:10" ht="25.5" x14ac:dyDescent="0.2">
      <c r="A61" s="8" t="s">
        <v>1179</v>
      </c>
      <c r="B61" s="8" t="s">
        <v>1178</v>
      </c>
      <c r="C61" s="8" t="s">
        <v>731</v>
      </c>
      <c r="D61" s="8"/>
      <c r="E61" s="8" t="s">
        <v>1177</v>
      </c>
      <c r="F61" s="7">
        <v>279707</v>
      </c>
      <c r="G61" s="7">
        <v>279706.36</v>
      </c>
      <c r="H61" s="7">
        <v>0</v>
      </c>
      <c r="I61" s="20">
        <f>G61-H61</f>
        <v>279706.36</v>
      </c>
      <c r="J61" s="21">
        <f>IF(F61-I61&lt;0,0,F61-I61)</f>
        <v>0.64000000001396984</v>
      </c>
    </row>
    <row r="62" spans="1:10" ht="25.5" x14ac:dyDescent="0.2">
      <c r="A62" s="8" t="s">
        <v>143</v>
      </c>
      <c r="B62" s="8" t="s">
        <v>1120</v>
      </c>
      <c r="C62" s="8" t="s">
        <v>1119</v>
      </c>
      <c r="D62" s="8"/>
      <c r="E62" s="8" t="s">
        <v>1118</v>
      </c>
      <c r="F62" s="7">
        <v>60600</v>
      </c>
      <c r="G62" s="7">
        <v>10368</v>
      </c>
      <c r="H62" s="7">
        <v>0</v>
      </c>
      <c r="I62" s="20">
        <f>G62-H62</f>
        <v>10368</v>
      </c>
      <c r="J62" s="21">
        <f>IF(F62-I62&lt;0,0,F62-I62)</f>
        <v>50232</v>
      </c>
    </row>
    <row r="63" spans="1:10" ht="38.25" x14ac:dyDescent="0.2">
      <c r="A63" s="8" t="s">
        <v>158</v>
      </c>
      <c r="B63" s="8" t="s">
        <v>1228</v>
      </c>
      <c r="C63" s="8" t="s">
        <v>1125</v>
      </c>
      <c r="D63" s="8"/>
      <c r="E63" s="8" t="s">
        <v>169</v>
      </c>
      <c r="F63" s="7">
        <v>19389.05</v>
      </c>
      <c r="G63" s="7">
        <v>15498.5</v>
      </c>
      <c r="H63" s="7">
        <v>0</v>
      </c>
      <c r="I63" s="20">
        <f>G63-H63</f>
        <v>15498.5</v>
      </c>
      <c r="J63" s="21">
        <f>IF(F63-I63&lt;0,0,F63-I63)</f>
        <v>3890.5499999999993</v>
      </c>
    </row>
    <row r="64" spans="1:10" ht="38.25" x14ac:dyDescent="0.2">
      <c r="A64" s="8" t="s">
        <v>158</v>
      </c>
      <c r="B64" s="8" t="s">
        <v>1227</v>
      </c>
      <c r="C64" s="8" t="s">
        <v>1125</v>
      </c>
      <c r="D64" s="8"/>
      <c r="E64" s="8" t="s">
        <v>1226</v>
      </c>
      <c r="F64" s="7">
        <v>25050</v>
      </c>
      <c r="G64" s="7">
        <v>0</v>
      </c>
      <c r="H64" s="7">
        <v>0</v>
      </c>
      <c r="I64" s="20">
        <f>G64-H64</f>
        <v>0</v>
      </c>
      <c r="J64" s="21">
        <f>IF(F64-I64&lt;0,0,F64-I64)</f>
        <v>25050</v>
      </c>
    </row>
    <row r="65" spans="1:10" ht="38.25" x14ac:dyDescent="0.2">
      <c r="A65" s="8" t="s">
        <v>158</v>
      </c>
      <c r="B65" s="8" t="s">
        <v>1176</v>
      </c>
      <c r="C65" s="8" t="s">
        <v>1125</v>
      </c>
      <c r="D65" s="8"/>
      <c r="E65" s="8" t="s">
        <v>1175</v>
      </c>
      <c r="F65" s="7">
        <v>28550</v>
      </c>
      <c r="G65" s="7">
        <v>8980.5</v>
      </c>
      <c r="H65" s="7">
        <v>0</v>
      </c>
      <c r="I65" s="20">
        <f>G65-H65</f>
        <v>8980.5</v>
      </c>
      <c r="J65" s="21">
        <f>IF(F65-I65&lt;0,0,F65-I65)</f>
        <v>19569.5</v>
      </c>
    </row>
    <row r="66" spans="1:10" ht="25.5" x14ac:dyDescent="0.2">
      <c r="A66" s="8" t="s">
        <v>170</v>
      </c>
      <c r="B66" s="8" t="s">
        <v>1129</v>
      </c>
      <c r="C66" s="8" t="s">
        <v>1128</v>
      </c>
      <c r="D66" s="8"/>
      <c r="E66" s="8" t="s">
        <v>1127</v>
      </c>
      <c r="F66" s="7">
        <v>179744.54</v>
      </c>
      <c r="G66" s="7">
        <v>179744.53</v>
      </c>
      <c r="H66" s="7">
        <v>0</v>
      </c>
      <c r="I66" s="20">
        <f>G66-H66</f>
        <v>179744.53</v>
      </c>
      <c r="J66" s="21">
        <f>IF(F66-I66&lt;0,0,F66-I66)</f>
        <v>1.0000000009313226E-2</v>
      </c>
    </row>
    <row r="67" spans="1:10" ht="25.5" x14ac:dyDescent="0.2">
      <c r="A67" s="8" t="s">
        <v>197</v>
      </c>
      <c r="B67" s="8" t="s">
        <v>1225</v>
      </c>
      <c r="C67" s="8" t="s">
        <v>1095</v>
      </c>
      <c r="D67" s="8"/>
      <c r="E67" s="8" t="s">
        <v>208</v>
      </c>
      <c r="F67" s="7">
        <v>182910</v>
      </c>
      <c r="G67" s="7">
        <v>164175.4</v>
      </c>
      <c r="H67" s="7">
        <v>0</v>
      </c>
      <c r="I67" s="20">
        <f>G67-H67</f>
        <v>164175.4</v>
      </c>
      <c r="J67" s="21">
        <f>IF(F67-I67&lt;0,0,F67-I67)</f>
        <v>18734.600000000006</v>
      </c>
    </row>
    <row r="68" spans="1:10" ht="25.5" x14ac:dyDescent="0.2">
      <c r="A68" s="8" t="s">
        <v>261</v>
      </c>
      <c r="B68" s="8" t="s">
        <v>1224</v>
      </c>
      <c r="C68" s="8" t="s">
        <v>1125</v>
      </c>
      <c r="D68" s="8"/>
      <c r="E68" s="8" t="s">
        <v>268</v>
      </c>
      <c r="F68" s="7">
        <v>38343.5</v>
      </c>
      <c r="G68" s="7">
        <v>29643</v>
      </c>
      <c r="H68" s="7">
        <v>0</v>
      </c>
      <c r="I68" s="20">
        <f>G68-H68</f>
        <v>29643</v>
      </c>
      <c r="J68" s="21">
        <f>IF(F68-I68&lt;0,0,F68-I68)</f>
        <v>8700.5</v>
      </c>
    </row>
    <row r="69" spans="1:10" ht="25.5" x14ac:dyDescent="0.2">
      <c r="A69" s="8" t="s">
        <v>261</v>
      </c>
      <c r="B69" s="8" t="s">
        <v>1155</v>
      </c>
      <c r="C69" s="8" t="s">
        <v>1095</v>
      </c>
      <c r="D69" s="8"/>
      <c r="E69" s="8" t="s">
        <v>1154</v>
      </c>
      <c r="F69" s="7">
        <v>55280</v>
      </c>
      <c r="G69" s="7">
        <v>55054.42</v>
      </c>
      <c r="H69" s="7">
        <v>0</v>
      </c>
      <c r="I69" s="20">
        <f>G69-H69</f>
        <v>55054.42</v>
      </c>
      <c r="J69" s="21">
        <f>IF(F69-I69&lt;0,0,F69-I69)</f>
        <v>225.58000000000175</v>
      </c>
    </row>
    <row r="70" spans="1:10" ht="38.25" x14ac:dyDescent="0.2">
      <c r="A70" s="8" t="s">
        <v>269</v>
      </c>
      <c r="B70" s="8" t="s">
        <v>1223</v>
      </c>
      <c r="C70" s="8" t="s">
        <v>1125</v>
      </c>
      <c r="D70" s="8"/>
      <c r="E70" s="8" t="s">
        <v>1221</v>
      </c>
      <c r="F70" s="7">
        <v>22550</v>
      </c>
      <c r="G70" s="7">
        <v>0</v>
      </c>
      <c r="H70" s="7">
        <v>0</v>
      </c>
      <c r="I70" s="20">
        <f>G70-H70</f>
        <v>0</v>
      </c>
      <c r="J70" s="21">
        <f>IF(F70-I70&lt;0,0,F70-I70)</f>
        <v>22550</v>
      </c>
    </row>
    <row r="71" spans="1:10" ht="38.25" x14ac:dyDescent="0.2">
      <c r="A71" s="8" t="s">
        <v>269</v>
      </c>
      <c r="B71" s="8" t="s">
        <v>1222</v>
      </c>
      <c r="C71" s="8" t="s">
        <v>1125</v>
      </c>
      <c r="D71" s="8"/>
      <c r="E71" s="8" t="s">
        <v>1221</v>
      </c>
      <c r="F71" s="7">
        <v>22550</v>
      </c>
      <c r="G71" s="7">
        <v>1113</v>
      </c>
      <c r="H71" s="7">
        <v>0</v>
      </c>
      <c r="I71" s="20">
        <f>G71-H71</f>
        <v>1113</v>
      </c>
      <c r="J71" s="21">
        <f>IF(F71-I71&lt;0,0,F71-I71)</f>
        <v>21437</v>
      </c>
    </row>
    <row r="72" spans="1:10" ht="38.25" x14ac:dyDescent="0.2">
      <c r="A72" s="8" t="s">
        <v>269</v>
      </c>
      <c r="B72" s="8" t="s">
        <v>1220</v>
      </c>
      <c r="C72" s="8" t="s">
        <v>1125</v>
      </c>
      <c r="D72" s="8"/>
      <c r="E72" s="8" t="s">
        <v>1219</v>
      </c>
      <c r="F72" s="7">
        <v>22550</v>
      </c>
      <c r="G72" s="7">
        <v>1113</v>
      </c>
      <c r="H72" s="7">
        <v>0</v>
      </c>
      <c r="I72" s="20">
        <f>G72-H72</f>
        <v>1113</v>
      </c>
      <c r="J72" s="21">
        <f>IF(F72-I72&lt;0,0,F72-I72)</f>
        <v>21437</v>
      </c>
    </row>
    <row r="73" spans="1:10" ht="25.5" x14ac:dyDescent="0.2">
      <c r="A73" s="8" t="s">
        <v>269</v>
      </c>
      <c r="B73" s="8" t="s">
        <v>1208</v>
      </c>
      <c r="C73" s="8" t="s">
        <v>1125</v>
      </c>
      <c r="D73" s="8"/>
      <c r="E73" s="8" t="s">
        <v>276</v>
      </c>
      <c r="F73" s="7">
        <v>69895</v>
      </c>
      <c r="G73" s="7">
        <v>60827.5</v>
      </c>
      <c r="H73" s="7">
        <v>0</v>
      </c>
      <c r="I73" s="20">
        <f>G73-H73</f>
        <v>60827.5</v>
      </c>
      <c r="J73" s="21">
        <f>IF(F73-I73&lt;0,0,F73-I73)</f>
        <v>9067.5</v>
      </c>
    </row>
    <row r="74" spans="1:10" ht="38.25" x14ac:dyDescent="0.2">
      <c r="A74" s="8" t="s">
        <v>269</v>
      </c>
      <c r="B74" s="8" t="s">
        <v>1207</v>
      </c>
      <c r="C74" s="8" t="s">
        <v>1125</v>
      </c>
      <c r="D74" s="8"/>
      <c r="E74" s="8" t="s">
        <v>272</v>
      </c>
      <c r="F74" s="7">
        <v>22458</v>
      </c>
      <c r="G74" s="7">
        <v>1370</v>
      </c>
      <c r="H74" s="7">
        <v>0</v>
      </c>
      <c r="I74" s="20">
        <f>G74-H74</f>
        <v>1370</v>
      </c>
      <c r="J74" s="21">
        <f>IF(F74-I74&lt;0,0,F74-I74)</f>
        <v>21088</v>
      </c>
    </row>
    <row r="75" spans="1:10" ht="38.25" x14ac:dyDescent="0.2">
      <c r="A75" s="8" t="s">
        <v>269</v>
      </c>
      <c r="B75" s="8" t="s">
        <v>1174</v>
      </c>
      <c r="C75" s="8" t="s">
        <v>1125</v>
      </c>
      <c r="D75" s="8"/>
      <c r="E75" s="8" t="s">
        <v>1173</v>
      </c>
      <c r="F75" s="7">
        <v>22550</v>
      </c>
      <c r="G75" s="7">
        <v>0</v>
      </c>
      <c r="H75" s="7">
        <v>0</v>
      </c>
      <c r="I75" s="20">
        <f>G75-H75</f>
        <v>0</v>
      </c>
      <c r="J75" s="21">
        <f>IF(F75-I75&lt;0,0,F75-I75)</f>
        <v>22550</v>
      </c>
    </row>
    <row r="76" spans="1:10" ht="25.5" x14ac:dyDescent="0.2">
      <c r="A76" s="8" t="s">
        <v>269</v>
      </c>
      <c r="B76" s="8" t="s">
        <v>1153</v>
      </c>
      <c r="C76" s="8" t="s">
        <v>1095</v>
      </c>
      <c r="D76" s="8"/>
      <c r="E76" s="8" t="s">
        <v>1152</v>
      </c>
      <c r="F76" s="7">
        <v>90670</v>
      </c>
      <c r="G76" s="7">
        <v>47924.6</v>
      </c>
      <c r="H76" s="7">
        <v>0</v>
      </c>
      <c r="I76" s="20">
        <f>G76-H76</f>
        <v>47924.6</v>
      </c>
      <c r="J76" s="21">
        <f>IF(F76-I76&lt;0,0,F76-I76)</f>
        <v>42745.4</v>
      </c>
    </row>
    <row r="77" spans="1:10" ht="25.5" x14ac:dyDescent="0.2">
      <c r="A77" s="8" t="s">
        <v>293</v>
      </c>
      <c r="B77" s="8" t="s">
        <v>1239</v>
      </c>
      <c r="C77" s="8" t="s">
        <v>1095</v>
      </c>
      <c r="D77" s="8"/>
      <c r="E77" s="8" t="s">
        <v>1238</v>
      </c>
      <c r="F77" s="7">
        <v>87794</v>
      </c>
      <c r="G77" s="7">
        <v>84005.85</v>
      </c>
      <c r="H77" s="7">
        <v>0</v>
      </c>
      <c r="I77" s="20">
        <f>G77-H77</f>
        <v>84005.85</v>
      </c>
      <c r="J77" s="21">
        <f>IF(F77-I77&lt;0,0,F77-I77)</f>
        <v>3788.1499999999942</v>
      </c>
    </row>
    <row r="78" spans="1:10" ht="25.5" x14ac:dyDescent="0.2">
      <c r="A78" s="8" t="s">
        <v>293</v>
      </c>
      <c r="B78" s="8" t="s">
        <v>1237</v>
      </c>
      <c r="C78" s="8" t="s">
        <v>1095</v>
      </c>
      <c r="D78" s="8"/>
      <c r="E78" s="8" t="s">
        <v>1236</v>
      </c>
      <c r="F78" s="7">
        <v>61715</v>
      </c>
      <c r="G78" s="7">
        <v>60695.9</v>
      </c>
      <c r="H78" s="7">
        <v>0</v>
      </c>
      <c r="I78" s="20">
        <f>G78-H78</f>
        <v>60695.9</v>
      </c>
      <c r="J78" s="21">
        <f>IF(F78-I78&lt;0,0,F78-I78)</f>
        <v>1019.0999999999985</v>
      </c>
    </row>
    <row r="79" spans="1:10" ht="25.5" x14ac:dyDescent="0.2">
      <c r="A79" s="8" t="s">
        <v>293</v>
      </c>
      <c r="B79" s="8" t="s">
        <v>1235</v>
      </c>
      <c r="C79" s="8" t="s">
        <v>1095</v>
      </c>
      <c r="D79" s="8"/>
      <c r="E79" s="8" t="s">
        <v>1234</v>
      </c>
      <c r="F79" s="7">
        <v>66400</v>
      </c>
      <c r="G79" s="7">
        <v>61055.9</v>
      </c>
      <c r="H79" s="7">
        <v>0</v>
      </c>
      <c r="I79" s="20">
        <f>G79-H79</f>
        <v>61055.9</v>
      </c>
      <c r="J79" s="21">
        <f>IF(F79-I79&lt;0,0,F79-I79)</f>
        <v>5344.0999999999985</v>
      </c>
    </row>
    <row r="80" spans="1:10" ht="25.5" x14ac:dyDescent="0.2">
      <c r="A80" s="8" t="s">
        <v>293</v>
      </c>
      <c r="B80" s="8" t="s">
        <v>1151</v>
      </c>
      <c r="C80" s="8" t="s">
        <v>1095</v>
      </c>
      <c r="D80" s="8"/>
      <c r="E80" s="8" t="s">
        <v>1147</v>
      </c>
      <c r="F80" s="7">
        <v>51700</v>
      </c>
      <c r="G80" s="7">
        <v>51699.86</v>
      </c>
      <c r="H80" s="7">
        <v>0</v>
      </c>
      <c r="I80" s="20">
        <f>G80-H80</f>
        <v>51699.86</v>
      </c>
      <c r="J80" s="21">
        <f>IF(F80-I80&lt;0,0,F80-I80)</f>
        <v>0.13999999999941792</v>
      </c>
    </row>
    <row r="81" spans="1:10" ht="25.5" x14ac:dyDescent="0.2">
      <c r="A81" s="8" t="s">
        <v>293</v>
      </c>
      <c r="B81" s="8" t="s">
        <v>1150</v>
      </c>
      <c r="C81" s="8" t="s">
        <v>1095</v>
      </c>
      <c r="D81" s="8"/>
      <c r="E81" s="8" t="s">
        <v>1147</v>
      </c>
      <c r="F81" s="7">
        <v>306595</v>
      </c>
      <c r="G81" s="7">
        <v>299483.15000000002</v>
      </c>
      <c r="H81" s="7">
        <v>0</v>
      </c>
      <c r="I81" s="20">
        <f>G81-H81</f>
        <v>299483.15000000002</v>
      </c>
      <c r="J81" s="21">
        <f>IF(F81-I81&lt;0,0,F81-I81)</f>
        <v>7111.8499999999767</v>
      </c>
    </row>
    <row r="82" spans="1:10" ht="25.5" x14ac:dyDescent="0.2">
      <c r="A82" s="8" t="s">
        <v>293</v>
      </c>
      <c r="B82" s="8" t="s">
        <v>1149</v>
      </c>
      <c r="C82" s="8" t="s">
        <v>1095</v>
      </c>
      <c r="D82" s="8"/>
      <c r="E82" s="8" t="s">
        <v>1147</v>
      </c>
      <c r="F82" s="7">
        <v>64175</v>
      </c>
      <c r="G82" s="7">
        <v>64171.43</v>
      </c>
      <c r="H82" s="7">
        <v>0</v>
      </c>
      <c r="I82" s="20">
        <f>G82-H82</f>
        <v>64171.43</v>
      </c>
      <c r="J82" s="21">
        <f>IF(F82-I82&lt;0,0,F82-I82)</f>
        <v>3.569999999999709</v>
      </c>
    </row>
    <row r="83" spans="1:10" ht="25.5" x14ac:dyDescent="0.2">
      <c r="A83" s="8" t="s">
        <v>293</v>
      </c>
      <c r="B83" s="8" t="s">
        <v>1148</v>
      </c>
      <c r="C83" s="8" t="s">
        <v>1095</v>
      </c>
      <c r="D83" s="8"/>
      <c r="E83" s="8" t="s">
        <v>1147</v>
      </c>
      <c r="F83" s="7">
        <v>66350</v>
      </c>
      <c r="G83" s="7">
        <v>55064.05</v>
      </c>
      <c r="H83" s="7">
        <v>0</v>
      </c>
      <c r="I83" s="20">
        <f>G83-H83</f>
        <v>55064.05</v>
      </c>
      <c r="J83" s="21">
        <f>IF(F83-I83&lt;0,0,F83-I83)</f>
        <v>11285.949999999997</v>
      </c>
    </row>
    <row r="84" spans="1:10" ht="25.5" x14ac:dyDescent="0.2">
      <c r="A84" s="8" t="s">
        <v>312</v>
      </c>
      <c r="B84" s="8" t="s">
        <v>1103</v>
      </c>
      <c r="C84" s="8" t="s">
        <v>1102</v>
      </c>
      <c r="D84" s="8"/>
      <c r="E84" s="8" t="s">
        <v>1101</v>
      </c>
      <c r="F84" s="7">
        <v>46441.19</v>
      </c>
      <c r="G84" s="7">
        <v>46441.19</v>
      </c>
      <c r="H84" s="7">
        <v>0</v>
      </c>
      <c r="I84" s="20">
        <f>G84-H84</f>
        <v>46441.19</v>
      </c>
      <c r="J84" s="21">
        <f>IF(F84-I84&lt;0,0,F84-I84)</f>
        <v>0</v>
      </c>
    </row>
    <row r="85" spans="1:10" ht="25.5" x14ac:dyDescent="0.2">
      <c r="A85" s="8" t="s">
        <v>386</v>
      </c>
      <c r="B85" s="8" t="s">
        <v>1218</v>
      </c>
      <c r="C85" s="8" t="s">
        <v>1093</v>
      </c>
      <c r="D85" s="8"/>
      <c r="E85" s="8" t="s">
        <v>1217</v>
      </c>
      <c r="F85" s="7">
        <v>230419</v>
      </c>
      <c r="G85" s="7">
        <v>38828.86</v>
      </c>
      <c r="H85" s="7">
        <v>0</v>
      </c>
      <c r="I85" s="20">
        <f>G85-H85</f>
        <v>38828.86</v>
      </c>
      <c r="J85" s="21">
        <f>IF(F85-I85&lt;0,0,F85-I85)</f>
        <v>191590.14</v>
      </c>
    </row>
    <row r="86" spans="1:10" ht="25.5" x14ac:dyDescent="0.2">
      <c r="A86" s="8" t="s">
        <v>386</v>
      </c>
      <c r="B86" s="8" t="s">
        <v>1206</v>
      </c>
      <c r="C86" s="8" t="s">
        <v>1093</v>
      </c>
      <c r="D86" s="8"/>
      <c r="E86" s="8" t="s">
        <v>389</v>
      </c>
      <c r="F86" s="7">
        <v>392934</v>
      </c>
      <c r="G86" s="7">
        <v>382233.28</v>
      </c>
      <c r="H86" s="7">
        <v>0</v>
      </c>
      <c r="I86" s="20">
        <f>G86-H86</f>
        <v>382233.28</v>
      </c>
      <c r="J86" s="21">
        <f>IF(F86-I86&lt;0,0,F86-I86)</f>
        <v>10700.719999999972</v>
      </c>
    </row>
    <row r="87" spans="1:10" x14ac:dyDescent="0.2">
      <c r="A87" s="8" t="s">
        <v>386</v>
      </c>
      <c r="B87" s="8" t="s">
        <v>1172</v>
      </c>
      <c r="C87" s="8" t="s">
        <v>1093</v>
      </c>
      <c r="D87" s="8"/>
      <c r="E87" s="8" t="s">
        <v>393</v>
      </c>
      <c r="F87" s="7">
        <v>247215.35999999999</v>
      </c>
      <c r="G87" s="7">
        <v>242915.36</v>
      </c>
      <c r="H87" s="7">
        <v>0</v>
      </c>
      <c r="I87" s="20">
        <f>G87-H87</f>
        <v>242915.36</v>
      </c>
      <c r="J87" s="21">
        <f>IF(F87-I87&lt;0,0,F87-I87)</f>
        <v>4300</v>
      </c>
    </row>
    <row r="88" spans="1:10" ht="25.5" x14ac:dyDescent="0.2">
      <c r="A88" s="8" t="s">
        <v>386</v>
      </c>
      <c r="B88" s="8" t="s">
        <v>1171</v>
      </c>
      <c r="C88" s="8" t="s">
        <v>1093</v>
      </c>
      <c r="D88" s="8"/>
      <c r="E88" s="8" t="s">
        <v>393</v>
      </c>
      <c r="F88" s="7">
        <v>317640</v>
      </c>
      <c r="G88" s="7">
        <v>81941.990000000005</v>
      </c>
      <c r="H88" s="7">
        <v>0</v>
      </c>
      <c r="I88" s="20">
        <f>G88-H88</f>
        <v>81941.990000000005</v>
      </c>
      <c r="J88" s="21">
        <f>IF(F88-I88&lt;0,0,F88-I88)</f>
        <v>235698.01</v>
      </c>
    </row>
    <row r="89" spans="1:10" ht="38.25" x14ac:dyDescent="0.2">
      <c r="A89" s="8" t="s">
        <v>386</v>
      </c>
      <c r="B89" s="8" t="s">
        <v>1105</v>
      </c>
      <c r="C89" s="8" t="s">
        <v>1093</v>
      </c>
      <c r="D89" s="8"/>
      <c r="E89" s="8" t="s">
        <v>1104</v>
      </c>
      <c r="F89" s="7">
        <v>313027.37</v>
      </c>
      <c r="G89" s="7">
        <v>270805.37</v>
      </c>
      <c r="H89" s="7">
        <v>0</v>
      </c>
      <c r="I89" s="20">
        <f>G89-H89</f>
        <v>270805.37</v>
      </c>
      <c r="J89" s="21">
        <f>IF(F89-I89&lt;0,0,F89-I89)</f>
        <v>42222</v>
      </c>
    </row>
    <row r="90" spans="1:10" ht="25.5" x14ac:dyDescent="0.2">
      <c r="A90" s="8" t="s">
        <v>386</v>
      </c>
      <c r="B90" s="8" t="s">
        <v>1094</v>
      </c>
      <c r="C90" s="8" t="s">
        <v>1093</v>
      </c>
      <c r="D90" s="8"/>
      <c r="E90" s="8" t="s">
        <v>1092</v>
      </c>
      <c r="F90" s="7">
        <v>361225</v>
      </c>
      <c r="G90" s="7">
        <v>179255.95</v>
      </c>
      <c r="H90" s="7">
        <v>0</v>
      </c>
      <c r="I90" s="20">
        <f>G90-H90</f>
        <v>179255.95</v>
      </c>
      <c r="J90" s="21">
        <f>IF(F90-I90&lt;0,0,F90-I90)</f>
        <v>181969.05</v>
      </c>
    </row>
    <row r="91" spans="1:10" ht="38.25" x14ac:dyDescent="0.2">
      <c r="A91" s="8" t="s">
        <v>394</v>
      </c>
      <c r="B91" s="8" t="s">
        <v>1229</v>
      </c>
      <c r="C91" s="8" t="s">
        <v>1107</v>
      </c>
      <c r="D91" s="8"/>
      <c r="E91" s="8" t="s">
        <v>397</v>
      </c>
      <c r="F91" s="7">
        <v>381840</v>
      </c>
      <c r="G91" s="7">
        <v>338517.35</v>
      </c>
      <c r="H91" s="7">
        <v>0</v>
      </c>
      <c r="I91" s="20">
        <f>G91-H91</f>
        <v>338517.35</v>
      </c>
      <c r="J91" s="21">
        <f>IF(F91-I91&lt;0,0,F91-I91)</f>
        <v>43322.650000000023</v>
      </c>
    </row>
    <row r="92" spans="1:10" ht="25.5" x14ac:dyDescent="0.2">
      <c r="A92" s="8" t="s">
        <v>394</v>
      </c>
      <c r="B92" s="8" t="s">
        <v>1170</v>
      </c>
      <c r="C92" s="8" t="s">
        <v>1107</v>
      </c>
      <c r="D92" s="8"/>
      <c r="E92" s="8" t="s">
        <v>1169</v>
      </c>
      <c r="F92" s="7">
        <v>162600</v>
      </c>
      <c r="G92" s="7">
        <v>131903.82</v>
      </c>
      <c r="H92" s="7">
        <v>0</v>
      </c>
      <c r="I92" s="20">
        <f>G92-H92</f>
        <v>131903.82</v>
      </c>
      <c r="J92" s="21">
        <f>IF(F92-I92&lt;0,0,F92-I92)</f>
        <v>30696.179999999993</v>
      </c>
    </row>
    <row r="93" spans="1:10" ht="25.5" x14ac:dyDescent="0.2">
      <c r="A93" s="8" t="s">
        <v>394</v>
      </c>
      <c r="B93" s="8" t="s">
        <v>1168</v>
      </c>
      <c r="C93" s="8" t="s">
        <v>1107</v>
      </c>
      <c r="D93" s="8"/>
      <c r="E93" s="8" t="s">
        <v>405</v>
      </c>
      <c r="F93" s="7">
        <v>68000</v>
      </c>
      <c r="G93" s="7">
        <v>68000</v>
      </c>
      <c r="H93" s="7">
        <v>0</v>
      </c>
      <c r="I93" s="20">
        <f>G93-H93</f>
        <v>68000</v>
      </c>
      <c r="J93" s="21">
        <f>IF(F93-I93&lt;0,0,F93-I93)</f>
        <v>0</v>
      </c>
    </row>
    <row r="94" spans="1:10" ht="25.5" x14ac:dyDescent="0.2">
      <c r="A94" s="8" t="s">
        <v>394</v>
      </c>
      <c r="B94" s="8" t="s">
        <v>1146</v>
      </c>
      <c r="C94" s="8" t="s">
        <v>1107</v>
      </c>
      <c r="D94" s="8"/>
      <c r="E94" s="8" t="s">
        <v>1144</v>
      </c>
      <c r="F94" s="7">
        <v>45500</v>
      </c>
      <c r="G94" s="7">
        <v>29125.22</v>
      </c>
      <c r="H94" s="7">
        <v>0</v>
      </c>
      <c r="I94" s="20">
        <f>G94-H94</f>
        <v>29125.22</v>
      </c>
      <c r="J94" s="21">
        <f>IF(F94-I94&lt;0,0,F94-I94)</f>
        <v>16374.779999999999</v>
      </c>
    </row>
    <row r="95" spans="1:10" ht="25.5" x14ac:dyDescent="0.2">
      <c r="A95" s="8" t="s">
        <v>394</v>
      </c>
      <c r="B95" s="8" t="s">
        <v>1145</v>
      </c>
      <c r="C95" s="8" t="s">
        <v>1107</v>
      </c>
      <c r="D95" s="8"/>
      <c r="E95" s="8" t="s">
        <v>1144</v>
      </c>
      <c r="F95" s="7">
        <v>67500</v>
      </c>
      <c r="G95" s="7">
        <v>34086.68</v>
      </c>
      <c r="H95" s="7">
        <v>0</v>
      </c>
      <c r="I95" s="20">
        <f>G95-H95</f>
        <v>34086.68</v>
      </c>
      <c r="J95" s="21">
        <f>IF(F95-I95&lt;0,0,F95-I95)</f>
        <v>33413.32</v>
      </c>
    </row>
    <row r="96" spans="1:10" ht="25.5" x14ac:dyDescent="0.2">
      <c r="A96" s="8" t="s">
        <v>394</v>
      </c>
      <c r="B96" s="8" t="s">
        <v>1111</v>
      </c>
      <c r="C96" s="8" t="s">
        <v>1107</v>
      </c>
      <c r="D96" s="8"/>
      <c r="E96" s="8" t="s">
        <v>1110</v>
      </c>
      <c r="F96" s="7">
        <v>265000</v>
      </c>
      <c r="G96" s="7">
        <v>119234.9</v>
      </c>
      <c r="H96" s="7">
        <v>0</v>
      </c>
      <c r="I96" s="20">
        <f>G96-H96</f>
        <v>119234.9</v>
      </c>
      <c r="J96" s="21">
        <f>IF(F96-I96&lt;0,0,F96-I96)</f>
        <v>145765.1</v>
      </c>
    </row>
    <row r="97" spans="1:10" ht="25.5" x14ac:dyDescent="0.2">
      <c r="A97" s="8" t="s">
        <v>394</v>
      </c>
      <c r="B97" s="8" t="s">
        <v>1108</v>
      </c>
      <c r="C97" s="8" t="s">
        <v>1107</v>
      </c>
      <c r="D97" s="8"/>
      <c r="E97" s="8" t="s">
        <v>1109</v>
      </c>
      <c r="F97" s="7">
        <v>465000</v>
      </c>
      <c r="G97" s="7">
        <v>240209.79</v>
      </c>
      <c r="H97" s="7">
        <v>0</v>
      </c>
      <c r="I97" s="20">
        <f>G97-H97</f>
        <v>240209.79</v>
      </c>
      <c r="J97" s="21">
        <f>IF(F97-I97&lt;0,0,F97-I97)</f>
        <v>224790.21</v>
      </c>
    </row>
    <row r="98" spans="1:10" ht="25.5" x14ac:dyDescent="0.2">
      <c r="A98" s="8" t="s">
        <v>394</v>
      </c>
      <c r="B98" s="8" t="s">
        <v>1108</v>
      </c>
      <c r="C98" s="8" t="s">
        <v>1107</v>
      </c>
      <c r="D98" s="8"/>
      <c r="E98" s="8" t="s">
        <v>1106</v>
      </c>
      <c r="F98" s="7">
        <v>310000</v>
      </c>
      <c r="G98" s="7">
        <v>145855.54</v>
      </c>
      <c r="H98" s="7">
        <v>0</v>
      </c>
      <c r="I98" s="20">
        <f>G98-H98</f>
        <v>145855.54</v>
      </c>
      <c r="J98" s="21">
        <f>IF(F98-I98&lt;0,0,F98-I98)</f>
        <v>164144.46</v>
      </c>
    </row>
    <row r="99" spans="1:10" ht="25.5" x14ac:dyDescent="0.2">
      <c r="A99" s="8" t="s">
        <v>406</v>
      </c>
      <c r="B99" s="8" t="s">
        <v>1167</v>
      </c>
      <c r="C99" s="8" t="s">
        <v>1164</v>
      </c>
      <c r="D99" s="8"/>
      <c r="E99" s="8" t="s">
        <v>1166</v>
      </c>
      <c r="F99" s="7">
        <v>128785.41</v>
      </c>
      <c r="G99" s="7">
        <v>112597.35</v>
      </c>
      <c r="H99" s="7">
        <v>0</v>
      </c>
      <c r="I99" s="20">
        <f>G99-H99</f>
        <v>112597.35</v>
      </c>
      <c r="J99" s="21">
        <f>IF(F99-I99&lt;0,0,F99-I99)</f>
        <v>16188.059999999998</v>
      </c>
    </row>
    <row r="100" spans="1:10" ht="25.5" x14ac:dyDescent="0.2">
      <c r="A100" s="8" t="s">
        <v>410</v>
      </c>
      <c r="B100" s="8" t="s">
        <v>1365</v>
      </c>
      <c r="C100" s="8" t="s">
        <v>731</v>
      </c>
      <c r="D100" s="8"/>
      <c r="E100" s="8" t="s">
        <v>1364</v>
      </c>
      <c r="F100" s="7">
        <v>287162.15999999997</v>
      </c>
      <c r="G100" s="7">
        <v>287162.15999999997</v>
      </c>
      <c r="H100" s="7">
        <v>0</v>
      </c>
      <c r="I100" s="20">
        <f>G100-H100</f>
        <v>287162.15999999997</v>
      </c>
      <c r="J100" s="21">
        <f>IF(F100-I100&lt;0,0,F100-I100)</f>
        <v>0</v>
      </c>
    </row>
    <row r="101" spans="1:10" ht="38.25" x14ac:dyDescent="0.2">
      <c r="A101" s="8" t="s">
        <v>418</v>
      </c>
      <c r="B101" s="8" t="s">
        <v>1131</v>
      </c>
      <c r="C101" s="8" t="s">
        <v>1125</v>
      </c>
      <c r="D101" s="8"/>
      <c r="E101" s="8" t="s">
        <v>1130</v>
      </c>
      <c r="F101" s="7">
        <v>67888.100000000006</v>
      </c>
      <c r="G101" s="7">
        <v>67197.75</v>
      </c>
      <c r="H101" s="7">
        <v>0</v>
      </c>
      <c r="I101" s="20">
        <f>G101-H101</f>
        <v>67197.75</v>
      </c>
      <c r="J101" s="21">
        <f>IF(F101-I101&lt;0,0,F101-I101)</f>
        <v>690.35000000000582</v>
      </c>
    </row>
    <row r="102" spans="1:10" ht="25.5" x14ac:dyDescent="0.2">
      <c r="A102" s="8" t="s">
        <v>1199</v>
      </c>
      <c r="B102" s="8" t="s">
        <v>1198</v>
      </c>
      <c r="C102" s="8" t="s">
        <v>1197</v>
      </c>
      <c r="D102" s="8"/>
      <c r="E102" s="8" t="s">
        <v>1196</v>
      </c>
      <c r="F102" s="7">
        <v>42774.5</v>
      </c>
      <c r="G102" s="7">
        <v>42774.5</v>
      </c>
      <c r="H102" s="7">
        <v>0</v>
      </c>
      <c r="I102" s="20">
        <f>G102-H102</f>
        <v>42774.5</v>
      </c>
      <c r="J102" s="21">
        <f>IF(F102-I102&lt;0,0,F102-I102)</f>
        <v>0</v>
      </c>
    </row>
    <row r="103" spans="1:10" ht="25.5" x14ac:dyDescent="0.2">
      <c r="A103" s="8" t="s">
        <v>467</v>
      </c>
      <c r="B103" s="8" t="s">
        <v>1195</v>
      </c>
      <c r="C103" s="8" t="s">
        <v>1194</v>
      </c>
      <c r="D103" s="8"/>
      <c r="E103" s="8" t="s">
        <v>1193</v>
      </c>
      <c r="F103" s="7">
        <v>70584.789999999994</v>
      </c>
      <c r="G103" s="7">
        <v>57615.62</v>
      </c>
      <c r="H103" s="7">
        <v>0</v>
      </c>
      <c r="I103" s="20">
        <f>G103-H103</f>
        <v>57615.62</v>
      </c>
      <c r="J103" s="21">
        <f>IF(F103-I103&lt;0,0,F103-I103)</f>
        <v>12969.169999999991</v>
      </c>
    </row>
    <row r="104" spans="1:10" ht="25.5" x14ac:dyDescent="0.2">
      <c r="A104" s="8" t="s">
        <v>493</v>
      </c>
      <c r="B104" s="8" t="s">
        <v>1363</v>
      </c>
      <c r="C104" s="8" t="s">
        <v>1362</v>
      </c>
      <c r="D104" s="8"/>
      <c r="E104" s="8" t="s">
        <v>1361</v>
      </c>
      <c r="F104" s="7">
        <v>104000</v>
      </c>
      <c r="G104" s="7">
        <v>103983.5</v>
      </c>
      <c r="H104" s="7">
        <v>0</v>
      </c>
      <c r="I104" s="20">
        <f>G104-H104</f>
        <v>103983.5</v>
      </c>
      <c r="J104" s="21">
        <f>IF(F104-I104&lt;0,0,F104-I104)</f>
        <v>16.5</v>
      </c>
    </row>
    <row r="105" spans="1:10" ht="25.5" x14ac:dyDescent="0.2">
      <c r="A105" s="8" t="s">
        <v>505</v>
      </c>
      <c r="B105" s="8" t="s">
        <v>1216</v>
      </c>
      <c r="C105" s="8" t="s">
        <v>1215</v>
      </c>
      <c r="D105" s="8"/>
      <c r="E105" s="8" t="s">
        <v>1214</v>
      </c>
      <c r="F105" s="7">
        <v>197463.3</v>
      </c>
      <c r="G105" s="7">
        <v>50638</v>
      </c>
      <c r="H105" s="7">
        <v>0</v>
      </c>
      <c r="I105" s="20">
        <f>G105-H105</f>
        <v>50638</v>
      </c>
      <c r="J105" s="21">
        <f>IF(F105-I105&lt;0,0,F105-I105)</f>
        <v>146825.29999999999</v>
      </c>
    </row>
    <row r="106" spans="1:10" ht="25.5" x14ac:dyDescent="0.2">
      <c r="A106" s="8" t="s">
        <v>525</v>
      </c>
      <c r="B106" s="8" t="s">
        <v>1180</v>
      </c>
      <c r="C106" s="8" t="s">
        <v>1098</v>
      </c>
      <c r="D106" s="8"/>
      <c r="E106" s="8" t="s">
        <v>540</v>
      </c>
      <c r="F106" s="7">
        <v>135900</v>
      </c>
      <c r="G106" s="7">
        <v>128318.5</v>
      </c>
      <c r="H106" s="7">
        <v>0</v>
      </c>
      <c r="I106" s="20">
        <f>G106-H106</f>
        <v>128318.5</v>
      </c>
      <c r="J106" s="21">
        <f>IF(F106-I106&lt;0,0,F106-I106)</f>
        <v>7581.5</v>
      </c>
    </row>
    <row r="107" spans="1:10" ht="25.5" x14ac:dyDescent="0.2">
      <c r="A107" s="8" t="s">
        <v>525</v>
      </c>
      <c r="B107" s="8" t="s">
        <v>1121</v>
      </c>
      <c r="C107" s="8" t="s">
        <v>1098</v>
      </c>
      <c r="D107" s="8"/>
      <c r="E107" s="8" t="s">
        <v>1056</v>
      </c>
      <c r="F107" s="7">
        <v>86429</v>
      </c>
      <c r="G107" s="7">
        <v>81541.5</v>
      </c>
      <c r="H107" s="7">
        <v>0</v>
      </c>
      <c r="I107" s="20">
        <f>G107-H107</f>
        <v>81541.5</v>
      </c>
      <c r="J107" s="21">
        <f>IF(F107-I107&lt;0,0,F107-I107)</f>
        <v>4887.5</v>
      </c>
    </row>
    <row r="108" spans="1:10" ht="25.5" x14ac:dyDescent="0.2">
      <c r="A108" s="8" t="s">
        <v>525</v>
      </c>
      <c r="B108" s="8" t="s">
        <v>1100</v>
      </c>
      <c r="C108" s="8" t="s">
        <v>1098</v>
      </c>
      <c r="D108" s="8"/>
      <c r="E108" s="8" t="s">
        <v>532</v>
      </c>
      <c r="F108" s="7">
        <v>101400</v>
      </c>
      <c r="G108" s="7">
        <v>93271.49</v>
      </c>
      <c r="H108" s="7">
        <v>0</v>
      </c>
      <c r="I108" s="20">
        <f>G108-H108</f>
        <v>93271.49</v>
      </c>
      <c r="J108" s="21">
        <f>IF(F108-I108&lt;0,0,F108-I108)</f>
        <v>8128.5099999999948</v>
      </c>
    </row>
    <row r="109" spans="1:10" ht="25.5" x14ac:dyDescent="0.2">
      <c r="A109" s="8" t="s">
        <v>525</v>
      </c>
      <c r="B109" s="8" t="s">
        <v>1099</v>
      </c>
      <c r="C109" s="8" t="s">
        <v>1098</v>
      </c>
      <c r="D109" s="8"/>
      <c r="E109" s="8" t="s">
        <v>1097</v>
      </c>
      <c r="F109" s="7">
        <v>238400</v>
      </c>
      <c r="G109" s="7">
        <v>208965</v>
      </c>
      <c r="H109" s="7">
        <v>0</v>
      </c>
      <c r="I109" s="20">
        <f>G109-H109</f>
        <v>208965</v>
      </c>
      <c r="J109" s="21">
        <f>IF(F109-I109&lt;0,0,F109-I109)</f>
        <v>29435</v>
      </c>
    </row>
    <row r="110" spans="1:10" ht="25.5" x14ac:dyDescent="0.2">
      <c r="A110" s="8" t="s">
        <v>548</v>
      </c>
      <c r="B110" s="8" t="s">
        <v>1360</v>
      </c>
      <c r="C110" s="8" t="s">
        <v>1095</v>
      </c>
      <c r="D110" s="8"/>
      <c r="E110" s="8" t="s">
        <v>1359</v>
      </c>
      <c r="F110" s="7">
        <v>57500</v>
      </c>
      <c r="G110" s="7">
        <v>56387.3</v>
      </c>
      <c r="H110" s="7">
        <v>0</v>
      </c>
      <c r="I110" s="20">
        <f>G110-H110</f>
        <v>56387.3</v>
      </c>
      <c r="J110" s="21">
        <f>IF(F110-I110&lt;0,0,F110-I110)</f>
        <v>1112.6999999999971</v>
      </c>
    </row>
    <row r="111" spans="1:10" ht="25.5" x14ac:dyDescent="0.2">
      <c r="A111" s="8" t="s">
        <v>548</v>
      </c>
      <c r="B111" s="8" t="s">
        <v>1205</v>
      </c>
      <c r="C111" s="8" t="s">
        <v>1095</v>
      </c>
      <c r="D111" s="8"/>
      <c r="E111" s="8" t="s">
        <v>1204</v>
      </c>
      <c r="F111" s="7">
        <v>38166.879999999997</v>
      </c>
      <c r="G111" s="7">
        <v>13713.58</v>
      </c>
      <c r="H111" s="7">
        <v>0</v>
      </c>
      <c r="I111" s="20">
        <f>G111-H111</f>
        <v>13713.58</v>
      </c>
      <c r="J111" s="21">
        <f>IF(F111-I111&lt;0,0,F111-I111)</f>
        <v>24453.299999999996</v>
      </c>
    </row>
    <row r="112" spans="1:10" ht="25.5" x14ac:dyDescent="0.2">
      <c r="A112" s="8" t="s">
        <v>560</v>
      </c>
      <c r="B112" s="8" t="s">
        <v>1358</v>
      </c>
      <c r="C112" s="8" t="s">
        <v>1357</v>
      </c>
      <c r="D112" s="8"/>
      <c r="E112" s="8" t="s">
        <v>1356</v>
      </c>
      <c r="F112" s="7">
        <v>1414338.05</v>
      </c>
      <c r="G112" s="7">
        <v>1409339.21</v>
      </c>
      <c r="H112" s="7">
        <v>0</v>
      </c>
      <c r="I112" s="20">
        <f>G112-H112</f>
        <v>1409339.21</v>
      </c>
      <c r="J112" s="21">
        <f>IF(F112-I112&lt;0,0,F112-I112)</f>
        <v>4998.8400000000838</v>
      </c>
    </row>
    <row r="113" spans="1:10" ht="38.25" x14ac:dyDescent="0.2">
      <c r="A113" s="8" t="s">
        <v>1143</v>
      </c>
      <c r="B113" s="8" t="s">
        <v>1165</v>
      </c>
      <c r="C113" s="8" t="s">
        <v>1164</v>
      </c>
      <c r="D113" s="8"/>
      <c r="E113" s="8" t="s">
        <v>1163</v>
      </c>
      <c r="F113" s="7">
        <v>564000</v>
      </c>
      <c r="G113" s="7">
        <v>542479.23</v>
      </c>
      <c r="H113" s="7">
        <v>0</v>
      </c>
      <c r="I113" s="20">
        <f>G113-H113</f>
        <v>542479.23</v>
      </c>
      <c r="J113" s="21">
        <f>IF(F113-I113&lt;0,0,F113-I113)</f>
        <v>21520.770000000019</v>
      </c>
    </row>
    <row r="114" spans="1:10" ht="38.25" x14ac:dyDescent="0.2">
      <c r="A114" s="8" t="s">
        <v>1143</v>
      </c>
      <c r="B114" s="8" t="s">
        <v>1162</v>
      </c>
      <c r="C114" s="8" t="s">
        <v>1161</v>
      </c>
      <c r="D114" s="8"/>
      <c r="E114" s="8" t="s">
        <v>1160</v>
      </c>
      <c r="F114" s="7">
        <v>705247.18</v>
      </c>
      <c r="G114" s="7">
        <v>705247.08</v>
      </c>
      <c r="H114" s="7">
        <v>0</v>
      </c>
      <c r="I114" s="20">
        <f>G114-H114</f>
        <v>705247.08</v>
      </c>
      <c r="J114" s="21">
        <f>IF(F114-I114&lt;0,0,F114-I114)</f>
        <v>0.10000000009313226</v>
      </c>
    </row>
    <row r="115" spans="1:10" ht="25.5" x14ac:dyDescent="0.2">
      <c r="A115" s="8" t="s">
        <v>1143</v>
      </c>
      <c r="B115" s="8" t="s">
        <v>1142</v>
      </c>
      <c r="C115" s="8" t="s">
        <v>1141</v>
      </c>
      <c r="D115" s="8"/>
      <c r="E115" s="8" t="s">
        <v>1140</v>
      </c>
      <c r="F115" s="7">
        <v>70000</v>
      </c>
      <c r="G115" s="7">
        <v>62899.11</v>
      </c>
      <c r="H115" s="7">
        <v>0</v>
      </c>
      <c r="I115" s="20">
        <f>G115-H115</f>
        <v>62899.11</v>
      </c>
      <c r="J115" s="21">
        <f>IF(F115-I115&lt;0,0,F115-I115)</f>
        <v>7100.8899999999994</v>
      </c>
    </row>
    <row r="116" spans="1:10" ht="25.5" x14ac:dyDescent="0.2">
      <c r="A116" s="8" t="s">
        <v>634</v>
      </c>
      <c r="B116" s="8" t="s">
        <v>1192</v>
      </c>
      <c r="C116" s="8" t="s">
        <v>1191</v>
      </c>
      <c r="D116" s="8"/>
      <c r="E116" s="8" t="s">
        <v>1190</v>
      </c>
      <c r="F116" s="7">
        <v>517585</v>
      </c>
      <c r="G116" s="7">
        <v>517584.55</v>
      </c>
      <c r="H116" s="7">
        <v>0</v>
      </c>
      <c r="I116" s="20">
        <f>G116-H116</f>
        <v>517584.55</v>
      </c>
      <c r="J116" s="21">
        <f>IF(F116-I116&lt;0,0,F116-I116)</f>
        <v>0.45000000001164153</v>
      </c>
    </row>
    <row r="117" spans="1:10" ht="38.25" x14ac:dyDescent="0.2">
      <c r="A117" s="8" t="s">
        <v>649</v>
      </c>
      <c r="B117" s="8" t="s">
        <v>1203</v>
      </c>
      <c r="C117" s="8" t="s">
        <v>1125</v>
      </c>
      <c r="D117" s="8"/>
      <c r="E117" s="8" t="s">
        <v>1202</v>
      </c>
      <c r="F117" s="7">
        <v>33737.86</v>
      </c>
      <c r="G117" s="7">
        <v>29052</v>
      </c>
      <c r="H117" s="7">
        <v>0</v>
      </c>
      <c r="I117" s="20">
        <f>G117-H117</f>
        <v>29052</v>
      </c>
      <c r="J117" s="21">
        <f>IF(F117-I117&lt;0,0,F117-I117)</f>
        <v>4685.8600000000006</v>
      </c>
    </row>
    <row r="118" spans="1:10" ht="51" x14ac:dyDescent="0.2">
      <c r="A118" s="8" t="s">
        <v>649</v>
      </c>
      <c r="B118" s="8" t="s">
        <v>1126</v>
      </c>
      <c r="C118" s="8" t="s">
        <v>1125</v>
      </c>
      <c r="D118" s="8"/>
      <c r="E118" s="8" t="s">
        <v>1124</v>
      </c>
      <c r="F118" s="7">
        <v>47040.45</v>
      </c>
      <c r="G118" s="7">
        <v>40260</v>
      </c>
      <c r="H118" s="7">
        <v>0</v>
      </c>
      <c r="I118" s="20">
        <f>G118-H118</f>
        <v>40260</v>
      </c>
      <c r="J118" s="21">
        <f>IF(F118-I118&lt;0,0,F118-I118)</f>
        <v>6780.4499999999971</v>
      </c>
    </row>
    <row r="119" spans="1:10" ht="38.25" x14ac:dyDescent="0.2">
      <c r="A119" s="8" t="s">
        <v>669</v>
      </c>
      <c r="B119" s="8" t="s">
        <v>1139</v>
      </c>
      <c r="C119" s="8" t="s">
        <v>1138</v>
      </c>
      <c r="D119" s="8"/>
      <c r="E119" s="8" t="s">
        <v>1137</v>
      </c>
      <c r="F119" s="7">
        <v>31770</v>
      </c>
      <c r="G119" s="7">
        <v>0</v>
      </c>
      <c r="H119" s="7">
        <v>0</v>
      </c>
      <c r="I119" s="20">
        <f>G119-H119</f>
        <v>0</v>
      </c>
      <c r="J119" s="21">
        <f>IF(F119-I119&lt;0,0,F119-I119)</f>
        <v>31770</v>
      </c>
    </row>
    <row r="120" spans="1:10" ht="25.5" x14ac:dyDescent="0.2">
      <c r="A120" s="8" t="s">
        <v>681</v>
      </c>
      <c r="B120" s="8" t="s">
        <v>1210</v>
      </c>
      <c r="C120" s="8" t="s">
        <v>1093</v>
      </c>
      <c r="D120" s="8"/>
      <c r="E120" s="8" t="s">
        <v>1209</v>
      </c>
      <c r="F120" s="7">
        <v>64400</v>
      </c>
      <c r="G120" s="7">
        <v>54357.49</v>
      </c>
      <c r="H120" s="7">
        <v>0</v>
      </c>
      <c r="I120" s="20">
        <f>G120-H120</f>
        <v>54357.49</v>
      </c>
      <c r="J120" s="21">
        <f>IF(F120-I120&lt;0,0,F120-I120)</f>
        <v>10042.510000000002</v>
      </c>
    </row>
    <row r="121" spans="1:10" ht="38.25" x14ac:dyDescent="0.2">
      <c r="A121" s="8" t="s">
        <v>705</v>
      </c>
      <c r="B121" s="8" t="s">
        <v>1213</v>
      </c>
      <c r="C121" s="8" t="s">
        <v>1125</v>
      </c>
      <c r="D121" s="8"/>
      <c r="E121" s="8" t="s">
        <v>712</v>
      </c>
      <c r="F121" s="7">
        <v>19788</v>
      </c>
      <c r="G121" s="7">
        <v>14369.75</v>
      </c>
      <c r="H121" s="7">
        <v>0</v>
      </c>
      <c r="I121" s="20">
        <f>G121-H121</f>
        <v>14369.75</v>
      </c>
      <c r="J121" s="21">
        <f>IF(F121-I121&lt;0,0,F121-I121)</f>
        <v>5418.25</v>
      </c>
    </row>
    <row r="122" spans="1:10" ht="25.5" x14ac:dyDescent="0.2">
      <c r="A122" s="8" t="s">
        <v>705</v>
      </c>
      <c r="B122" s="8" t="s">
        <v>1136</v>
      </c>
      <c r="C122" s="8" t="s">
        <v>1095</v>
      </c>
      <c r="D122" s="8"/>
      <c r="E122" s="8" t="s">
        <v>1134</v>
      </c>
      <c r="F122" s="7">
        <v>146340</v>
      </c>
      <c r="G122" s="7">
        <v>146031.4</v>
      </c>
      <c r="H122" s="7">
        <v>0</v>
      </c>
      <c r="I122" s="20">
        <f>G122-H122</f>
        <v>146031.4</v>
      </c>
      <c r="J122" s="21">
        <f>IF(F122-I122&lt;0,0,F122-I122)</f>
        <v>308.60000000000582</v>
      </c>
    </row>
    <row r="123" spans="1:10" ht="51" x14ac:dyDescent="0.2">
      <c r="A123" s="8" t="s">
        <v>705</v>
      </c>
      <c r="B123" s="8" t="s">
        <v>1135</v>
      </c>
      <c r="C123" s="8" t="s">
        <v>1125</v>
      </c>
      <c r="D123" s="8"/>
      <c r="E123" s="8" t="s">
        <v>1134</v>
      </c>
      <c r="F123" s="7">
        <v>30000</v>
      </c>
      <c r="G123" s="7">
        <v>26287.25</v>
      </c>
      <c r="H123" s="7">
        <v>0</v>
      </c>
      <c r="I123" s="20">
        <f>G123-H123</f>
        <v>26287.25</v>
      </c>
      <c r="J123" s="21">
        <f>IF(F123-I123&lt;0,0,F123-I123)</f>
        <v>3712.75</v>
      </c>
    </row>
    <row r="124" spans="1:10" ht="25.5" x14ac:dyDescent="0.2">
      <c r="A124" s="8" t="s">
        <v>1233</v>
      </c>
      <c r="B124" s="8" t="s">
        <v>1232</v>
      </c>
      <c r="C124" s="8" t="s">
        <v>1231</v>
      </c>
      <c r="D124" s="8"/>
      <c r="E124" s="8" t="s">
        <v>1230</v>
      </c>
      <c r="F124" s="7">
        <v>75757</v>
      </c>
      <c r="G124" s="7">
        <v>68277.59</v>
      </c>
      <c r="H124" s="7">
        <v>0</v>
      </c>
      <c r="I124" s="20">
        <f>G124-H124</f>
        <v>68277.59</v>
      </c>
      <c r="J124" s="21">
        <f>IF(F124-I124&lt;0,0,F124-I124)</f>
        <v>7479.4100000000035</v>
      </c>
    </row>
    <row r="125" spans="1:10" ht="38.25" x14ac:dyDescent="0.2">
      <c r="A125" s="8" t="s">
        <v>756</v>
      </c>
      <c r="B125" s="8" t="s">
        <v>1133</v>
      </c>
      <c r="C125" s="8" t="s">
        <v>1098</v>
      </c>
      <c r="D125" s="8"/>
      <c r="E125" s="8" t="s">
        <v>1132</v>
      </c>
      <c r="F125" s="7">
        <v>4697420</v>
      </c>
      <c r="G125" s="7">
        <v>4697419.75</v>
      </c>
      <c r="H125" s="7">
        <v>0</v>
      </c>
      <c r="I125" s="20">
        <f>G125-H125</f>
        <v>4697419.75</v>
      </c>
      <c r="J125" s="21">
        <f>IF(F125-I125&lt;0,0,F125-I125)</f>
        <v>0.25</v>
      </c>
    </row>
    <row r="126" spans="1:10" ht="38.25" x14ac:dyDescent="0.2">
      <c r="A126" s="8" t="s">
        <v>756</v>
      </c>
      <c r="B126" s="8" t="s">
        <v>1123</v>
      </c>
      <c r="C126" s="8" t="s">
        <v>1122</v>
      </c>
      <c r="D126" s="8"/>
      <c r="E126" s="8" t="s">
        <v>1026</v>
      </c>
      <c r="F126" s="7">
        <v>450000</v>
      </c>
      <c r="G126" s="7">
        <v>254036.67</v>
      </c>
      <c r="H126" s="7">
        <v>0</v>
      </c>
      <c r="I126" s="20">
        <f>G126-H126</f>
        <v>254036.67</v>
      </c>
      <c r="J126" s="21">
        <f>IF(F126-I126&lt;0,0,F126-I126)</f>
        <v>195963.33</v>
      </c>
    </row>
    <row r="127" spans="1:10" ht="25.5" x14ac:dyDescent="0.2">
      <c r="A127" s="8" t="s">
        <v>787</v>
      </c>
      <c r="B127" s="8" t="s">
        <v>1355</v>
      </c>
      <c r="C127" s="8" t="s">
        <v>1095</v>
      </c>
      <c r="D127" s="8"/>
      <c r="E127" s="8" t="s">
        <v>1354</v>
      </c>
      <c r="F127" s="7">
        <v>100365</v>
      </c>
      <c r="G127" s="7">
        <v>98789.7</v>
      </c>
      <c r="H127" s="7">
        <v>0</v>
      </c>
      <c r="I127" s="20">
        <f>G127-H127</f>
        <v>98789.7</v>
      </c>
      <c r="J127" s="21">
        <f>IF(F127-I127&lt;0,0,F127-I127)</f>
        <v>1575.3000000000029</v>
      </c>
    </row>
    <row r="128" spans="1:10" ht="25.5" x14ac:dyDescent="0.2">
      <c r="A128" s="8" t="s">
        <v>870</v>
      </c>
      <c r="B128" s="8" t="s">
        <v>1159</v>
      </c>
      <c r="C128" s="8" t="s">
        <v>731</v>
      </c>
      <c r="D128" s="8"/>
      <c r="E128" s="8" t="s">
        <v>1158</v>
      </c>
      <c r="F128" s="7">
        <v>724530</v>
      </c>
      <c r="G128" s="7">
        <v>672170.18</v>
      </c>
      <c r="H128" s="7">
        <v>0</v>
      </c>
      <c r="I128" s="20">
        <f>G128-H128</f>
        <v>672170.18</v>
      </c>
      <c r="J128" s="21">
        <f>IF(F128-I128&lt;0,0,F128-I128)</f>
        <v>52359.819999999949</v>
      </c>
    </row>
    <row r="129" spans="1:10" ht="25.5" x14ac:dyDescent="0.2">
      <c r="A129" s="8" t="s">
        <v>870</v>
      </c>
      <c r="B129" s="8" t="s">
        <v>1157</v>
      </c>
      <c r="C129" s="8" t="s">
        <v>731</v>
      </c>
      <c r="D129" s="8"/>
      <c r="E129" s="8" t="s">
        <v>1156</v>
      </c>
      <c r="F129" s="7">
        <v>395011</v>
      </c>
      <c r="G129" s="7">
        <v>395010.34</v>
      </c>
      <c r="H129" s="7">
        <v>0</v>
      </c>
      <c r="I129" s="20">
        <f>G129-H129</f>
        <v>395010.34</v>
      </c>
      <c r="J129" s="21">
        <f>IF(F129-I129&lt;0,0,F129-I129)</f>
        <v>0.65999999997438863</v>
      </c>
    </row>
    <row r="130" spans="1:10" ht="25.5" x14ac:dyDescent="0.2">
      <c r="A130" s="8" t="s">
        <v>870</v>
      </c>
      <c r="B130" s="8" t="s">
        <v>1096</v>
      </c>
      <c r="C130" s="8" t="s">
        <v>1095</v>
      </c>
      <c r="D130" s="8"/>
      <c r="E130" s="8" t="s">
        <v>873</v>
      </c>
      <c r="F130" s="7">
        <v>19580</v>
      </c>
      <c r="G130" s="7">
        <v>641.6</v>
      </c>
      <c r="H130" s="7">
        <v>0</v>
      </c>
      <c r="I130" s="20">
        <f>G130-H130</f>
        <v>641.6</v>
      </c>
      <c r="J130" s="21">
        <f>IF(F130-I130&lt;0,0,F130-I130)</f>
        <v>18938.400000000001</v>
      </c>
    </row>
    <row r="131" spans="1:10" ht="25.5" x14ac:dyDescent="0.2">
      <c r="A131" s="8" t="s">
        <v>878</v>
      </c>
      <c r="B131" s="8" t="s">
        <v>1212</v>
      </c>
      <c r="C131" s="8" t="s">
        <v>1095</v>
      </c>
      <c r="D131" s="8"/>
      <c r="E131" s="8" t="s">
        <v>885</v>
      </c>
      <c r="F131" s="7">
        <v>50230</v>
      </c>
      <c r="G131" s="7">
        <v>28935</v>
      </c>
      <c r="H131" s="7">
        <v>0</v>
      </c>
      <c r="I131" s="20">
        <f>G131-H131</f>
        <v>28935</v>
      </c>
      <c r="J131" s="21">
        <f>IF(F131-I131&lt;0,0,F131-I131)</f>
        <v>21295</v>
      </c>
    </row>
    <row r="132" spans="1:10" ht="25.5" x14ac:dyDescent="0.2">
      <c r="A132" s="8" t="s">
        <v>878</v>
      </c>
      <c r="B132" s="8" t="s">
        <v>1211</v>
      </c>
      <c r="C132" s="8" t="s">
        <v>1125</v>
      </c>
      <c r="D132" s="8"/>
      <c r="E132" s="8" t="s">
        <v>885</v>
      </c>
      <c r="F132" s="7">
        <v>21295</v>
      </c>
      <c r="G132" s="7">
        <v>3408</v>
      </c>
      <c r="H132" s="7">
        <v>0</v>
      </c>
      <c r="I132" s="20">
        <f>G132-H132</f>
        <v>3408</v>
      </c>
      <c r="J132" s="21">
        <f>IF(F132-I132&lt;0,0,F132-I132)</f>
        <v>17887</v>
      </c>
    </row>
    <row r="133" spans="1:10" ht="25.5" x14ac:dyDescent="0.2">
      <c r="A133" s="8" t="s">
        <v>878</v>
      </c>
      <c r="B133" s="8" t="s">
        <v>1201</v>
      </c>
      <c r="C133" s="8" t="s">
        <v>1095</v>
      </c>
      <c r="D133" s="8"/>
      <c r="E133" s="8" t="s">
        <v>881</v>
      </c>
      <c r="F133" s="7">
        <v>45130</v>
      </c>
      <c r="G133" s="7">
        <v>20380.5</v>
      </c>
      <c r="H133" s="7">
        <v>0</v>
      </c>
      <c r="I133" s="20">
        <f>G133-H133</f>
        <v>20380.5</v>
      </c>
      <c r="J133" s="21">
        <f>IF(F133-I133&lt;0,0,F133-I133)</f>
        <v>24749.5</v>
      </c>
    </row>
    <row r="134" spans="1:10" ht="25.5" x14ac:dyDescent="0.2">
      <c r="A134" s="8" t="s">
        <v>878</v>
      </c>
      <c r="B134" s="8" t="s">
        <v>1200</v>
      </c>
      <c r="C134" s="8" t="s">
        <v>1125</v>
      </c>
      <c r="D134" s="8"/>
      <c r="E134" s="8" t="s">
        <v>881</v>
      </c>
      <c r="F134" s="7">
        <v>24749.5</v>
      </c>
      <c r="G134" s="7">
        <v>3294.5</v>
      </c>
      <c r="H134" s="7">
        <v>0</v>
      </c>
      <c r="I134" s="20">
        <f>G134-H134</f>
        <v>3294.5</v>
      </c>
      <c r="J134" s="21">
        <f>IF(F134-I134&lt;0,0,F134-I134)</f>
        <v>21455</v>
      </c>
    </row>
    <row r="135" spans="1:10" ht="38.25" x14ac:dyDescent="0.2">
      <c r="A135" s="8" t="s">
        <v>928</v>
      </c>
      <c r="B135" s="8" t="s">
        <v>1189</v>
      </c>
      <c r="C135" s="8" t="s">
        <v>1188</v>
      </c>
      <c r="D135" s="8"/>
      <c r="E135" s="8" t="s">
        <v>1187</v>
      </c>
      <c r="F135" s="7">
        <v>55167.72</v>
      </c>
      <c r="G135" s="7">
        <v>54186.84</v>
      </c>
      <c r="H135" s="7">
        <v>0</v>
      </c>
      <c r="I135" s="20">
        <f>G135-H135</f>
        <v>54186.84</v>
      </c>
      <c r="J135" s="21">
        <f>IF(F135-I135&lt;0,0,F135-I135)</f>
        <v>980.88000000000466</v>
      </c>
    </row>
    <row r="136" spans="1:10" ht="25.5" x14ac:dyDescent="0.2">
      <c r="A136" s="8" t="s">
        <v>968</v>
      </c>
      <c r="B136" s="8" t="s">
        <v>1186</v>
      </c>
      <c r="C136" s="8" t="s">
        <v>1185</v>
      </c>
      <c r="D136" s="8"/>
      <c r="E136" s="8" t="s">
        <v>1184</v>
      </c>
      <c r="F136" s="7">
        <v>310000</v>
      </c>
      <c r="G136" s="7">
        <v>284510.68</v>
      </c>
      <c r="H136" s="7">
        <v>0</v>
      </c>
      <c r="I136" s="20">
        <f>G136-H136</f>
        <v>284510.68</v>
      </c>
      <c r="J136" s="21">
        <f>IF(F136-I136&lt;0,0,F136-I136)</f>
        <v>25489.320000000007</v>
      </c>
    </row>
  </sheetData>
  <autoFilter ref="A2:J136" xr:uid="{219B413A-5F88-4F36-8B19-52F201E70A59}">
    <sortState xmlns:xlrd2="http://schemas.microsoft.com/office/spreadsheetml/2017/richdata2" ref="A3:J136">
      <sortCondition ref="A2:A136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7575-713F-4631-879F-383A44DAD253}">
  <dimension ref="A3:B40"/>
  <sheetViews>
    <sheetView workbookViewId="0">
      <selection activeCell="F32" sqref="F32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26" t="s">
        <v>1401</v>
      </c>
      <c r="B3" t="s">
        <v>1403</v>
      </c>
    </row>
    <row r="4" spans="1:2" x14ac:dyDescent="0.2">
      <c r="A4" s="27" t="s">
        <v>1115</v>
      </c>
      <c r="B4" s="28">
        <v>5129552.87</v>
      </c>
    </row>
    <row r="5" spans="1:2" x14ac:dyDescent="0.2">
      <c r="A5" s="27" t="s">
        <v>1179</v>
      </c>
      <c r="B5" s="28">
        <v>413497.18000000005</v>
      </c>
    </row>
    <row r="6" spans="1:2" x14ac:dyDescent="0.2">
      <c r="A6" s="27" t="s">
        <v>143</v>
      </c>
      <c r="B6" s="28">
        <v>50232</v>
      </c>
    </row>
    <row r="7" spans="1:2" x14ac:dyDescent="0.2">
      <c r="A7" s="27" t="s">
        <v>158</v>
      </c>
      <c r="B7" s="28">
        <v>48510.05</v>
      </c>
    </row>
    <row r="8" spans="1:2" x14ac:dyDescent="0.2">
      <c r="A8" s="27" t="s">
        <v>170</v>
      </c>
      <c r="B8" s="28">
        <v>1.0000000009313226E-2</v>
      </c>
    </row>
    <row r="9" spans="1:2" x14ac:dyDescent="0.2">
      <c r="A9" s="27" t="s">
        <v>197</v>
      </c>
      <c r="B9" s="28">
        <v>18734.600000000006</v>
      </c>
    </row>
    <row r="10" spans="1:2" x14ac:dyDescent="0.2">
      <c r="A10" s="27" t="s">
        <v>261</v>
      </c>
      <c r="B10" s="28">
        <v>8926.0800000000017</v>
      </c>
    </row>
    <row r="11" spans="1:2" x14ac:dyDescent="0.2">
      <c r="A11" s="27" t="s">
        <v>269</v>
      </c>
      <c r="B11" s="28">
        <v>160874.9</v>
      </c>
    </row>
    <row r="12" spans="1:2" x14ac:dyDescent="0.2">
      <c r="A12" s="27" t="s">
        <v>293</v>
      </c>
      <c r="B12" s="28">
        <v>28552.859999999964</v>
      </c>
    </row>
    <row r="13" spans="1:2" x14ac:dyDescent="0.2">
      <c r="A13" s="27" t="s">
        <v>312</v>
      </c>
      <c r="B13" s="28">
        <v>0</v>
      </c>
    </row>
    <row r="14" spans="1:2" x14ac:dyDescent="0.2">
      <c r="A14" s="27" t="s">
        <v>386</v>
      </c>
      <c r="B14" s="28">
        <v>666479.91999999993</v>
      </c>
    </row>
    <row r="15" spans="1:2" x14ac:dyDescent="0.2">
      <c r="A15" s="27" t="s">
        <v>394</v>
      </c>
      <c r="B15" s="28">
        <v>658506.69999999995</v>
      </c>
    </row>
    <row r="16" spans="1:2" x14ac:dyDescent="0.2">
      <c r="A16" s="27" t="s">
        <v>406</v>
      </c>
      <c r="B16" s="28">
        <v>16188.059999999998</v>
      </c>
    </row>
    <row r="17" spans="1:2" x14ac:dyDescent="0.2">
      <c r="A17" s="27" t="s">
        <v>410</v>
      </c>
      <c r="B17" s="28">
        <v>0</v>
      </c>
    </row>
    <row r="18" spans="1:2" x14ac:dyDescent="0.2">
      <c r="A18" s="27" t="s">
        <v>418</v>
      </c>
      <c r="B18" s="28">
        <v>690.35000000000582</v>
      </c>
    </row>
    <row r="19" spans="1:2" x14ac:dyDescent="0.2">
      <c r="A19" s="27" t="s">
        <v>1199</v>
      </c>
      <c r="B19" s="28">
        <v>0</v>
      </c>
    </row>
    <row r="20" spans="1:2" x14ac:dyDescent="0.2">
      <c r="A20" s="27" t="s">
        <v>467</v>
      </c>
      <c r="B20" s="28">
        <v>12969.169999999991</v>
      </c>
    </row>
    <row r="21" spans="1:2" x14ac:dyDescent="0.2">
      <c r="A21" s="27" t="s">
        <v>493</v>
      </c>
      <c r="B21" s="28">
        <v>16.5</v>
      </c>
    </row>
    <row r="22" spans="1:2" x14ac:dyDescent="0.2">
      <c r="A22" s="27" t="s">
        <v>505</v>
      </c>
      <c r="B22" s="28">
        <v>146825.29999999999</v>
      </c>
    </row>
    <row r="23" spans="1:2" x14ac:dyDescent="0.2">
      <c r="A23" s="27" t="s">
        <v>525</v>
      </c>
      <c r="B23" s="28">
        <v>50032.509999999995</v>
      </c>
    </row>
    <row r="24" spans="1:2" x14ac:dyDescent="0.2">
      <c r="A24" s="27" t="s">
        <v>548</v>
      </c>
      <c r="B24" s="28">
        <v>25565.999999999993</v>
      </c>
    </row>
    <row r="25" spans="1:2" x14ac:dyDescent="0.2">
      <c r="A25" s="27" t="s">
        <v>560</v>
      </c>
      <c r="B25" s="28">
        <v>4998.8400000000838</v>
      </c>
    </row>
    <row r="26" spans="1:2" x14ac:dyDescent="0.2">
      <c r="A26" s="27" t="s">
        <v>1143</v>
      </c>
      <c r="B26" s="28">
        <v>28621.760000000111</v>
      </c>
    </row>
    <row r="27" spans="1:2" x14ac:dyDescent="0.2">
      <c r="A27" s="27" t="s">
        <v>634</v>
      </c>
      <c r="B27" s="28">
        <v>0.45000000001164153</v>
      </c>
    </row>
    <row r="28" spans="1:2" x14ac:dyDescent="0.2">
      <c r="A28" s="27" t="s">
        <v>649</v>
      </c>
      <c r="B28" s="28">
        <v>11466.309999999998</v>
      </c>
    </row>
    <row r="29" spans="1:2" x14ac:dyDescent="0.2">
      <c r="A29" s="27" t="s">
        <v>669</v>
      </c>
      <c r="B29" s="28">
        <v>31770</v>
      </c>
    </row>
    <row r="30" spans="1:2" x14ac:dyDescent="0.2">
      <c r="A30" s="27" t="s">
        <v>681</v>
      </c>
      <c r="B30" s="28">
        <v>10042.510000000002</v>
      </c>
    </row>
    <row r="31" spans="1:2" x14ac:dyDescent="0.2">
      <c r="A31" s="27" t="s">
        <v>705</v>
      </c>
      <c r="B31" s="28">
        <v>9439.6000000000058</v>
      </c>
    </row>
    <row r="32" spans="1:2" x14ac:dyDescent="0.2">
      <c r="A32" s="27" t="s">
        <v>1233</v>
      </c>
      <c r="B32" s="28">
        <v>7479.4100000000035</v>
      </c>
    </row>
    <row r="33" spans="1:2" x14ac:dyDescent="0.2">
      <c r="A33" s="27" t="s">
        <v>756</v>
      </c>
      <c r="B33" s="28">
        <v>195963.58</v>
      </c>
    </row>
    <row r="34" spans="1:2" x14ac:dyDescent="0.2">
      <c r="A34" s="27" t="s">
        <v>787</v>
      </c>
      <c r="B34" s="28">
        <v>1575.3000000000029</v>
      </c>
    </row>
    <row r="35" spans="1:2" x14ac:dyDescent="0.2">
      <c r="A35" s="27" t="s">
        <v>870</v>
      </c>
      <c r="B35" s="28">
        <v>71298.879999999917</v>
      </c>
    </row>
    <row r="36" spans="1:2" x14ac:dyDescent="0.2">
      <c r="A36" s="27" t="s">
        <v>878</v>
      </c>
      <c r="B36" s="28">
        <v>85386.5</v>
      </c>
    </row>
    <row r="37" spans="1:2" x14ac:dyDescent="0.2">
      <c r="A37" s="27" t="s">
        <v>928</v>
      </c>
      <c r="B37" s="28">
        <v>980.88000000000466</v>
      </c>
    </row>
    <row r="38" spans="1:2" x14ac:dyDescent="0.2">
      <c r="A38" s="27" t="s">
        <v>968</v>
      </c>
      <c r="B38" s="28">
        <v>25489.320000000007</v>
      </c>
    </row>
    <row r="39" spans="1:2" x14ac:dyDescent="0.2">
      <c r="A39" s="27" t="s">
        <v>1404</v>
      </c>
      <c r="B39" s="28"/>
    </row>
    <row r="40" spans="1:2" x14ac:dyDescent="0.2">
      <c r="A40" s="27" t="s">
        <v>1402</v>
      </c>
      <c r="B40" s="28">
        <v>7920668.3999999976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Combined</vt:lpstr>
      <vt:lpstr>Totals</vt:lpstr>
      <vt:lpstr>Appia Automated</vt:lpstr>
      <vt:lpstr>Appia Automated Totals</vt:lpstr>
      <vt:lpstr>SCPS</vt:lpstr>
      <vt:lpstr>SCPS Totals</vt:lpstr>
      <vt:lpstr>Non-CPS Workday</vt:lpstr>
      <vt:lpstr>Non-CPS Workday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Stephenie</dc:creator>
  <cp:lastModifiedBy>Stinn, Niki</cp:lastModifiedBy>
  <dcterms:created xsi:type="dcterms:W3CDTF">2026-03-31T21:16:54Z</dcterms:created>
  <dcterms:modified xsi:type="dcterms:W3CDTF">2026-04-30T19:27:42Z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2026-03-31T21:16:37Z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fb27bf8f-e063-4ca1-9b3a-b762d14a5ad4</vt:lpwstr>
  </property>
  <property fmtid="{D5CDD505-2E9C-101B-9397-08002B2CF9AE}" pid="8" name="MSIP_Label_0faac733-ded1-41e0-8ea6-961193f81247_ContentBits">
    <vt:lpwstr>0</vt:lpwstr>
  </property>
  <property fmtid="{D5CDD505-2E9C-101B-9397-08002B2CF9AE}" pid="9" name="MSIP_Label_0faac733-ded1-41e0-8ea6-961193f81247_Tag">
    <vt:lpwstr>10, 3, 0, 1</vt:lpwstr>
  </property>
</Properties>
</file>