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W:\Highway\LocalSystems\Sign Replacement Program\Applications\"/>
    </mc:Choice>
  </mc:AlternateContent>
  <xr:revisionPtr revIDLastSave="0" documentId="8_{FBCE763A-272C-4B2B-88BD-ECBD8BDC701B}" xr6:coauthVersionLast="47" xr6:coauthVersionMax="47" xr10:uidLastSave="{00000000-0000-0000-0000-000000000000}"/>
  <bookViews>
    <workbookView xWindow="-28920" yWindow="-120" windowWidth="29040" windowHeight="15840" activeTab="1" xr2:uid="{2FDF921A-1E9D-4A25-886E-97E42A273D83}"/>
  </bookViews>
  <sheets>
    <sheet name="Eligible Signs" sheetId="13" r:id="rId1"/>
    <sheet name="Eligible Posts &amp; Bases" sheetId="18" r:id="rId2"/>
    <sheet name="Sign Lookup" sheetId="17" state="hidden" r:id="rId3"/>
    <sheet name="SignPrices_Size-MUTCD" sheetId="16" state="hidden" r:id="rId4"/>
    <sheet name="Drop Downs" sheetId="15" state="hidden" r:id="rId5"/>
  </sheets>
  <definedNames>
    <definedName name="_xlnm._FilterDatabase" localSheetId="1" hidden="1">'Eligible Posts &amp; Bases'!$A$1:$I$138</definedName>
    <definedName name="_xlnm._FilterDatabase" localSheetId="0" hidden="1">'Eligible Signs'!$A$1:$N$481</definedName>
    <definedName name="_xlnm._FilterDatabase" localSheetId="3" hidden="1">'SignPrices_Size-MUTCD'!$A$1:$H$753</definedName>
    <definedName name="Base">'Drop Downs'!$J$3:$J$14</definedName>
    <definedName name="Post">'Drop Downs'!$I$3:$I$28</definedName>
    <definedName name="Sign">'Drop Downs'!$D$3:$D$176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1" i="13" l="1"/>
  <c r="J481" i="13" s="1"/>
  <c r="E480" i="13"/>
  <c r="E479" i="13"/>
  <c r="J479" i="13" s="1"/>
  <c r="E478" i="13"/>
  <c r="E477" i="13"/>
  <c r="E476" i="13"/>
  <c r="E475" i="13"/>
  <c r="E474" i="13"/>
  <c r="E472" i="13"/>
  <c r="E473" i="13"/>
  <c r="E471" i="13"/>
  <c r="E469" i="13"/>
  <c r="E470" i="13"/>
  <c r="J470" i="13" s="1"/>
  <c r="E468" i="13"/>
  <c r="J468" i="13" s="1"/>
  <c r="E466" i="13"/>
  <c r="E467" i="13"/>
  <c r="E465" i="13"/>
  <c r="J465" i="13" s="1"/>
  <c r="E464" i="13"/>
  <c r="E463" i="13"/>
  <c r="J463" i="13" s="1"/>
  <c r="E462" i="13"/>
  <c r="E461" i="13"/>
  <c r="E460" i="13"/>
  <c r="J460" i="13" s="1"/>
  <c r="E459" i="13"/>
  <c r="E458" i="13"/>
  <c r="J458" i="13" s="1"/>
  <c r="E457" i="13"/>
  <c r="J457" i="13" s="1"/>
  <c r="E456" i="13"/>
  <c r="J456" i="13" s="1"/>
  <c r="E455" i="13"/>
  <c r="E454" i="13"/>
  <c r="J454" i="13" s="1"/>
  <c r="E453" i="13"/>
  <c r="E452" i="13"/>
  <c r="E451" i="13"/>
  <c r="E450" i="13"/>
  <c r="E449" i="13"/>
  <c r="E448" i="13"/>
  <c r="J448" i="13" s="1"/>
  <c r="E447" i="13"/>
  <c r="E446" i="13"/>
  <c r="E445" i="13"/>
  <c r="E444" i="13"/>
  <c r="E443" i="13"/>
  <c r="J443" i="13" s="1"/>
  <c r="E442" i="13"/>
  <c r="E440" i="13"/>
  <c r="J439" i="13" s="1"/>
  <c r="E441" i="13"/>
  <c r="J440" i="13" s="1"/>
  <c r="E439" i="13"/>
  <c r="E436" i="13"/>
  <c r="J436" i="13" s="1"/>
  <c r="E437" i="13"/>
  <c r="E435" i="13"/>
  <c r="E434" i="13"/>
  <c r="E431" i="13"/>
  <c r="J431" i="13" s="1"/>
  <c r="E432" i="13"/>
  <c r="J432" i="13" s="1"/>
  <c r="E433" i="13"/>
  <c r="E430" i="13"/>
  <c r="E429" i="13"/>
  <c r="E426" i="13"/>
  <c r="J426" i="13" s="1"/>
  <c r="E427" i="13"/>
  <c r="J427" i="13" s="1"/>
  <c r="E428" i="13"/>
  <c r="E425" i="13"/>
  <c r="J425" i="13" s="1"/>
  <c r="E423" i="13"/>
  <c r="E424" i="13"/>
  <c r="J424" i="13" s="1"/>
  <c r="E422" i="13"/>
  <c r="J422" i="13" s="1"/>
  <c r="E421" i="13"/>
  <c r="E419" i="13"/>
  <c r="J419" i="13" s="1"/>
  <c r="E420" i="13"/>
  <c r="E418" i="13"/>
  <c r="E415" i="13"/>
  <c r="E416" i="13"/>
  <c r="E417" i="13"/>
  <c r="E414" i="13"/>
  <c r="E411" i="13"/>
  <c r="E412" i="13"/>
  <c r="E413" i="13"/>
  <c r="E410" i="13"/>
  <c r="E407" i="13"/>
  <c r="E408" i="13"/>
  <c r="E409" i="13"/>
  <c r="E406" i="13"/>
  <c r="E403" i="13"/>
  <c r="E404" i="13"/>
  <c r="E405" i="13"/>
  <c r="E402" i="13"/>
  <c r="E399" i="13"/>
  <c r="E400" i="13"/>
  <c r="E401" i="13"/>
  <c r="E398" i="13"/>
  <c r="E395" i="13"/>
  <c r="E396" i="13"/>
  <c r="J396" i="13" s="1"/>
  <c r="E397" i="13"/>
  <c r="E394" i="13"/>
  <c r="E391" i="13"/>
  <c r="J391" i="13" s="1"/>
  <c r="E392" i="13"/>
  <c r="J392" i="13" s="1"/>
  <c r="E393" i="13"/>
  <c r="E390" i="13"/>
  <c r="E387" i="13"/>
  <c r="J387" i="13" s="1"/>
  <c r="E388" i="13"/>
  <c r="E389" i="13"/>
  <c r="E386" i="13"/>
  <c r="E384" i="13"/>
  <c r="J384" i="13" s="1"/>
  <c r="E385" i="13"/>
  <c r="J385" i="13" s="1"/>
  <c r="E383" i="13"/>
  <c r="E380" i="13"/>
  <c r="J380" i="13" s="1"/>
  <c r="E381" i="13"/>
  <c r="J381" i="13" s="1"/>
  <c r="E382" i="13"/>
  <c r="E379" i="13"/>
  <c r="J379" i="13" s="1"/>
  <c r="E376" i="13"/>
  <c r="J376" i="13" s="1"/>
  <c r="E377" i="13"/>
  <c r="E378" i="13"/>
  <c r="E375" i="13"/>
  <c r="E372" i="13"/>
  <c r="J372" i="13" s="1"/>
  <c r="E373" i="13"/>
  <c r="J373" i="13" s="1"/>
  <c r="E374" i="13"/>
  <c r="E371" i="13"/>
  <c r="E370" i="13"/>
  <c r="E367" i="13"/>
  <c r="E368" i="13"/>
  <c r="E369" i="13"/>
  <c r="E366" i="13"/>
  <c r="E363" i="13"/>
  <c r="J363" i="13" s="1"/>
  <c r="E364" i="13"/>
  <c r="J364" i="13" s="1"/>
  <c r="E365" i="13"/>
  <c r="E362" i="13"/>
  <c r="J362" i="13" s="1"/>
  <c r="E359" i="13"/>
  <c r="E360" i="13"/>
  <c r="J360" i="13" s="1"/>
  <c r="E361" i="13"/>
  <c r="E358" i="13"/>
  <c r="E355" i="13"/>
  <c r="E356" i="13"/>
  <c r="E357" i="13"/>
  <c r="E354" i="13"/>
  <c r="E351" i="13"/>
  <c r="E352" i="13"/>
  <c r="E353" i="13"/>
  <c r="E350" i="13"/>
  <c r="E347" i="13"/>
  <c r="E348" i="13"/>
  <c r="E349" i="13"/>
  <c r="E346" i="13"/>
  <c r="E343" i="13"/>
  <c r="J343" i="13" s="1"/>
  <c r="E344" i="13"/>
  <c r="J344" i="13" s="1"/>
  <c r="E345" i="13"/>
  <c r="E342" i="13"/>
  <c r="J342" i="13" s="1"/>
  <c r="E339" i="13"/>
  <c r="E340" i="13"/>
  <c r="E341" i="13"/>
  <c r="E338" i="13"/>
  <c r="J338" i="13"/>
  <c r="E335" i="13"/>
  <c r="J335" i="13" s="1"/>
  <c r="E336" i="13"/>
  <c r="E337" i="13"/>
  <c r="E334" i="13"/>
  <c r="E331" i="13"/>
  <c r="J331" i="13" s="1"/>
  <c r="E332" i="13"/>
  <c r="J332" i="13" s="1"/>
  <c r="E333" i="13"/>
  <c r="E330" i="13"/>
  <c r="E327" i="13"/>
  <c r="J327" i="13" s="1"/>
  <c r="E328" i="13"/>
  <c r="E329" i="13"/>
  <c r="E326" i="13"/>
  <c r="E323" i="13"/>
  <c r="J323" i="13" s="1"/>
  <c r="E324" i="13"/>
  <c r="J324" i="13" s="1"/>
  <c r="E325" i="13"/>
  <c r="J325" i="13" s="1"/>
  <c r="E322" i="13"/>
  <c r="J322" i="13" s="1"/>
  <c r="E321" i="13"/>
  <c r="E320" i="13"/>
  <c r="E319" i="13"/>
  <c r="E318" i="13"/>
  <c r="J318" i="13" s="1"/>
  <c r="E317" i="13"/>
  <c r="E316" i="13"/>
  <c r="E315" i="13"/>
  <c r="J315" i="13" s="1"/>
  <c r="E314" i="13"/>
  <c r="J314" i="13" s="1"/>
  <c r="E313" i="13"/>
  <c r="E312" i="13"/>
  <c r="J312" i="13" s="1"/>
  <c r="E311" i="13"/>
  <c r="J311" i="13" s="1"/>
  <c r="E310" i="13"/>
  <c r="E309" i="13"/>
  <c r="J309" i="13" s="1"/>
  <c r="E307" i="13"/>
  <c r="J307" i="13" s="1"/>
  <c r="E308" i="13"/>
  <c r="J308" i="13" s="1"/>
  <c r="E306" i="13"/>
  <c r="E304" i="13"/>
  <c r="J304" i="13" s="1"/>
  <c r="E305" i="13"/>
  <c r="E303" i="13"/>
  <c r="J303" i="13" s="1"/>
  <c r="E301" i="13"/>
  <c r="E302" i="13"/>
  <c r="E300" i="13"/>
  <c r="J300" i="13" s="1"/>
  <c r="E298" i="13"/>
  <c r="J298" i="13" s="1"/>
  <c r="E299" i="13"/>
  <c r="J299" i="13" s="1"/>
  <c r="E297" i="13"/>
  <c r="E294" i="13"/>
  <c r="J294" i="13" s="1"/>
  <c r="E295" i="13"/>
  <c r="E296" i="13"/>
  <c r="E293" i="13"/>
  <c r="E291" i="13"/>
  <c r="J291" i="13" s="1"/>
  <c r="E292" i="13"/>
  <c r="J292" i="13" s="1"/>
  <c r="E290" i="13"/>
  <c r="E288" i="13"/>
  <c r="E289" i="13"/>
  <c r="E287" i="13"/>
  <c r="E284" i="13"/>
  <c r="E285" i="13"/>
  <c r="J285" i="13" s="1"/>
  <c r="E286" i="13"/>
  <c r="J286" i="13" s="1"/>
  <c r="E283" i="13"/>
  <c r="J283" i="13" s="1"/>
  <c r="E280" i="13"/>
  <c r="J280" i="13" s="1"/>
  <c r="E281" i="13"/>
  <c r="E282" i="13"/>
  <c r="E279" i="13"/>
  <c r="E278" i="13"/>
  <c r="E275" i="13"/>
  <c r="E276" i="13"/>
  <c r="J276" i="13" s="1"/>
  <c r="E277" i="13"/>
  <c r="J277" i="13" s="1"/>
  <c r="E274" i="13"/>
  <c r="E271" i="13"/>
  <c r="J271" i="13" s="1"/>
  <c r="E272" i="13"/>
  <c r="J272" i="13" s="1"/>
  <c r="E273" i="13"/>
  <c r="E270" i="13"/>
  <c r="E269" i="13"/>
  <c r="J269" i="13" s="1"/>
  <c r="E268" i="13"/>
  <c r="E267" i="13"/>
  <c r="J267" i="13" s="1"/>
  <c r="E266" i="13"/>
  <c r="E265" i="13"/>
  <c r="E264" i="13"/>
  <c r="J264" i="13" s="1"/>
  <c r="E262" i="13"/>
  <c r="E263" i="13"/>
  <c r="E261" i="13"/>
  <c r="E259" i="13"/>
  <c r="J259" i="13" s="1"/>
  <c r="E260" i="13"/>
  <c r="J260" i="13" s="1"/>
  <c r="E258" i="13"/>
  <c r="E256" i="13"/>
  <c r="E257" i="13"/>
  <c r="E255" i="13"/>
  <c r="J255" i="13" s="1"/>
  <c r="E253" i="13"/>
  <c r="E254" i="13"/>
  <c r="J254" i="13" s="1"/>
  <c r="E252" i="13"/>
  <c r="J252" i="13" s="1"/>
  <c r="E250" i="13"/>
  <c r="J250" i="13" s="1"/>
  <c r="E251" i="13"/>
  <c r="J251" i="13" s="1"/>
  <c r="E249" i="13"/>
  <c r="J249" i="13" s="1"/>
  <c r="E247" i="13"/>
  <c r="E248" i="13"/>
  <c r="J248" i="13" s="1"/>
  <c r="E246" i="13"/>
  <c r="J246" i="13" s="1"/>
  <c r="E244" i="13"/>
  <c r="J244" i="13" s="1"/>
  <c r="E245" i="13"/>
  <c r="J245" i="13" s="1"/>
  <c r="E243" i="13"/>
  <c r="E241" i="13"/>
  <c r="E242" i="13"/>
  <c r="E240" i="13"/>
  <c r="J240" i="13" s="1"/>
  <c r="E238" i="13"/>
  <c r="E239" i="13"/>
  <c r="E237" i="13"/>
  <c r="E236" i="13"/>
  <c r="J236" i="13" s="1"/>
  <c r="E235" i="13"/>
  <c r="J235" i="13" s="1"/>
  <c r="E234" i="13"/>
  <c r="J234" i="13" s="1"/>
  <c r="E233" i="13"/>
  <c r="E231" i="13"/>
  <c r="E232" i="13"/>
  <c r="J232" i="13" s="1"/>
  <c r="E230" i="13"/>
  <c r="E228" i="13"/>
  <c r="E229" i="13"/>
  <c r="J229" i="13" s="1"/>
  <c r="E227" i="13"/>
  <c r="J227" i="13" s="1"/>
  <c r="E225" i="13"/>
  <c r="J225" i="13" s="1"/>
  <c r="E226" i="13"/>
  <c r="E224" i="13"/>
  <c r="E223" i="13"/>
  <c r="J223" i="13" s="1"/>
  <c r="E222" i="13"/>
  <c r="J222" i="13" s="1"/>
  <c r="E221" i="13"/>
  <c r="E218" i="13"/>
  <c r="J218" i="13" s="1"/>
  <c r="E219" i="13"/>
  <c r="J219" i="13" s="1"/>
  <c r="E220" i="13"/>
  <c r="E217" i="13"/>
  <c r="E214" i="13"/>
  <c r="E215" i="13"/>
  <c r="E216" i="13"/>
  <c r="E213" i="13"/>
  <c r="E210" i="13"/>
  <c r="J210" i="13" s="1"/>
  <c r="E211" i="13"/>
  <c r="J211" i="13" s="1"/>
  <c r="E212" i="13"/>
  <c r="E209" i="13"/>
  <c r="E206" i="13"/>
  <c r="E207" i="13"/>
  <c r="J207" i="13" s="1"/>
  <c r="E208" i="13"/>
  <c r="E205" i="13"/>
  <c r="J205" i="13" s="1"/>
  <c r="E202" i="13"/>
  <c r="E203" i="13"/>
  <c r="J203" i="13" s="1"/>
  <c r="E204" i="13"/>
  <c r="E201" i="13"/>
  <c r="E198" i="13"/>
  <c r="J198" i="13" s="1"/>
  <c r="E199" i="13"/>
  <c r="J199" i="13" s="1"/>
  <c r="E200" i="13"/>
  <c r="E197" i="13"/>
  <c r="J197" i="13" s="1"/>
  <c r="E195" i="13"/>
  <c r="J195" i="13" s="1"/>
  <c r="E196" i="13"/>
  <c r="J196" i="13" s="1"/>
  <c r="E194" i="13"/>
  <c r="E193" i="13"/>
  <c r="J193" i="13" s="1"/>
  <c r="E192" i="13"/>
  <c r="E191" i="13"/>
  <c r="J191" i="13" s="1"/>
  <c r="E190" i="13"/>
  <c r="E189" i="13"/>
  <c r="J189" i="13" s="1"/>
  <c r="E188" i="13"/>
  <c r="J188" i="13" s="1"/>
  <c r="E187" i="13"/>
  <c r="J187" i="13" s="1"/>
  <c r="E186" i="13"/>
  <c r="E185" i="13"/>
  <c r="E184" i="13"/>
  <c r="J184" i="13" s="1"/>
  <c r="E183" i="13"/>
  <c r="J183" i="13" s="1"/>
  <c r="E182" i="13"/>
  <c r="E179" i="13"/>
  <c r="E180" i="13"/>
  <c r="J180" i="13" s="1"/>
  <c r="E181" i="13"/>
  <c r="J181" i="13" s="1"/>
  <c r="E178" i="13"/>
  <c r="E177" i="13"/>
  <c r="J177" i="13" s="1"/>
  <c r="E176" i="13"/>
  <c r="E175" i="13"/>
  <c r="E174" i="13"/>
  <c r="J174" i="13" s="1"/>
  <c r="E172" i="13"/>
  <c r="J172" i="13" s="1"/>
  <c r="E173" i="13"/>
  <c r="J173" i="13" s="1"/>
  <c r="E171" i="13"/>
  <c r="J171" i="13" s="1"/>
  <c r="E169" i="13"/>
  <c r="J169" i="13" s="1"/>
  <c r="E170" i="13"/>
  <c r="J170" i="13" s="1"/>
  <c r="E168" i="13"/>
  <c r="E166" i="13"/>
  <c r="J166" i="13" s="1"/>
  <c r="E167" i="13"/>
  <c r="E165" i="13"/>
  <c r="J165" i="13" s="1"/>
  <c r="E163" i="13"/>
  <c r="J163" i="13" s="1"/>
  <c r="E164" i="13"/>
  <c r="J164" i="13" s="1"/>
  <c r="E162" i="13"/>
  <c r="E160" i="13"/>
  <c r="J160" i="13" s="1"/>
  <c r="E161" i="13"/>
  <c r="J161" i="13" s="1"/>
  <c r="E159" i="13"/>
  <c r="J159" i="13" s="1"/>
  <c r="E157" i="13"/>
  <c r="E158" i="13"/>
  <c r="J158" i="13" s="1"/>
  <c r="E156" i="13"/>
  <c r="J156" i="13" s="1"/>
  <c r="E154" i="13"/>
  <c r="J154" i="13" s="1"/>
  <c r="E155" i="13"/>
  <c r="J155" i="13" s="1"/>
  <c r="E153" i="13"/>
  <c r="E152" i="13"/>
  <c r="E150" i="13"/>
  <c r="J150" i="13" s="1"/>
  <c r="E151" i="13"/>
  <c r="J151" i="13" s="1"/>
  <c r="E149" i="13"/>
  <c r="E148" i="13"/>
  <c r="J148" i="13" s="1"/>
  <c r="E147" i="13"/>
  <c r="E146" i="13"/>
  <c r="E145" i="13"/>
  <c r="J145" i="13" s="1"/>
  <c r="E144" i="13"/>
  <c r="J144" i="13" s="1"/>
  <c r="E143" i="13"/>
  <c r="E142" i="13"/>
  <c r="E141" i="13"/>
  <c r="E140" i="13"/>
  <c r="E139" i="13"/>
  <c r="J139" i="13" s="1"/>
  <c r="E138" i="13"/>
  <c r="J138" i="13" s="1"/>
  <c r="E137" i="13"/>
  <c r="J137" i="13" s="1"/>
  <c r="E136" i="13"/>
  <c r="E135" i="13"/>
  <c r="J135" i="13" s="1"/>
  <c r="E134" i="13"/>
  <c r="E133" i="13"/>
  <c r="E132" i="13"/>
  <c r="J132" i="13" s="1"/>
  <c r="E131" i="13"/>
  <c r="J131" i="13" s="1"/>
  <c r="E128" i="13"/>
  <c r="J128" i="13" s="1"/>
  <c r="E129" i="13"/>
  <c r="J129" i="13" s="1"/>
  <c r="E130" i="13"/>
  <c r="J130" i="13" s="1"/>
  <c r="E127" i="13"/>
  <c r="J127" i="13" s="1"/>
  <c r="E126" i="13"/>
  <c r="J126" i="13" s="1"/>
  <c r="E125" i="13"/>
  <c r="E124" i="13"/>
  <c r="E123" i="13"/>
  <c r="J123" i="13" s="1"/>
  <c r="E122" i="13"/>
  <c r="E121" i="13"/>
  <c r="E120" i="13"/>
  <c r="J120" i="13" s="1"/>
  <c r="E119" i="13"/>
  <c r="J119" i="13" s="1"/>
  <c r="E118" i="13"/>
  <c r="J118" i="13" s="1"/>
  <c r="E117" i="13"/>
  <c r="J117" i="13" s="1"/>
  <c r="E116" i="13"/>
  <c r="J116" i="13" s="1"/>
  <c r="E115" i="13"/>
  <c r="J115" i="13" s="1"/>
  <c r="E114" i="13"/>
  <c r="J114" i="13" s="1"/>
  <c r="E113" i="13"/>
  <c r="E112" i="13"/>
  <c r="J112" i="13" s="1"/>
  <c r="E111" i="13"/>
  <c r="J111" i="13" s="1"/>
  <c r="E110" i="13"/>
  <c r="E109" i="13"/>
  <c r="J109" i="13" s="1"/>
  <c r="E108" i="13"/>
  <c r="E107" i="13"/>
  <c r="J107" i="13" s="1"/>
  <c r="E106" i="13"/>
  <c r="E105" i="13"/>
  <c r="J105" i="13" s="1"/>
  <c r="E104" i="13"/>
  <c r="J104" i="13" s="1"/>
  <c r="E103" i="13"/>
  <c r="J103" i="13" s="1"/>
  <c r="E102" i="13"/>
  <c r="J102" i="13" s="1"/>
  <c r="E101" i="13"/>
  <c r="J101" i="13" s="1"/>
  <c r="E100" i="13"/>
  <c r="J100" i="13" s="1"/>
  <c r="E99" i="13"/>
  <c r="J99" i="13" s="1"/>
  <c r="E98" i="13"/>
  <c r="E97" i="13"/>
  <c r="J97" i="13" s="1"/>
  <c r="E96" i="13"/>
  <c r="E95" i="13"/>
  <c r="J95" i="13" s="1"/>
  <c r="E94" i="13"/>
  <c r="E93" i="13"/>
  <c r="J93" i="13" s="1"/>
  <c r="E92" i="13"/>
  <c r="J92" i="13" s="1"/>
  <c r="E91" i="13"/>
  <c r="J91" i="13" s="1"/>
  <c r="E90" i="13"/>
  <c r="E89" i="13"/>
  <c r="J89" i="13" s="1"/>
  <c r="E88" i="13"/>
  <c r="J88" i="13" s="1"/>
  <c r="E87" i="13"/>
  <c r="J87" i="13" s="1"/>
  <c r="E86" i="13"/>
  <c r="E85" i="13"/>
  <c r="E84" i="13"/>
  <c r="J84" i="13" s="1"/>
  <c r="E83" i="13"/>
  <c r="J83" i="13" s="1"/>
  <c r="E82" i="13"/>
  <c r="E81" i="13"/>
  <c r="J81" i="13" s="1"/>
  <c r="E80" i="13"/>
  <c r="J80" i="13" s="1"/>
  <c r="E79" i="13"/>
  <c r="J79" i="13" s="1"/>
  <c r="E78" i="13"/>
  <c r="E77" i="13"/>
  <c r="J77" i="13" s="1"/>
  <c r="E76" i="13"/>
  <c r="J76" i="13" s="1"/>
  <c r="E75" i="13"/>
  <c r="J75" i="13" s="1"/>
  <c r="E74" i="13"/>
  <c r="E73" i="13"/>
  <c r="J73" i="13" s="1"/>
  <c r="E72" i="13"/>
  <c r="J72" i="13" s="1"/>
  <c r="E71" i="13"/>
  <c r="J71" i="13" s="1"/>
  <c r="E70" i="13"/>
  <c r="J70" i="13" s="1"/>
  <c r="E69" i="13"/>
  <c r="J69" i="13" s="1"/>
  <c r="E68" i="13"/>
  <c r="J68" i="13" s="1"/>
  <c r="E67" i="13"/>
  <c r="J67" i="13" s="1"/>
  <c r="E66" i="13"/>
  <c r="J66" i="13" s="1"/>
  <c r="E65" i="13"/>
  <c r="E64" i="13"/>
  <c r="J64" i="13" s="1"/>
  <c r="E62" i="13"/>
  <c r="J62" i="13" s="1"/>
  <c r="E63" i="13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2" i="18"/>
  <c r="E61" i="13"/>
  <c r="J61" i="13" s="1"/>
  <c r="E60" i="13"/>
  <c r="E59" i="13"/>
  <c r="J59" i="13" s="1"/>
  <c r="E58" i="13"/>
  <c r="J58" i="13" s="1"/>
  <c r="E57" i="13"/>
  <c r="J57" i="13" s="1"/>
  <c r="E56" i="13"/>
  <c r="J56" i="13" s="1"/>
  <c r="E55" i="13"/>
  <c r="J55" i="13" s="1"/>
  <c r="E54" i="13"/>
  <c r="J54" i="13" s="1"/>
  <c r="E53" i="13"/>
  <c r="J53" i="13" s="1"/>
  <c r="E52" i="13"/>
  <c r="E51" i="13"/>
  <c r="J51" i="13" s="1"/>
  <c r="E50" i="13"/>
  <c r="J50" i="13" s="1"/>
  <c r="E49" i="13"/>
  <c r="J49" i="13" s="1"/>
  <c r="E48" i="13"/>
  <c r="J48" i="13" s="1"/>
  <c r="E47" i="13"/>
  <c r="E46" i="13"/>
  <c r="J46" i="13" s="1"/>
  <c r="E45" i="13"/>
  <c r="J45" i="13" s="1"/>
  <c r="E44" i="13"/>
  <c r="J44" i="13" s="1"/>
  <c r="E43" i="13"/>
  <c r="J43" i="13" s="1"/>
  <c r="E42" i="13"/>
  <c r="J42" i="13" s="1"/>
  <c r="E41" i="13"/>
  <c r="J41" i="13" s="1"/>
  <c r="E40" i="13"/>
  <c r="J40" i="13" s="1"/>
  <c r="E17" i="13"/>
  <c r="J17" i="13" s="1"/>
  <c r="E16" i="13"/>
  <c r="J16" i="13" s="1"/>
  <c r="E15" i="13"/>
  <c r="J15" i="13" s="1"/>
  <c r="E14" i="13"/>
  <c r="E13" i="13"/>
  <c r="J13" i="13" s="1"/>
  <c r="E12" i="13"/>
  <c r="J12" i="13" s="1"/>
  <c r="E11" i="13"/>
  <c r="J11" i="13" s="1"/>
  <c r="E10" i="13"/>
  <c r="J10" i="13" s="1"/>
  <c r="E9" i="13"/>
  <c r="J9" i="13" s="1"/>
  <c r="E8" i="13"/>
  <c r="J8" i="13" s="1"/>
  <c r="E7" i="13"/>
  <c r="J7" i="13" s="1"/>
  <c r="E6" i="13"/>
  <c r="J6" i="13" s="1"/>
  <c r="E5" i="13"/>
  <c r="E4" i="13"/>
  <c r="J4" i="13" s="1"/>
  <c r="E3" i="13"/>
  <c r="J3" i="13" s="1"/>
  <c r="E2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J5" i="13"/>
  <c r="J14" i="13"/>
  <c r="J47" i="13"/>
  <c r="J52" i="13"/>
  <c r="J60" i="13"/>
  <c r="J63" i="13"/>
  <c r="J65" i="13"/>
  <c r="J74" i="13"/>
  <c r="J78" i="13"/>
  <c r="J82" i="13"/>
  <c r="J85" i="13"/>
  <c r="J86" i="13"/>
  <c r="J90" i="13"/>
  <c r="J94" i="13"/>
  <c r="J96" i="13"/>
  <c r="J98" i="13"/>
  <c r="J106" i="13"/>
  <c r="J108" i="13"/>
  <c r="J110" i="13"/>
  <c r="J113" i="13"/>
  <c r="J121" i="13"/>
  <c r="J122" i="13"/>
  <c r="J124" i="13"/>
  <c r="J125" i="13"/>
  <c r="J133" i="13"/>
  <c r="J134" i="13"/>
  <c r="J136" i="13"/>
  <c r="J140" i="13"/>
  <c r="J141" i="13"/>
  <c r="J142" i="13"/>
  <c r="J143" i="13"/>
  <c r="J146" i="13"/>
  <c r="J147" i="13"/>
  <c r="J149" i="13"/>
  <c r="J152" i="13"/>
  <c r="J153" i="13"/>
  <c r="J157" i="13"/>
  <c r="J162" i="13"/>
  <c r="J167" i="13"/>
  <c r="J168" i="13"/>
  <c r="J175" i="13"/>
  <c r="J176" i="13"/>
  <c r="J178" i="13"/>
  <c r="J179" i="13"/>
  <c r="J182" i="13"/>
  <c r="J185" i="13"/>
  <c r="J186" i="13"/>
  <c r="J190" i="13"/>
  <c r="J192" i="13"/>
  <c r="J194" i="13"/>
  <c r="J200" i="13"/>
  <c r="J201" i="13"/>
  <c r="J202" i="13"/>
  <c r="J204" i="13"/>
  <c r="J206" i="13"/>
  <c r="J208" i="13"/>
  <c r="J209" i="13"/>
  <c r="J212" i="13"/>
  <c r="J213" i="13"/>
  <c r="J214" i="13"/>
  <c r="J215" i="13"/>
  <c r="J216" i="13"/>
  <c r="J217" i="13"/>
  <c r="J220" i="13"/>
  <c r="J221" i="13"/>
  <c r="J224" i="13"/>
  <c r="J226" i="13"/>
  <c r="J228" i="13"/>
  <c r="J230" i="13"/>
  <c r="J231" i="13"/>
  <c r="J233" i="13"/>
  <c r="J237" i="13"/>
  <c r="J238" i="13"/>
  <c r="J239" i="13"/>
  <c r="J241" i="13"/>
  <c r="J242" i="13"/>
  <c r="J243" i="13"/>
  <c r="J247" i="13"/>
  <c r="J253" i="13"/>
  <c r="J256" i="13"/>
  <c r="J257" i="13"/>
  <c r="J258" i="13"/>
  <c r="J261" i="13"/>
  <c r="J262" i="13"/>
  <c r="J263" i="13"/>
  <c r="J265" i="13"/>
  <c r="J266" i="13"/>
  <c r="J268" i="13"/>
  <c r="J270" i="13"/>
  <c r="J273" i="13"/>
  <c r="J274" i="13"/>
  <c r="J275" i="13"/>
  <c r="J278" i="13"/>
  <c r="J279" i="13"/>
  <c r="J281" i="13"/>
  <c r="J282" i="13"/>
  <c r="J284" i="13"/>
  <c r="J287" i="13"/>
  <c r="J288" i="13"/>
  <c r="J289" i="13"/>
  <c r="J290" i="13"/>
  <c r="J293" i="13"/>
  <c r="J295" i="13"/>
  <c r="J296" i="13"/>
  <c r="J297" i="13"/>
  <c r="J301" i="13"/>
  <c r="J302" i="13"/>
  <c r="J305" i="13"/>
  <c r="J306" i="13"/>
  <c r="J310" i="13"/>
  <c r="J313" i="13"/>
  <c r="J316" i="13"/>
  <c r="J317" i="13"/>
  <c r="J319" i="13"/>
  <c r="J320" i="13"/>
  <c r="J321" i="13"/>
  <c r="J326" i="13"/>
  <c r="J328" i="13"/>
  <c r="J329" i="13"/>
  <c r="J330" i="13"/>
  <c r="J333" i="13"/>
  <c r="J334" i="13"/>
  <c r="J336" i="13"/>
  <c r="J337" i="13"/>
  <c r="J339" i="13"/>
  <c r="J340" i="13"/>
  <c r="J341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1" i="13"/>
  <c r="J365" i="13"/>
  <c r="J366" i="13"/>
  <c r="J367" i="13"/>
  <c r="J368" i="13"/>
  <c r="J369" i="13"/>
  <c r="J370" i="13"/>
  <c r="J371" i="13"/>
  <c r="J374" i="13"/>
  <c r="J375" i="13"/>
  <c r="J377" i="13"/>
  <c r="J378" i="13"/>
  <c r="J382" i="13"/>
  <c r="J383" i="13"/>
  <c r="J386" i="13"/>
  <c r="J388" i="13"/>
  <c r="J389" i="13"/>
  <c r="J390" i="13"/>
  <c r="J393" i="13"/>
  <c r="J394" i="13"/>
  <c r="J395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20" i="13"/>
  <c r="J421" i="13"/>
  <c r="J423" i="13"/>
  <c r="J428" i="13"/>
  <c r="J429" i="13"/>
  <c r="J430" i="13"/>
  <c r="J433" i="13"/>
  <c r="J434" i="13"/>
  <c r="J435" i="13"/>
  <c r="J437" i="13"/>
  <c r="J438" i="13"/>
  <c r="J441" i="13"/>
  <c r="J442" i="13"/>
  <c r="J444" i="13"/>
  <c r="J445" i="13"/>
  <c r="J446" i="13"/>
  <c r="J447" i="13"/>
  <c r="J449" i="13"/>
  <c r="J450" i="13"/>
  <c r="J451" i="13"/>
  <c r="J452" i="13"/>
  <c r="J453" i="13"/>
  <c r="J455" i="13"/>
  <c r="J459" i="13"/>
  <c r="J461" i="13"/>
  <c r="J462" i="13"/>
  <c r="J464" i="13"/>
  <c r="J466" i="13"/>
  <c r="J467" i="13"/>
  <c r="J469" i="13"/>
  <c r="J471" i="13"/>
  <c r="J472" i="13"/>
  <c r="J473" i="13"/>
  <c r="J474" i="13"/>
  <c r="J475" i="13"/>
  <c r="J476" i="13"/>
  <c r="J477" i="13"/>
  <c r="J478" i="13"/>
  <c r="J480" i="13"/>
  <c r="J2" i="13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302" i="16"/>
  <c r="E303" i="16"/>
  <c r="E304" i="16"/>
  <c r="E305" i="16"/>
  <c r="E306" i="16"/>
  <c r="E307" i="16"/>
  <c r="E308" i="16"/>
  <c r="E309" i="16"/>
  <c r="E310" i="16"/>
  <c r="E311" i="16"/>
  <c r="E312" i="16"/>
  <c r="E313" i="16"/>
  <c r="E314" i="16"/>
  <c r="E315" i="16"/>
  <c r="E316" i="16"/>
  <c r="E317" i="16"/>
  <c r="E318" i="16"/>
  <c r="E319" i="16"/>
  <c r="E320" i="16"/>
  <c r="E321" i="16"/>
  <c r="E322" i="16"/>
  <c r="E323" i="16"/>
  <c r="E324" i="16"/>
  <c r="E325" i="16"/>
  <c r="E326" i="16"/>
  <c r="E327" i="16"/>
  <c r="E328" i="16"/>
  <c r="E329" i="16"/>
  <c r="E330" i="16"/>
  <c r="E331" i="16"/>
  <c r="E332" i="16"/>
  <c r="E333" i="16"/>
  <c r="E334" i="16"/>
  <c r="E335" i="16"/>
  <c r="E336" i="16"/>
  <c r="E337" i="16"/>
  <c r="E338" i="16"/>
  <c r="E339" i="16"/>
  <c r="E340" i="16"/>
  <c r="E341" i="16"/>
  <c r="E342" i="16"/>
  <c r="E343" i="16"/>
  <c r="E344" i="16"/>
  <c r="E345" i="16"/>
  <c r="E346" i="16"/>
  <c r="E347" i="16"/>
  <c r="E348" i="16"/>
  <c r="E349" i="16"/>
  <c r="E350" i="16"/>
  <c r="E351" i="16"/>
  <c r="E352" i="16"/>
  <c r="E353" i="16"/>
  <c r="E354" i="16"/>
  <c r="E355" i="16"/>
  <c r="E356" i="16"/>
  <c r="E357" i="16"/>
  <c r="E358" i="16"/>
  <c r="E359" i="16"/>
  <c r="E360" i="16"/>
  <c r="E361" i="16"/>
  <c r="E362" i="16"/>
  <c r="E363" i="16"/>
  <c r="E364" i="16"/>
  <c r="E365" i="16"/>
  <c r="E366" i="16"/>
  <c r="E367" i="16"/>
  <c r="E368" i="16"/>
  <c r="E369" i="16"/>
  <c r="E370" i="16"/>
  <c r="E371" i="16"/>
  <c r="E372" i="16"/>
  <c r="E373" i="16"/>
  <c r="E374" i="16"/>
  <c r="E375" i="16"/>
  <c r="E376" i="16"/>
  <c r="E377" i="16"/>
  <c r="E378" i="16"/>
  <c r="E379" i="16"/>
  <c r="E380" i="16"/>
  <c r="E381" i="16"/>
  <c r="E382" i="16"/>
  <c r="E383" i="16"/>
  <c r="E384" i="16"/>
  <c r="E385" i="16"/>
  <c r="E386" i="16"/>
  <c r="E387" i="16"/>
  <c r="E388" i="16"/>
  <c r="E389" i="16"/>
  <c r="E390" i="16"/>
  <c r="E391" i="16"/>
  <c r="E392" i="16"/>
  <c r="E393" i="16"/>
  <c r="E394" i="16"/>
  <c r="E395" i="16"/>
  <c r="E396" i="16"/>
  <c r="E397" i="16"/>
  <c r="E398" i="16"/>
  <c r="E399" i="16"/>
  <c r="E400" i="16"/>
  <c r="E401" i="16"/>
  <c r="E402" i="16"/>
  <c r="E403" i="16"/>
  <c r="E404" i="16"/>
  <c r="E405" i="16"/>
  <c r="E406" i="16"/>
  <c r="E407" i="16"/>
  <c r="E408" i="16"/>
  <c r="E409" i="16"/>
  <c r="E410" i="16"/>
  <c r="E411" i="16"/>
  <c r="E412" i="16"/>
  <c r="E413" i="16"/>
  <c r="E414" i="16"/>
  <c r="E415" i="16"/>
  <c r="E416" i="16"/>
  <c r="E417" i="16"/>
  <c r="E418" i="16"/>
  <c r="E419" i="16"/>
  <c r="E420" i="16"/>
  <c r="E421" i="16"/>
  <c r="E422" i="16"/>
  <c r="E423" i="16"/>
  <c r="E424" i="16"/>
  <c r="E425" i="16"/>
  <c r="E426" i="16"/>
  <c r="E427" i="16"/>
  <c r="E428" i="16"/>
  <c r="E429" i="16"/>
  <c r="E430" i="16"/>
  <c r="E431" i="16"/>
  <c r="E432" i="16"/>
  <c r="E433" i="16"/>
  <c r="E434" i="16"/>
  <c r="E435" i="16"/>
  <c r="E436" i="16"/>
  <c r="E437" i="16"/>
  <c r="E438" i="16"/>
  <c r="E439" i="16"/>
  <c r="E440" i="16"/>
  <c r="E441" i="16"/>
  <c r="E442" i="16"/>
  <c r="E443" i="16"/>
  <c r="E444" i="16"/>
  <c r="E445" i="16"/>
  <c r="E446" i="16"/>
  <c r="E447" i="16"/>
  <c r="E448" i="16"/>
  <c r="E449" i="16"/>
  <c r="E450" i="16"/>
  <c r="E451" i="16"/>
  <c r="E452" i="16"/>
  <c r="E453" i="16"/>
  <c r="E454" i="16"/>
  <c r="E455" i="16"/>
  <c r="E456" i="16"/>
  <c r="E457" i="16"/>
  <c r="E458" i="16"/>
  <c r="E459" i="16"/>
  <c r="E460" i="16"/>
  <c r="E461" i="16"/>
  <c r="E462" i="16"/>
  <c r="E463" i="16"/>
  <c r="E464" i="16"/>
  <c r="E465" i="16"/>
  <c r="E466" i="16"/>
  <c r="E467" i="16"/>
  <c r="E468" i="16"/>
  <c r="E469" i="16"/>
  <c r="E470" i="16"/>
  <c r="E471" i="16"/>
  <c r="E472" i="16"/>
  <c r="E473" i="16"/>
  <c r="E474" i="16"/>
  <c r="E475" i="16"/>
  <c r="E476" i="16"/>
  <c r="E477" i="16"/>
  <c r="E478" i="16"/>
  <c r="E479" i="16"/>
  <c r="E480" i="16"/>
  <c r="E481" i="16"/>
  <c r="E482" i="16"/>
  <c r="E483" i="16"/>
  <c r="E484" i="16"/>
  <c r="E485" i="16"/>
  <c r="E486" i="16"/>
  <c r="E487" i="16"/>
  <c r="E488" i="16"/>
  <c r="E489" i="16"/>
  <c r="E490" i="16"/>
  <c r="E491" i="16"/>
  <c r="E492" i="16"/>
  <c r="E493" i="16"/>
  <c r="E494" i="16"/>
  <c r="E495" i="16"/>
  <c r="E496" i="16"/>
  <c r="E497" i="16"/>
  <c r="E498" i="16"/>
  <c r="E499" i="16"/>
  <c r="E500" i="16"/>
  <c r="E501" i="16"/>
  <c r="E502" i="16"/>
  <c r="E503" i="16"/>
  <c r="E504" i="16"/>
  <c r="E505" i="16"/>
  <c r="E506" i="16"/>
  <c r="E507" i="16"/>
  <c r="E508" i="16"/>
  <c r="E509" i="16"/>
  <c r="E510" i="16"/>
  <c r="E511" i="16"/>
  <c r="E512" i="16"/>
  <c r="E513" i="16"/>
  <c r="E514" i="16"/>
  <c r="E515" i="16"/>
  <c r="E516" i="16"/>
  <c r="E517" i="16"/>
  <c r="E518" i="16"/>
  <c r="E519" i="16"/>
  <c r="E520" i="16"/>
  <c r="E521" i="16"/>
  <c r="E522" i="16"/>
  <c r="E523" i="16"/>
  <c r="E524" i="16"/>
  <c r="E525" i="16"/>
  <c r="E526" i="16"/>
  <c r="E527" i="16"/>
  <c r="E528" i="16"/>
  <c r="E529" i="16"/>
  <c r="E530" i="16"/>
  <c r="E531" i="16"/>
  <c r="E532" i="16"/>
  <c r="E533" i="16"/>
  <c r="E534" i="16"/>
  <c r="E535" i="16"/>
  <c r="E536" i="16"/>
  <c r="E537" i="16"/>
  <c r="E538" i="16"/>
  <c r="E539" i="16"/>
  <c r="E540" i="16"/>
  <c r="E541" i="16"/>
  <c r="E542" i="16"/>
  <c r="E543" i="16"/>
  <c r="E544" i="16"/>
  <c r="E545" i="16"/>
  <c r="E546" i="16"/>
  <c r="E547" i="16"/>
  <c r="E548" i="16"/>
  <c r="E549" i="16"/>
  <c r="E550" i="16"/>
  <c r="E551" i="16"/>
  <c r="E552" i="16"/>
  <c r="E553" i="16"/>
  <c r="E554" i="16"/>
  <c r="E555" i="16"/>
  <c r="E556" i="16"/>
  <c r="E557" i="16"/>
  <c r="E558" i="16"/>
  <c r="E559" i="16"/>
  <c r="E560" i="16"/>
  <c r="E561" i="16"/>
  <c r="E562" i="16"/>
  <c r="E563" i="16"/>
  <c r="E564" i="16"/>
  <c r="E565" i="16"/>
  <c r="E566" i="16"/>
  <c r="E567" i="16"/>
  <c r="E568" i="16"/>
  <c r="E569" i="16"/>
  <c r="E570" i="16"/>
  <c r="E571" i="16"/>
  <c r="E572" i="16"/>
  <c r="E573" i="16"/>
  <c r="E574" i="16"/>
  <c r="E575" i="16"/>
  <c r="E576" i="16"/>
  <c r="E577" i="16"/>
  <c r="E578" i="16"/>
  <c r="E579" i="16"/>
  <c r="E580" i="16"/>
  <c r="E581" i="16"/>
  <c r="E582" i="16"/>
  <c r="E583" i="16"/>
  <c r="E584" i="16"/>
  <c r="E585" i="16"/>
  <c r="E586" i="16"/>
  <c r="E587" i="16"/>
  <c r="E588" i="16"/>
  <c r="E589" i="16"/>
  <c r="E590" i="16"/>
  <c r="E591" i="16"/>
  <c r="E592" i="16"/>
  <c r="E593" i="16"/>
  <c r="E594" i="16"/>
  <c r="E595" i="16"/>
  <c r="E596" i="16"/>
  <c r="E597" i="16"/>
  <c r="E598" i="16"/>
  <c r="E599" i="16"/>
  <c r="E600" i="16"/>
  <c r="E601" i="16"/>
  <c r="E602" i="16"/>
  <c r="E603" i="16"/>
  <c r="E604" i="16"/>
  <c r="E605" i="16"/>
  <c r="E606" i="16"/>
  <c r="E607" i="16"/>
  <c r="E608" i="16"/>
  <c r="E609" i="16"/>
  <c r="E610" i="16"/>
  <c r="E611" i="16"/>
  <c r="E612" i="16"/>
  <c r="E613" i="16"/>
  <c r="E614" i="16"/>
  <c r="E615" i="16"/>
  <c r="E616" i="16"/>
  <c r="E617" i="16"/>
  <c r="E618" i="16"/>
  <c r="E619" i="16"/>
  <c r="E620" i="16"/>
  <c r="E621" i="16"/>
  <c r="E622" i="16"/>
  <c r="E623" i="16"/>
  <c r="E624" i="16"/>
  <c r="E625" i="16"/>
  <c r="E626" i="16"/>
  <c r="E627" i="16"/>
  <c r="E628" i="16"/>
  <c r="E629" i="16"/>
  <c r="E630" i="16"/>
  <c r="E631" i="16"/>
  <c r="E632" i="16"/>
  <c r="E633" i="16"/>
  <c r="E634" i="16"/>
  <c r="E635" i="16"/>
  <c r="E636" i="16"/>
  <c r="E637" i="16"/>
  <c r="E638" i="16"/>
  <c r="E639" i="16"/>
  <c r="E640" i="16"/>
  <c r="E641" i="16"/>
  <c r="E642" i="16"/>
  <c r="E643" i="16"/>
  <c r="E644" i="16"/>
  <c r="E645" i="16"/>
  <c r="E646" i="16"/>
  <c r="E647" i="16"/>
  <c r="E648" i="16"/>
  <c r="E649" i="16"/>
  <c r="E650" i="16"/>
  <c r="E651" i="16"/>
  <c r="E652" i="16"/>
  <c r="E653" i="16"/>
  <c r="E654" i="16"/>
  <c r="E655" i="16"/>
  <c r="E656" i="16"/>
  <c r="E657" i="16"/>
  <c r="E658" i="16"/>
  <c r="E659" i="16"/>
  <c r="E660" i="16"/>
  <c r="E661" i="16"/>
  <c r="E662" i="16"/>
  <c r="E663" i="16"/>
  <c r="E664" i="16"/>
  <c r="E665" i="16"/>
  <c r="E666" i="16"/>
  <c r="E667" i="16"/>
  <c r="E668" i="16"/>
  <c r="E669" i="16"/>
  <c r="E670" i="16"/>
  <c r="E671" i="16"/>
  <c r="E672" i="16"/>
  <c r="E673" i="16"/>
  <c r="E674" i="16"/>
  <c r="E675" i="16"/>
  <c r="E676" i="16"/>
  <c r="E677" i="16"/>
  <c r="E678" i="16"/>
  <c r="E679" i="16"/>
  <c r="E680" i="16"/>
  <c r="E681" i="16"/>
  <c r="E682" i="16"/>
  <c r="E683" i="16"/>
  <c r="E684" i="16"/>
  <c r="E685" i="16"/>
  <c r="E686" i="16"/>
  <c r="E687" i="16"/>
  <c r="E688" i="16"/>
  <c r="E689" i="16"/>
  <c r="E690" i="16"/>
  <c r="E691" i="16"/>
  <c r="E692" i="16"/>
  <c r="E693" i="16"/>
  <c r="E694" i="16"/>
  <c r="E695" i="16"/>
  <c r="E696" i="16"/>
  <c r="E697" i="16"/>
  <c r="E698" i="16"/>
  <c r="E699" i="16"/>
  <c r="E700" i="16"/>
  <c r="E701" i="16"/>
  <c r="E702" i="16"/>
  <c r="E703" i="16"/>
  <c r="E704" i="16"/>
  <c r="E705" i="16"/>
  <c r="E706" i="16"/>
  <c r="E707" i="16"/>
  <c r="E708" i="16"/>
  <c r="E709" i="16"/>
  <c r="E710" i="16"/>
  <c r="E711" i="16"/>
  <c r="E712" i="16"/>
  <c r="E713" i="16"/>
  <c r="E714" i="16"/>
  <c r="E715" i="16"/>
  <c r="E716" i="16"/>
  <c r="E717" i="16"/>
  <c r="E718" i="16"/>
  <c r="E719" i="16"/>
  <c r="E720" i="16"/>
  <c r="E721" i="16"/>
  <c r="E722" i="16"/>
  <c r="E723" i="16"/>
  <c r="E724" i="16"/>
  <c r="E725" i="16"/>
  <c r="E726" i="16"/>
  <c r="E727" i="16"/>
  <c r="E728" i="16"/>
  <c r="E729" i="16"/>
  <c r="E730" i="16"/>
  <c r="E731" i="16"/>
  <c r="E732" i="16"/>
  <c r="E733" i="16"/>
  <c r="E734" i="16"/>
  <c r="E735" i="16"/>
  <c r="E736" i="16"/>
  <c r="E737" i="16"/>
  <c r="E738" i="16"/>
  <c r="E739" i="16"/>
  <c r="E740" i="16"/>
  <c r="E741" i="16"/>
  <c r="E742" i="16"/>
  <c r="E743" i="16"/>
  <c r="E744" i="16"/>
  <c r="E745" i="16"/>
  <c r="E746" i="16"/>
  <c r="E747" i="16"/>
  <c r="E748" i="16"/>
  <c r="E749" i="16"/>
  <c r="E750" i="16"/>
  <c r="E751" i="16"/>
  <c r="E752" i="16"/>
  <c r="E753" i="16"/>
  <c r="E54" i="16"/>
  <c r="F1" i="17"/>
  <c r="D1" i="17"/>
  <c r="H1" i="17"/>
  <c r="G1" i="17"/>
  <c r="C1" i="17"/>
  <c r="B1" i="17"/>
  <c r="A1" i="17"/>
  <c r="H2" i="17" a="1"/>
  <c r="H2" i="17" s="1"/>
  <c r="F2" i="17" a="1"/>
  <c r="F2" i="17" s="1"/>
  <c r="G2" i="17" a="1"/>
  <c r="G2" i="17" s="1"/>
  <c r="A2" i="17"/>
  <c r="B2" i="17"/>
  <c r="C2" i="17"/>
  <c r="A3" i="17"/>
  <c r="B3" i="17"/>
  <c r="C3" i="17"/>
  <c r="A4" i="17"/>
  <c r="B4" i="17"/>
  <c r="C4" i="17"/>
  <c r="A5" i="17"/>
  <c r="B5" i="17"/>
  <c r="C5" i="17"/>
  <c r="A6" i="17"/>
  <c r="B6" i="17"/>
  <c r="C6" i="17"/>
  <c r="A7" i="17"/>
  <c r="B7" i="17"/>
  <c r="C7" i="17"/>
  <c r="A8" i="17"/>
  <c r="B8" i="17"/>
  <c r="C8" i="17"/>
  <c r="A9" i="17"/>
  <c r="B9" i="17"/>
  <c r="C9" i="17"/>
  <c r="A10" i="17"/>
  <c r="B10" i="17"/>
  <c r="C10" i="17"/>
  <c r="A11" i="17"/>
  <c r="B11" i="17"/>
  <c r="C11" i="17"/>
  <c r="A12" i="17"/>
  <c r="B12" i="17"/>
  <c r="C12" i="17"/>
  <c r="A13" i="17"/>
  <c r="B13" i="17"/>
  <c r="C13" i="17"/>
  <c r="A14" i="17"/>
  <c r="B14" i="17"/>
  <c r="C14" i="17"/>
  <c r="A15" i="17"/>
  <c r="B15" i="17"/>
  <c r="C15" i="17"/>
  <c r="A16" i="17"/>
  <c r="B16" i="17"/>
  <c r="C16" i="17"/>
  <c r="A17" i="17"/>
  <c r="B17" i="17"/>
  <c r="C17" i="17"/>
  <c r="A18" i="17"/>
  <c r="B18" i="17"/>
  <c r="C18" i="17"/>
  <c r="A19" i="17"/>
  <c r="B19" i="17"/>
  <c r="C19" i="17"/>
  <c r="A20" i="17"/>
  <c r="B20" i="17"/>
  <c r="C20" i="17"/>
  <c r="A21" i="17"/>
  <c r="B21" i="17"/>
  <c r="C21" i="17"/>
  <c r="A22" i="17"/>
  <c r="B22" i="17"/>
  <c r="C22" i="17"/>
  <c r="A23" i="17"/>
  <c r="B23" i="17"/>
  <c r="C23" i="17"/>
  <c r="A24" i="17"/>
  <c r="B24" i="17"/>
  <c r="C24" i="17"/>
  <c r="A25" i="17"/>
  <c r="B25" i="17"/>
  <c r="C25" i="17"/>
  <c r="A26" i="17"/>
  <c r="B26" i="17"/>
  <c r="C26" i="17"/>
  <c r="A27" i="17"/>
  <c r="B27" i="17"/>
  <c r="C27" i="17"/>
  <c r="A28" i="17"/>
  <c r="B28" i="17"/>
  <c r="C28" i="17"/>
  <c r="A29" i="17"/>
  <c r="B29" i="17"/>
  <c r="C29" i="17"/>
  <c r="A30" i="17"/>
  <c r="B30" i="17"/>
  <c r="C30" i="17"/>
  <c r="A31" i="17"/>
  <c r="B31" i="17"/>
  <c r="C31" i="17"/>
  <c r="A32" i="17"/>
  <c r="B32" i="17"/>
  <c r="C32" i="17"/>
  <c r="A33" i="17"/>
  <c r="B33" i="17"/>
  <c r="C33" i="17"/>
  <c r="A34" i="17"/>
  <c r="B34" i="17"/>
  <c r="C34" i="17"/>
  <c r="A35" i="17"/>
  <c r="B35" i="17"/>
  <c r="C35" i="17"/>
  <c r="A36" i="17"/>
  <c r="B36" i="17"/>
  <c r="C36" i="17"/>
  <c r="A37" i="17"/>
  <c r="B37" i="17"/>
  <c r="C37" i="17"/>
  <c r="A38" i="17"/>
  <c r="B38" i="17"/>
  <c r="C38" i="17"/>
  <c r="A39" i="17"/>
  <c r="B39" i="17"/>
  <c r="C39" i="17"/>
  <c r="A40" i="17"/>
  <c r="B40" i="17"/>
  <c r="C40" i="17"/>
  <c r="A41" i="17"/>
  <c r="B41" i="17"/>
  <c r="C41" i="17"/>
  <c r="A42" i="17"/>
  <c r="B42" i="17"/>
  <c r="C42" i="17"/>
  <c r="A43" i="17"/>
  <c r="B43" i="17"/>
  <c r="C43" i="17"/>
  <c r="A44" i="17"/>
  <c r="B44" i="17"/>
  <c r="C44" i="17"/>
  <c r="A45" i="17"/>
  <c r="B45" i="17"/>
  <c r="C45" i="17"/>
  <c r="A46" i="17"/>
  <c r="B46" i="17"/>
  <c r="C46" i="17"/>
  <c r="A47" i="17"/>
  <c r="B47" i="17"/>
  <c r="C47" i="17"/>
  <c r="A48" i="17"/>
  <c r="B48" i="17"/>
  <c r="C48" i="17"/>
  <c r="A49" i="17"/>
  <c r="B49" i="17"/>
  <c r="C49" i="17"/>
  <c r="A50" i="17"/>
  <c r="B50" i="17"/>
  <c r="C50" i="17"/>
  <c r="A51" i="17"/>
  <c r="B51" i="17"/>
  <c r="C51" i="17"/>
  <c r="A52" i="17"/>
  <c r="B52" i="17"/>
  <c r="C52" i="17"/>
  <c r="A53" i="17"/>
  <c r="B53" i="17"/>
  <c r="C53" i="17"/>
  <c r="A54" i="17"/>
  <c r="B54" i="17"/>
  <c r="C54" i="17"/>
  <c r="A55" i="17"/>
  <c r="B55" i="17"/>
  <c r="C55" i="17"/>
  <c r="A56" i="17"/>
  <c r="B56" i="17"/>
  <c r="C56" i="17"/>
  <c r="A57" i="17"/>
  <c r="B57" i="17"/>
  <c r="C57" i="17"/>
  <c r="A58" i="17"/>
  <c r="B58" i="17"/>
  <c r="C58" i="17"/>
  <c r="A59" i="17"/>
  <c r="B59" i="17"/>
  <c r="C59" i="17"/>
  <c r="A60" i="17"/>
  <c r="B60" i="17"/>
  <c r="C60" i="17"/>
  <c r="A61" i="17"/>
  <c r="B61" i="17"/>
  <c r="C61" i="17"/>
  <c r="A62" i="17"/>
  <c r="B62" i="17"/>
  <c r="C62" i="17"/>
  <c r="A63" i="17"/>
  <c r="B63" i="17"/>
  <c r="C63" i="17"/>
  <c r="A64" i="17"/>
  <c r="B64" i="17"/>
  <c r="C64" i="17"/>
  <c r="A65" i="17"/>
  <c r="B65" i="17"/>
  <c r="C65" i="17"/>
  <c r="A66" i="17"/>
  <c r="B66" i="17"/>
  <c r="C66" i="17"/>
  <c r="A67" i="17"/>
  <c r="B67" i="17"/>
  <c r="C67" i="17"/>
  <c r="A68" i="17"/>
  <c r="B68" i="17"/>
  <c r="C68" i="17"/>
  <c r="A69" i="17"/>
  <c r="B69" i="17"/>
  <c r="C69" i="17"/>
  <c r="A70" i="17"/>
  <c r="B70" i="17"/>
  <c r="C70" i="17"/>
  <c r="A71" i="17"/>
  <c r="B71" i="17"/>
  <c r="C71" i="17"/>
  <c r="A72" i="17"/>
  <c r="B72" i="17"/>
  <c r="C72" i="17"/>
  <c r="A73" i="17"/>
  <c r="B73" i="17"/>
  <c r="C73" i="17"/>
  <c r="A74" i="17"/>
  <c r="B74" i="17"/>
  <c r="C74" i="17"/>
  <c r="A75" i="17"/>
  <c r="B75" i="17"/>
  <c r="C75" i="17"/>
  <c r="A76" i="17"/>
  <c r="B76" i="17"/>
  <c r="C76" i="17"/>
  <c r="A77" i="17"/>
  <c r="B77" i="17"/>
  <c r="C77" i="17"/>
  <c r="A78" i="17"/>
  <c r="B78" i="17"/>
  <c r="C78" i="17"/>
  <c r="A79" i="17"/>
  <c r="B79" i="17"/>
  <c r="C79" i="17"/>
  <c r="A80" i="17"/>
  <c r="B80" i="17"/>
  <c r="C80" i="17"/>
  <c r="A81" i="17"/>
  <c r="B81" i="17"/>
  <c r="C81" i="17"/>
  <c r="A82" i="17"/>
  <c r="B82" i="17"/>
  <c r="C82" i="17"/>
  <c r="A83" i="17"/>
  <c r="B83" i="17"/>
  <c r="C83" i="17"/>
  <c r="A84" i="17"/>
  <c r="B84" i="17"/>
  <c r="C84" i="17"/>
  <c r="A85" i="17"/>
  <c r="B85" i="17"/>
  <c r="C85" i="17"/>
  <c r="A86" i="17"/>
  <c r="B86" i="17"/>
  <c r="C86" i="17"/>
  <c r="A87" i="17"/>
  <c r="B87" i="17"/>
  <c r="C87" i="17"/>
  <c r="A88" i="17"/>
  <c r="B88" i="17"/>
  <c r="C88" i="17"/>
  <c r="A89" i="17"/>
  <c r="B89" i="17"/>
  <c r="C89" i="17"/>
  <c r="A90" i="17"/>
  <c r="B90" i="17"/>
  <c r="C90" i="17"/>
  <c r="A91" i="17"/>
  <c r="B91" i="17"/>
  <c r="C91" i="17"/>
  <c r="A92" i="17"/>
  <c r="B92" i="17"/>
  <c r="C92" i="17"/>
  <c r="A93" i="17"/>
  <c r="B93" i="17"/>
  <c r="C93" i="17"/>
  <c r="A94" i="17"/>
  <c r="B94" i="17"/>
  <c r="C94" i="17"/>
  <c r="A95" i="17"/>
  <c r="B95" i="17"/>
  <c r="C95" i="17"/>
  <c r="A96" i="17"/>
  <c r="B96" i="17"/>
  <c r="C96" i="17"/>
  <c r="A97" i="17"/>
  <c r="B97" i="17"/>
  <c r="C97" i="17"/>
  <c r="A98" i="17"/>
  <c r="B98" i="17"/>
  <c r="C98" i="17"/>
  <c r="A99" i="17"/>
  <c r="B99" i="17"/>
  <c r="C99" i="17"/>
  <c r="A100" i="17"/>
  <c r="B100" i="17"/>
  <c r="C100" i="17"/>
  <c r="A101" i="17"/>
  <c r="B101" i="17"/>
  <c r="C101" i="17"/>
  <c r="A102" i="17"/>
  <c r="B102" i="17"/>
  <c r="C102" i="17"/>
  <c r="A103" i="17"/>
  <c r="B103" i="17"/>
  <c r="C103" i="17"/>
  <c r="A104" i="17"/>
  <c r="B104" i="17"/>
  <c r="C104" i="17"/>
  <c r="A105" i="17"/>
  <c r="B105" i="17"/>
  <c r="C105" i="17"/>
  <c r="A106" i="17"/>
  <c r="B106" i="17"/>
  <c r="C106" i="17"/>
  <c r="A107" i="17"/>
  <c r="B107" i="17"/>
  <c r="C107" i="17"/>
  <c r="A108" i="17"/>
  <c r="B108" i="17"/>
  <c r="C108" i="17"/>
  <c r="A109" i="17"/>
  <c r="B109" i="17"/>
  <c r="C109" i="17"/>
  <c r="A110" i="17"/>
  <c r="B110" i="17"/>
  <c r="C110" i="17"/>
  <c r="A111" i="17"/>
  <c r="B111" i="17"/>
  <c r="C111" i="17"/>
  <c r="A112" i="17"/>
  <c r="B112" i="17"/>
  <c r="C112" i="17"/>
  <c r="A113" i="17"/>
  <c r="B113" i="17"/>
  <c r="C113" i="17"/>
  <c r="A114" i="17"/>
  <c r="B114" i="17"/>
  <c r="C114" i="17"/>
  <c r="A115" i="17"/>
  <c r="B115" i="17"/>
  <c r="C115" i="17"/>
  <c r="A116" i="17"/>
  <c r="B116" i="17"/>
  <c r="C116" i="17"/>
  <c r="A117" i="17"/>
  <c r="B117" i="17"/>
  <c r="C117" i="17"/>
  <c r="A118" i="17"/>
  <c r="B118" i="17"/>
  <c r="C118" i="17"/>
  <c r="A119" i="17"/>
  <c r="B119" i="17"/>
  <c r="C119" i="17"/>
  <c r="A120" i="17"/>
  <c r="B120" i="17"/>
  <c r="C120" i="17"/>
  <c r="A121" i="17"/>
  <c r="B121" i="17"/>
  <c r="C121" i="17"/>
  <c r="A122" i="17"/>
  <c r="B122" i="17"/>
  <c r="C122" i="17"/>
  <c r="A123" i="17"/>
  <c r="B123" i="17"/>
  <c r="C123" i="17"/>
  <c r="A124" i="17"/>
  <c r="B124" i="17"/>
  <c r="C124" i="17"/>
  <c r="A125" i="17"/>
  <c r="B125" i="17"/>
  <c r="C125" i="17"/>
  <c r="A126" i="17"/>
  <c r="B126" i="17"/>
  <c r="C126" i="17"/>
  <c r="A127" i="17"/>
  <c r="B127" i="17"/>
  <c r="C127" i="17"/>
  <c r="A128" i="17"/>
  <c r="B128" i="17"/>
  <c r="C128" i="17"/>
  <c r="A129" i="17"/>
  <c r="B129" i="17"/>
  <c r="C129" i="17"/>
  <c r="A130" i="17"/>
  <c r="B130" i="17"/>
  <c r="C130" i="17"/>
  <c r="A131" i="17"/>
  <c r="B131" i="17"/>
  <c r="C131" i="17"/>
  <c r="A132" i="17"/>
  <c r="B132" i="17"/>
  <c r="C132" i="17"/>
  <c r="A133" i="17"/>
  <c r="B133" i="17"/>
  <c r="C133" i="17"/>
  <c r="A134" i="17"/>
  <c r="B134" i="17"/>
  <c r="C134" i="17"/>
  <c r="A135" i="17"/>
  <c r="B135" i="17"/>
  <c r="C135" i="17"/>
  <c r="A136" i="17"/>
  <c r="B136" i="17"/>
  <c r="C136" i="17"/>
  <c r="A137" i="17"/>
  <c r="B137" i="17"/>
  <c r="C137" i="17"/>
  <c r="A138" i="17"/>
  <c r="B138" i="17"/>
  <c r="C138" i="17"/>
  <c r="A139" i="17"/>
  <c r="B139" i="17"/>
  <c r="C139" i="17"/>
  <c r="A140" i="17"/>
  <c r="B140" i="17"/>
  <c r="C140" i="17"/>
  <c r="A141" i="17"/>
  <c r="B141" i="17"/>
  <c r="C141" i="17"/>
  <c r="A142" i="17"/>
  <c r="B142" i="17"/>
  <c r="C142" i="17"/>
  <c r="A143" i="17"/>
  <c r="B143" i="17"/>
  <c r="C143" i="17"/>
  <c r="A144" i="17"/>
  <c r="B144" i="17"/>
  <c r="C144" i="17"/>
  <c r="A145" i="17"/>
  <c r="B145" i="17"/>
  <c r="C145" i="17"/>
  <c r="A146" i="17"/>
  <c r="B146" i="17"/>
  <c r="C146" i="17"/>
  <c r="A147" i="17"/>
  <c r="B147" i="17"/>
  <c r="C147" i="17"/>
  <c r="A148" i="17"/>
  <c r="B148" i="17"/>
  <c r="C148" i="17"/>
  <c r="A149" i="17"/>
  <c r="B149" i="17"/>
  <c r="C149" i="17"/>
  <c r="A150" i="17"/>
  <c r="B150" i="17"/>
  <c r="C150" i="17"/>
  <c r="A151" i="17"/>
  <c r="B151" i="17"/>
  <c r="C151" i="17"/>
  <c r="A152" i="17"/>
  <c r="B152" i="17"/>
  <c r="C152" i="17"/>
  <c r="A153" i="17"/>
  <c r="B153" i="17"/>
  <c r="C153" i="17"/>
  <c r="A154" i="17"/>
  <c r="B154" i="17"/>
  <c r="C154" i="17"/>
  <c r="A155" i="17"/>
  <c r="B155" i="17"/>
  <c r="C155" i="17"/>
  <c r="A156" i="17"/>
  <c r="B156" i="17"/>
  <c r="C156" i="17"/>
  <c r="A157" i="17"/>
  <c r="B157" i="17"/>
  <c r="C157" i="17"/>
  <c r="A158" i="17"/>
  <c r="B158" i="17"/>
  <c r="C158" i="17"/>
  <c r="A159" i="17"/>
  <c r="B159" i="17"/>
  <c r="C159" i="17"/>
  <c r="A160" i="17"/>
  <c r="B160" i="17"/>
  <c r="C160" i="17"/>
  <c r="A161" i="17"/>
  <c r="B161" i="17"/>
  <c r="C161" i="17"/>
  <c r="A162" i="17"/>
  <c r="B162" i="17"/>
  <c r="C162" i="17"/>
  <c r="A163" i="17"/>
  <c r="B163" i="17"/>
  <c r="C163" i="17"/>
  <c r="A164" i="17"/>
  <c r="B164" i="17"/>
  <c r="C164" i="17"/>
  <c r="A165" i="17"/>
  <c r="B165" i="17"/>
  <c r="C165" i="17"/>
  <c r="A166" i="17"/>
  <c r="B166" i="17"/>
  <c r="C166" i="17"/>
  <c r="A167" i="17"/>
  <c r="B167" i="17"/>
  <c r="C167" i="17"/>
  <c r="A168" i="17"/>
  <c r="B168" i="17"/>
  <c r="C168" i="17"/>
  <c r="A169" i="17"/>
  <c r="B169" i="17"/>
  <c r="C169" i="17"/>
  <c r="A170" i="17"/>
  <c r="B170" i="17"/>
  <c r="C170" i="17"/>
  <c r="A171" i="17"/>
  <c r="B171" i="17"/>
  <c r="C171" i="17"/>
  <c r="A172" i="17"/>
  <c r="B172" i="17"/>
  <c r="C172" i="17"/>
  <c r="A173" i="17"/>
  <c r="B173" i="17"/>
  <c r="C173" i="17"/>
  <c r="A174" i="17"/>
  <c r="B174" i="17"/>
  <c r="C174" i="17"/>
  <c r="A175" i="17"/>
  <c r="B175" i="17"/>
  <c r="C175" i="17"/>
  <c r="A176" i="17"/>
  <c r="B176" i="17"/>
  <c r="C176" i="17"/>
  <c r="A177" i="17"/>
  <c r="B177" i="17"/>
  <c r="C177" i="17"/>
  <c r="A178" i="17"/>
  <c r="B178" i="17"/>
  <c r="C178" i="17"/>
  <c r="A179" i="17"/>
  <c r="B179" i="17"/>
  <c r="C179" i="17"/>
  <c r="A180" i="17"/>
  <c r="B180" i="17"/>
  <c r="C180" i="17"/>
  <c r="A181" i="17"/>
  <c r="B181" i="17"/>
  <c r="C181" i="17"/>
  <c r="A182" i="17"/>
  <c r="B182" i="17"/>
  <c r="C182" i="17"/>
  <c r="A183" i="17"/>
  <c r="B183" i="17"/>
  <c r="C183" i="17"/>
  <c r="A184" i="17"/>
  <c r="B184" i="17"/>
  <c r="C184" i="17"/>
  <c r="A185" i="17"/>
  <c r="B185" i="17"/>
  <c r="C185" i="17"/>
  <c r="A186" i="17"/>
  <c r="B186" i="17"/>
  <c r="C186" i="17"/>
  <c r="A187" i="17"/>
  <c r="B187" i="17"/>
  <c r="C187" i="17"/>
  <c r="A188" i="17"/>
  <c r="B188" i="17"/>
  <c r="C188" i="17"/>
  <c r="A189" i="17"/>
  <c r="B189" i="17"/>
  <c r="C189" i="17"/>
  <c r="A190" i="17"/>
  <c r="B190" i="17"/>
  <c r="C190" i="17"/>
  <c r="A191" i="17"/>
  <c r="B191" i="17"/>
  <c r="C191" i="17"/>
  <c r="A192" i="17"/>
  <c r="B192" i="17"/>
  <c r="C192" i="17"/>
  <c r="A193" i="17"/>
  <c r="B193" i="17"/>
  <c r="C193" i="17"/>
  <c r="A194" i="17"/>
  <c r="B194" i="17"/>
  <c r="C194" i="17"/>
  <c r="A195" i="17"/>
  <c r="B195" i="17"/>
  <c r="C195" i="17"/>
  <c r="A196" i="17"/>
  <c r="B196" i="17"/>
  <c r="C196" i="17"/>
  <c r="A197" i="17"/>
  <c r="B197" i="17"/>
  <c r="C197" i="17"/>
  <c r="A198" i="17"/>
  <c r="B198" i="17"/>
  <c r="C198" i="17"/>
  <c r="A199" i="17"/>
  <c r="B199" i="17"/>
  <c r="C199" i="17"/>
  <c r="A200" i="17"/>
  <c r="B200" i="17"/>
  <c r="C200" i="17"/>
  <c r="A201" i="17"/>
  <c r="B201" i="17"/>
  <c r="C201" i="17"/>
  <c r="A202" i="17"/>
  <c r="B202" i="17"/>
  <c r="C202" i="17"/>
  <c r="A203" i="17"/>
  <c r="B203" i="17"/>
  <c r="C203" i="17"/>
  <c r="A204" i="17"/>
  <c r="B204" i="17"/>
  <c r="C204" i="17"/>
  <c r="A205" i="17"/>
  <c r="B205" i="17"/>
  <c r="C205" i="17"/>
  <c r="A206" i="17"/>
  <c r="B206" i="17"/>
  <c r="C206" i="17"/>
  <c r="A207" i="17"/>
  <c r="B207" i="17"/>
  <c r="C207" i="17"/>
  <c r="A208" i="17"/>
  <c r="B208" i="17"/>
  <c r="C208" i="17"/>
  <c r="A209" i="17"/>
  <c r="B209" i="17"/>
  <c r="C209" i="17"/>
  <c r="A210" i="17"/>
  <c r="B210" i="17"/>
  <c r="C210" i="17"/>
  <c r="A211" i="17"/>
  <c r="B211" i="17"/>
  <c r="C211" i="17"/>
  <c r="A212" i="17"/>
  <c r="B212" i="17"/>
  <c r="C212" i="17"/>
  <c r="A213" i="17"/>
  <c r="B213" i="17"/>
  <c r="C213" i="17"/>
  <c r="A214" i="17"/>
  <c r="B214" i="17"/>
  <c r="C214" i="17"/>
  <c r="A215" i="17"/>
  <c r="B215" i="17"/>
  <c r="C215" i="17"/>
  <c r="A216" i="17"/>
  <c r="B216" i="17"/>
  <c r="C216" i="17"/>
  <c r="A217" i="17"/>
  <c r="B217" i="17"/>
  <c r="C217" i="17"/>
  <c r="A218" i="17"/>
  <c r="B218" i="17"/>
  <c r="C218" i="17"/>
  <c r="A219" i="17"/>
  <c r="B219" i="17"/>
  <c r="C219" i="17"/>
  <c r="A220" i="17"/>
  <c r="B220" i="17"/>
  <c r="C220" i="17"/>
  <c r="A221" i="17"/>
  <c r="B221" i="17"/>
  <c r="C221" i="17"/>
  <c r="A222" i="17"/>
  <c r="B222" i="17"/>
  <c r="C222" i="17"/>
  <c r="A223" i="17"/>
  <c r="B223" i="17"/>
  <c r="C223" i="17"/>
  <c r="A224" i="17"/>
  <c r="B224" i="17"/>
  <c r="C224" i="17"/>
  <c r="A225" i="17"/>
  <c r="B225" i="17"/>
  <c r="C225" i="17"/>
  <c r="A226" i="17"/>
  <c r="B226" i="17"/>
  <c r="C226" i="17"/>
  <c r="A227" i="17"/>
  <c r="B227" i="17"/>
  <c r="C227" i="17"/>
  <c r="A228" i="17"/>
  <c r="B228" i="17"/>
  <c r="C228" i="17"/>
  <c r="A229" i="17"/>
  <c r="B229" i="17"/>
  <c r="C229" i="17"/>
  <c r="A230" i="17"/>
  <c r="B230" i="17"/>
  <c r="C230" i="17"/>
  <c r="A231" i="17"/>
  <c r="B231" i="17"/>
  <c r="C231" i="17"/>
  <c r="A232" i="17"/>
  <c r="B232" i="17"/>
  <c r="C232" i="17"/>
  <c r="A233" i="17"/>
  <c r="B233" i="17"/>
  <c r="C233" i="17"/>
  <c r="A234" i="17"/>
  <c r="B234" i="17"/>
  <c r="C234" i="17"/>
  <c r="A235" i="17"/>
  <c r="B235" i="17"/>
  <c r="C235" i="17"/>
  <c r="A236" i="17"/>
  <c r="B236" i="17"/>
  <c r="C236" i="17"/>
  <c r="A237" i="17"/>
  <c r="B237" i="17"/>
  <c r="C237" i="17"/>
  <c r="A238" i="17"/>
  <c r="B238" i="17"/>
  <c r="C238" i="17"/>
  <c r="A239" i="17"/>
  <c r="B239" i="17"/>
  <c r="C239" i="17"/>
  <c r="A240" i="17"/>
  <c r="B240" i="17"/>
  <c r="C240" i="17"/>
  <c r="A241" i="17"/>
  <c r="B241" i="17"/>
  <c r="C241" i="17"/>
  <c r="A242" i="17"/>
  <c r="B242" i="17"/>
  <c r="C242" i="17"/>
  <c r="A243" i="17"/>
  <c r="B243" i="17"/>
  <c r="C243" i="17"/>
  <c r="A244" i="17"/>
  <c r="B244" i="17"/>
  <c r="C244" i="17"/>
  <c r="A245" i="17"/>
  <c r="B245" i="17"/>
  <c r="C245" i="17"/>
  <c r="A246" i="17"/>
  <c r="B246" i="17"/>
  <c r="C246" i="17"/>
  <c r="A247" i="17"/>
  <c r="B247" i="17"/>
  <c r="C247" i="17"/>
  <c r="A248" i="17"/>
  <c r="B248" i="17"/>
  <c r="C248" i="17"/>
  <c r="A249" i="17"/>
  <c r="B249" i="17"/>
  <c r="C249" i="17"/>
  <c r="A250" i="17"/>
  <c r="B250" i="17"/>
  <c r="C250" i="17"/>
  <c r="A251" i="17"/>
  <c r="B251" i="17"/>
  <c r="C251" i="17"/>
  <c r="A252" i="17"/>
  <c r="B252" i="17"/>
  <c r="C252" i="17"/>
  <c r="A253" i="17"/>
  <c r="B253" i="17"/>
  <c r="C253" i="17"/>
  <c r="A254" i="17"/>
  <c r="B254" i="17"/>
  <c r="C254" i="17"/>
  <c r="A255" i="17"/>
  <c r="B255" i="17"/>
  <c r="C255" i="17"/>
  <c r="A256" i="17"/>
  <c r="B256" i="17"/>
  <c r="C256" i="17"/>
  <c r="A257" i="17"/>
  <c r="B257" i="17"/>
  <c r="C257" i="17"/>
  <c r="A258" i="17"/>
  <c r="B258" i="17"/>
  <c r="C258" i="17"/>
  <c r="A259" i="17"/>
  <c r="B259" i="17"/>
  <c r="C259" i="17"/>
  <c r="A260" i="17"/>
  <c r="B260" i="17"/>
  <c r="C260" i="17"/>
  <c r="A261" i="17"/>
  <c r="B261" i="17"/>
  <c r="C261" i="17"/>
  <c r="A262" i="17"/>
  <c r="B262" i="17"/>
  <c r="C262" i="17"/>
  <c r="A263" i="17"/>
  <c r="B263" i="17"/>
  <c r="C263" i="17"/>
  <c r="A264" i="17"/>
  <c r="B264" i="17"/>
  <c r="C264" i="17"/>
  <c r="A265" i="17"/>
  <c r="B265" i="17"/>
  <c r="C265" i="17"/>
  <c r="A266" i="17"/>
  <c r="B266" i="17"/>
  <c r="C266" i="17"/>
  <c r="A267" i="17"/>
  <c r="B267" i="17"/>
  <c r="C267" i="17"/>
  <c r="A268" i="17"/>
  <c r="B268" i="17"/>
  <c r="C268" i="17"/>
  <c r="A269" i="17"/>
  <c r="B269" i="17"/>
  <c r="C269" i="17"/>
  <c r="A270" i="17"/>
  <c r="B270" i="17"/>
  <c r="C270" i="17"/>
  <c r="A271" i="17"/>
  <c r="B271" i="17"/>
  <c r="C271" i="17"/>
  <c r="A272" i="17"/>
  <c r="B272" i="17"/>
  <c r="C272" i="17"/>
  <c r="A273" i="17"/>
  <c r="B273" i="17"/>
  <c r="C273" i="17"/>
  <c r="A274" i="17"/>
  <c r="B274" i="17"/>
  <c r="C274" i="17"/>
  <c r="A275" i="17"/>
  <c r="B275" i="17"/>
  <c r="C275" i="17"/>
  <c r="A276" i="17"/>
  <c r="B276" i="17"/>
  <c r="C276" i="17"/>
  <c r="A277" i="17"/>
  <c r="B277" i="17"/>
  <c r="C277" i="17"/>
  <c r="A278" i="17"/>
  <c r="B278" i="17"/>
  <c r="C278" i="17"/>
  <c r="A279" i="17"/>
  <c r="B279" i="17"/>
  <c r="C279" i="17"/>
  <c r="A280" i="17"/>
  <c r="B280" i="17"/>
  <c r="C280" i="17"/>
  <c r="A281" i="17"/>
  <c r="B281" i="17"/>
  <c r="C281" i="17"/>
  <c r="A282" i="17"/>
  <c r="B282" i="17"/>
  <c r="C282" i="17"/>
  <c r="A283" i="17"/>
  <c r="B283" i="17"/>
  <c r="C283" i="17"/>
  <c r="A284" i="17"/>
  <c r="B284" i="17"/>
  <c r="C284" i="17"/>
  <c r="A285" i="17"/>
  <c r="B285" i="17"/>
  <c r="C285" i="17"/>
  <c r="A286" i="17"/>
  <c r="B286" i="17"/>
  <c r="C286" i="17"/>
  <c r="A287" i="17"/>
  <c r="B287" i="17"/>
  <c r="C287" i="17"/>
  <c r="A288" i="17"/>
  <c r="B288" i="17"/>
  <c r="C288" i="17"/>
  <c r="A289" i="17"/>
  <c r="B289" i="17"/>
  <c r="C289" i="17"/>
  <c r="A290" i="17"/>
  <c r="B290" i="17"/>
  <c r="C290" i="17"/>
  <c r="A291" i="17"/>
  <c r="B291" i="17"/>
  <c r="C291" i="17"/>
  <c r="A292" i="17"/>
  <c r="B292" i="17"/>
  <c r="C292" i="17"/>
  <c r="A293" i="17"/>
  <c r="B293" i="17"/>
  <c r="C293" i="17"/>
  <c r="A294" i="17"/>
  <c r="B294" i="17"/>
  <c r="C294" i="17"/>
  <c r="A295" i="17"/>
  <c r="B295" i="17"/>
  <c r="C295" i="17"/>
  <c r="A296" i="17"/>
  <c r="B296" i="17"/>
  <c r="C296" i="17"/>
  <c r="A297" i="17"/>
  <c r="B297" i="17"/>
  <c r="C297" i="17"/>
  <c r="A298" i="17"/>
  <c r="B298" i="17"/>
  <c r="C298" i="17"/>
  <c r="A299" i="17"/>
  <c r="B299" i="17"/>
  <c r="C299" i="17"/>
  <c r="A300" i="17"/>
  <c r="B300" i="17"/>
  <c r="C300" i="17"/>
  <c r="A301" i="17"/>
  <c r="B301" i="17"/>
  <c r="C301" i="17"/>
  <c r="A302" i="17"/>
  <c r="B302" i="17"/>
  <c r="C302" i="17"/>
  <c r="A303" i="17"/>
  <c r="B303" i="17"/>
  <c r="C303" i="17"/>
  <c r="A304" i="17"/>
  <c r="B304" i="17"/>
  <c r="C304" i="17"/>
  <c r="A305" i="17"/>
  <c r="B305" i="17"/>
  <c r="C305" i="17"/>
  <c r="A306" i="17"/>
  <c r="B306" i="17"/>
  <c r="C306" i="17"/>
  <c r="A307" i="17"/>
  <c r="B307" i="17"/>
  <c r="C307" i="17"/>
  <c r="A308" i="17"/>
  <c r="B308" i="17"/>
  <c r="C308" i="17"/>
  <c r="A309" i="17"/>
  <c r="B309" i="17"/>
  <c r="C309" i="17"/>
  <c r="A310" i="17"/>
  <c r="B310" i="17"/>
  <c r="C310" i="17"/>
  <c r="A311" i="17"/>
  <c r="B311" i="17"/>
  <c r="C311" i="17"/>
  <c r="A312" i="17"/>
  <c r="B312" i="17"/>
  <c r="C312" i="17"/>
  <c r="A313" i="17"/>
  <c r="B313" i="17"/>
  <c r="C313" i="17"/>
  <c r="A314" i="17"/>
  <c r="B314" i="17"/>
  <c r="C314" i="17"/>
  <c r="A315" i="17"/>
  <c r="B315" i="17"/>
  <c r="C315" i="17"/>
  <c r="A316" i="17"/>
  <c r="B316" i="17"/>
  <c r="C316" i="17"/>
  <c r="A317" i="17"/>
  <c r="B317" i="17"/>
  <c r="C317" i="17"/>
  <c r="A318" i="17"/>
  <c r="B318" i="17"/>
  <c r="C318" i="17"/>
  <c r="A319" i="17"/>
  <c r="B319" i="17"/>
  <c r="C319" i="17"/>
  <c r="A320" i="17"/>
  <c r="B320" i="17"/>
  <c r="C320" i="17"/>
  <c r="A321" i="17"/>
  <c r="B321" i="17"/>
  <c r="C321" i="17"/>
  <c r="A322" i="17"/>
  <c r="B322" i="17"/>
  <c r="C322" i="17"/>
  <c r="A323" i="17"/>
  <c r="B323" i="17"/>
  <c r="C323" i="17"/>
  <c r="A324" i="17"/>
  <c r="B324" i="17"/>
  <c r="C324" i="17"/>
  <c r="A325" i="17"/>
  <c r="B325" i="17"/>
  <c r="C325" i="17"/>
  <c r="A326" i="17"/>
  <c r="B326" i="17"/>
  <c r="C326" i="17"/>
  <c r="A327" i="17"/>
  <c r="B327" i="17"/>
  <c r="C327" i="17"/>
  <c r="A328" i="17"/>
  <c r="B328" i="17"/>
  <c r="C328" i="17"/>
  <c r="A329" i="17"/>
  <c r="B329" i="17"/>
  <c r="C329" i="17"/>
  <c r="A330" i="17"/>
  <c r="B330" i="17"/>
  <c r="C330" i="17"/>
  <c r="A331" i="17"/>
  <c r="B331" i="17"/>
  <c r="C331" i="17"/>
  <c r="A332" i="17"/>
  <c r="B332" i="17"/>
  <c r="C332" i="17"/>
  <c r="A333" i="17"/>
  <c r="B333" i="17"/>
  <c r="C333" i="17"/>
  <c r="A334" i="17"/>
  <c r="B334" i="17"/>
  <c r="C334" i="17"/>
  <c r="A335" i="17"/>
  <c r="B335" i="17"/>
  <c r="C335" i="17"/>
  <c r="A336" i="17"/>
  <c r="B336" i="17"/>
  <c r="C336" i="17"/>
  <c r="A337" i="17"/>
  <c r="B337" i="17"/>
  <c r="C337" i="17"/>
  <c r="A338" i="17"/>
  <c r="B338" i="17"/>
  <c r="C338" i="17"/>
  <c r="A339" i="17"/>
  <c r="B339" i="17"/>
  <c r="C339" i="17"/>
  <c r="A340" i="17"/>
  <c r="B340" i="17"/>
  <c r="C340" i="17"/>
  <c r="A341" i="17"/>
  <c r="B341" i="17"/>
  <c r="C341" i="17"/>
  <c r="A342" i="17"/>
  <c r="B342" i="17"/>
  <c r="C342" i="17"/>
  <c r="A343" i="17"/>
  <c r="B343" i="17"/>
  <c r="C343" i="17"/>
  <c r="A344" i="17"/>
  <c r="B344" i="17"/>
  <c r="C344" i="17"/>
  <c r="A345" i="17"/>
  <c r="B345" i="17"/>
  <c r="C345" i="17"/>
  <c r="A346" i="17"/>
  <c r="B346" i="17"/>
  <c r="C346" i="17"/>
  <c r="A347" i="17"/>
  <c r="B347" i="17"/>
  <c r="C347" i="17"/>
  <c r="A348" i="17"/>
  <c r="B348" i="17"/>
  <c r="C348" i="17"/>
  <c r="A349" i="17"/>
  <c r="B349" i="17"/>
  <c r="C349" i="17"/>
  <c r="A350" i="17"/>
  <c r="B350" i="17"/>
  <c r="C350" i="17"/>
  <c r="A351" i="17"/>
  <c r="B351" i="17"/>
  <c r="C351" i="17"/>
  <c r="A352" i="17"/>
  <c r="B352" i="17"/>
  <c r="C352" i="17"/>
  <c r="A353" i="17"/>
  <c r="B353" i="17"/>
  <c r="C353" i="17"/>
  <c r="A354" i="17"/>
  <c r="B354" i="17"/>
  <c r="C354" i="17"/>
  <c r="A355" i="17"/>
  <c r="B355" i="17"/>
  <c r="C355" i="17"/>
  <c r="A356" i="17"/>
  <c r="B356" i="17"/>
  <c r="C356" i="17"/>
  <c r="A357" i="17"/>
  <c r="B357" i="17"/>
  <c r="C357" i="17"/>
  <c r="A358" i="17"/>
  <c r="B358" i="17"/>
  <c r="C358" i="17"/>
  <c r="A359" i="17"/>
  <c r="B359" i="17"/>
  <c r="C359" i="17"/>
  <c r="A360" i="17"/>
  <c r="B360" i="17"/>
  <c r="C360" i="17"/>
  <c r="A361" i="17"/>
  <c r="B361" i="17"/>
  <c r="C361" i="17"/>
  <c r="A362" i="17"/>
  <c r="B362" i="17"/>
  <c r="C362" i="17"/>
  <c r="A363" i="17"/>
  <c r="B363" i="17"/>
  <c r="C363" i="17"/>
  <c r="A364" i="17"/>
  <c r="B364" i="17"/>
  <c r="C364" i="17"/>
  <c r="A365" i="17"/>
  <c r="B365" i="17"/>
  <c r="C365" i="17"/>
  <c r="A366" i="17"/>
  <c r="B366" i="17"/>
  <c r="C366" i="17"/>
  <c r="A367" i="17"/>
  <c r="B367" i="17"/>
  <c r="C367" i="17"/>
  <c r="A368" i="17"/>
  <c r="B368" i="17"/>
  <c r="C368" i="17"/>
  <c r="A369" i="17"/>
  <c r="B369" i="17"/>
  <c r="C369" i="17"/>
  <c r="A370" i="17"/>
  <c r="B370" i="17"/>
  <c r="C370" i="17"/>
  <c r="A371" i="17"/>
  <c r="B371" i="17"/>
  <c r="C371" i="17"/>
  <c r="A372" i="17"/>
  <c r="B372" i="17"/>
  <c r="C372" i="17"/>
  <c r="A373" i="17"/>
  <c r="B373" i="17"/>
  <c r="C373" i="17"/>
  <c r="A374" i="17"/>
  <c r="B374" i="17"/>
  <c r="C374" i="17"/>
  <c r="A375" i="17"/>
  <c r="B375" i="17"/>
  <c r="C375" i="17"/>
  <c r="A376" i="17"/>
  <c r="B376" i="17"/>
  <c r="C376" i="17"/>
  <c r="A377" i="17"/>
  <c r="B377" i="17"/>
  <c r="C377" i="17"/>
  <c r="A378" i="17"/>
  <c r="B378" i="17"/>
  <c r="C378" i="17"/>
  <c r="A379" i="17"/>
  <c r="B379" i="17"/>
  <c r="C379" i="17"/>
  <c r="A380" i="17"/>
  <c r="B380" i="17"/>
  <c r="C380" i="17"/>
  <c r="A381" i="17"/>
  <c r="B381" i="17"/>
  <c r="C381" i="17"/>
  <c r="A382" i="17"/>
  <c r="B382" i="17"/>
  <c r="C382" i="17"/>
  <c r="A383" i="17"/>
  <c r="B383" i="17"/>
  <c r="C383" i="17"/>
  <c r="A384" i="17"/>
  <c r="B384" i="17"/>
  <c r="C384" i="17"/>
  <c r="A385" i="17"/>
  <c r="B385" i="17"/>
  <c r="C385" i="17"/>
  <c r="A386" i="17"/>
  <c r="B386" i="17"/>
  <c r="C386" i="17"/>
  <c r="A387" i="17"/>
  <c r="B387" i="17"/>
  <c r="C387" i="17"/>
  <c r="A388" i="17"/>
  <c r="B388" i="17"/>
  <c r="C388" i="17"/>
  <c r="A389" i="17"/>
  <c r="B389" i="17"/>
  <c r="C389" i="17"/>
  <c r="A390" i="17"/>
  <c r="B390" i="17"/>
  <c r="C390" i="17"/>
  <c r="A391" i="17"/>
  <c r="B391" i="17"/>
  <c r="C391" i="17"/>
  <c r="A392" i="17"/>
  <c r="B392" i="17"/>
  <c r="C392" i="17"/>
  <c r="A393" i="17"/>
  <c r="B393" i="17"/>
  <c r="C393" i="17"/>
  <c r="A394" i="17"/>
  <c r="B394" i="17"/>
  <c r="C394" i="17"/>
  <c r="A395" i="17"/>
  <c r="B395" i="17"/>
  <c r="C395" i="17"/>
  <c r="A396" i="17"/>
  <c r="B396" i="17"/>
  <c r="C396" i="17"/>
  <c r="A397" i="17"/>
  <c r="B397" i="17"/>
  <c r="C397" i="17"/>
  <c r="A398" i="17"/>
  <c r="B398" i="17"/>
  <c r="C398" i="17"/>
  <c r="A399" i="17"/>
  <c r="B399" i="17"/>
  <c r="C399" i="17"/>
  <c r="A400" i="17"/>
  <c r="B400" i="17"/>
  <c r="C400" i="17"/>
  <c r="A401" i="17"/>
  <c r="B401" i="17"/>
  <c r="C401" i="17"/>
  <c r="A402" i="17"/>
  <c r="B402" i="17"/>
  <c r="C402" i="17"/>
  <c r="A403" i="17"/>
  <c r="B403" i="17"/>
  <c r="C403" i="17"/>
  <c r="A404" i="17"/>
  <c r="B404" i="17"/>
  <c r="C404" i="17"/>
  <c r="A405" i="17"/>
  <c r="B405" i="17"/>
  <c r="C405" i="17"/>
  <c r="A406" i="17"/>
  <c r="B406" i="17"/>
  <c r="C406" i="17"/>
  <c r="A407" i="17"/>
  <c r="B407" i="17"/>
  <c r="C407" i="17"/>
  <c r="A408" i="17"/>
  <c r="B408" i="17"/>
  <c r="C408" i="17"/>
  <c r="A409" i="17"/>
  <c r="B409" i="17"/>
  <c r="C409" i="17"/>
  <c r="A410" i="17"/>
  <c r="B410" i="17"/>
  <c r="C410" i="17"/>
  <c r="A411" i="17"/>
  <c r="B411" i="17"/>
  <c r="C411" i="17"/>
  <c r="A412" i="17"/>
  <c r="B412" i="17"/>
  <c r="C412" i="17"/>
  <c r="A413" i="17"/>
  <c r="B413" i="17"/>
  <c r="C413" i="17"/>
  <c r="A414" i="17"/>
  <c r="B414" i="17"/>
  <c r="C414" i="17"/>
  <c r="A415" i="17"/>
  <c r="B415" i="17"/>
  <c r="C415" i="17"/>
  <c r="A416" i="17"/>
  <c r="B416" i="17"/>
  <c r="C416" i="17"/>
  <c r="A417" i="17"/>
  <c r="B417" i="17"/>
  <c r="C417" i="17"/>
  <c r="A418" i="17"/>
  <c r="B418" i="17"/>
  <c r="C418" i="17"/>
  <c r="A419" i="17"/>
  <c r="B419" i="17"/>
  <c r="C419" i="17"/>
  <c r="A420" i="17"/>
  <c r="B420" i="17"/>
  <c r="C420" i="17"/>
  <c r="A421" i="17"/>
  <c r="B421" i="17"/>
  <c r="C421" i="17"/>
  <c r="A422" i="17"/>
  <c r="B422" i="17"/>
  <c r="C422" i="17"/>
  <c r="A423" i="17"/>
  <c r="B423" i="17"/>
  <c r="C423" i="17"/>
  <c r="A424" i="17"/>
  <c r="B424" i="17"/>
  <c r="C424" i="17"/>
  <c r="A425" i="17"/>
  <c r="B425" i="17"/>
  <c r="C425" i="17"/>
  <c r="A426" i="17"/>
  <c r="B426" i="17"/>
  <c r="C426" i="17"/>
  <c r="A427" i="17"/>
  <c r="B427" i="17"/>
  <c r="C427" i="17"/>
  <c r="A428" i="17"/>
  <c r="B428" i="17"/>
  <c r="C428" i="17"/>
  <c r="A429" i="17"/>
  <c r="B429" i="17"/>
  <c r="C429" i="17"/>
  <c r="A430" i="17"/>
  <c r="B430" i="17"/>
  <c r="C430" i="17"/>
  <c r="A431" i="17"/>
  <c r="B431" i="17"/>
  <c r="C431" i="17"/>
  <c r="A432" i="17"/>
  <c r="B432" i="17"/>
  <c r="C432" i="17"/>
  <c r="A433" i="17"/>
  <c r="B433" i="17"/>
  <c r="C433" i="17"/>
  <c r="A434" i="17"/>
  <c r="B434" i="17"/>
  <c r="C434" i="17"/>
  <c r="A435" i="17"/>
  <c r="B435" i="17"/>
  <c r="C435" i="17"/>
  <c r="A436" i="17"/>
  <c r="B436" i="17"/>
  <c r="C436" i="17"/>
  <c r="A437" i="17"/>
  <c r="B437" i="17"/>
  <c r="C437" i="17"/>
  <c r="A438" i="17"/>
  <c r="B438" i="17"/>
  <c r="C438" i="17"/>
  <c r="A439" i="17"/>
  <c r="B439" i="17"/>
  <c r="C439" i="17"/>
  <c r="A440" i="17"/>
  <c r="B440" i="17"/>
  <c r="C440" i="17"/>
  <c r="A441" i="17"/>
  <c r="B441" i="17"/>
  <c r="C441" i="17"/>
  <c r="A442" i="17"/>
  <c r="B442" i="17"/>
  <c r="C442" i="17"/>
  <c r="A443" i="17"/>
  <c r="B443" i="17"/>
  <c r="C443" i="17"/>
  <c r="A444" i="17"/>
  <c r="B444" i="17"/>
  <c r="C444" i="17"/>
  <c r="A445" i="17"/>
  <c r="B445" i="17"/>
  <c r="C445" i="17"/>
  <c r="A446" i="17"/>
  <c r="B446" i="17"/>
  <c r="C446" i="17"/>
  <c r="A447" i="17"/>
  <c r="B447" i="17"/>
  <c r="C447" i="17"/>
  <c r="A448" i="17"/>
  <c r="B448" i="17"/>
  <c r="C448" i="17"/>
  <c r="A449" i="17"/>
  <c r="B449" i="17"/>
  <c r="C449" i="17"/>
  <c r="A450" i="17"/>
  <c r="B450" i="17"/>
  <c r="C450" i="17"/>
  <c r="A451" i="17"/>
  <c r="B451" i="17"/>
  <c r="C451" i="17"/>
  <c r="A452" i="17"/>
  <c r="B452" i="17"/>
  <c r="C452" i="17"/>
  <c r="A453" i="17"/>
  <c r="B453" i="17"/>
  <c r="C453" i="17"/>
  <c r="A454" i="17"/>
  <c r="B454" i="17"/>
  <c r="C454" i="17"/>
  <c r="A455" i="17"/>
  <c r="B455" i="17"/>
  <c r="C455" i="17"/>
  <c r="A456" i="17"/>
  <c r="B456" i="17"/>
  <c r="C456" i="17"/>
  <c r="A457" i="17"/>
  <c r="B457" i="17"/>
  <c r="C457" i="17"/>
  <c r="A458" i="17"/>
  <c r="B458" i="17"/>
  <c r="C458" i="17"/>
  <c r="A459" i="17"/>
  <c r="B459" i="17"/>
  <c r="C459" i="17"/>
  <c r="A460" i="17"/>
  <c r="B460" i="17"/>
  <c r="C460" i="17"/>
  <c r="A461" i="17"/>
  <c r="B461" i="17"/>
  <c r="C461" i="17"/>
  <c r="A462" i="17"/>
  <c r="B462" i="17"/>
  <c r="C462" i="17"/>
  <c r="A463" i="17"/>
  <c r="B463" i="17"/>
  <c r="C463" i="17"/>
  <c r="A464" i="17"/>
  <c r="B464" i="17"/>
  <c r="C464" i="17"/>
  <c r="A465" i="17"/>
  <c r="B465" i="17"/>
  <c r="C465" i="17"/>
  <c r="A466" i="17"/>
  <c r="B466" i="17"/>
  <c r="C466" i="17"/>
  <c r="A467" i="17"/>
  <c r="B467" i="17"/>
  <c r="C467" i="17"/>
  <c r="A468" i="17"/>
  <c r="B468" i="17"/>
  <c r="C468" i="17"/>
  <c r="A469" i="17"/>
  <c r="B469" i="17"/>
  <c r="C469" i="17"/>
  <c r="A470" i="17"/>
  <c r="B470" i="17"/>
  <c r="C470" i="17"/>
  <c r="A471" i="17"/>
  <c r="B471" i="17"/>
  <c r="C471" i="17"/>
  <c r="A472" i="17"/>
  <c r="B472" i="17"/>
  <c r="C472" i="17"/>
  <c r="A473" i="17"/>
  <c r="B473" i="17"/>
  <c r="C473" i="17"/>
  <c r="A474" i="17"/>
  <c r="B474" i="17"/>
  <c r="C474" i="17"/>
  <c r="A475" i="17"/>
  <c r="B475" i="17"/>
  <c r="C475" i="17"/>
  <c r="A476" i="17"/>
  <c r="B476" i="17"/>
  <c r="C476" i="17"/>
  <c r="A477" i="17"/>
  <c r="B477" i="17"/>
  <c r="C477" i="17"/>
  <c r="A478" i="17"/>
  <c r="B478" i="17"/>
  <c r="C478" i="17"/>
  <c r="A479" i="17"/>
  <c r="B479" i="17"/>
  <c r="C479" i="17"/>
  <c r="A480" i="17"/>
  <c r="B480" i="17"/>
  <c r="C480" i="17"/>
  <c r="A481" i="17"/>
  <c r="B481" i="17"/>
  <c r="C481" i="17"/>
  <c r="D3" i="15" a="1"/>
  <c r="D3" i="15" s="1"/>
  <c r="C3" i="15" a="1"/>
  <c r="H480" i="13"/>
  <c r="D480" i="17" s="1"/>
  <c r="H481" i="13"/>
  <c r="D481" i="17" s="1"/>
  <c r="H474" i="13"/>
  <c r="D474" i="17" s="1"/>
  <c r="H475" i="13"/>
  <c r="D475" i="17" s="1"/>
  <c r="H476" i="13"/>
  <c r="D476" i="17" s="1"/>
  <c r="H477" i="13"/>
  <c r="D477" i="17" s="1"/>
  <c r="H468" i="13"/>
  <c r="D468" i="17" s="1"/>
  <c r="H469" i="13"/>
  <c r="D469" i="17" s="1"/>
  <c r="H470" i="13"/>
  <c r="D470" i="17" s="1"/>
  <c r="H465" i="13"/>
  <c r="D465" i="17" s="1"/>
  <c r="H466" i="13"/>
  <c r="D466" i="17" s="1"/>
  <c r="H467" i="13"/>
  <c r="D467" i="17" s="1"/>
  <c r="H460" i="13"/>
  <c r="D460" i="17" s="1"/>
  <c r="H461" i="13"/>
  <c r="D461" i="17" s="1"/>
  <c r="H462" i="13"/>
  <c r="D462" i="17" s="1"/>
  <c r="H463" i="13"/>
  <c r="D463" i="17" s="1"/>
  <c r="H464" i="13"/>
  <c r="D464" i="17" s="1"/>
  <c r="H459" i="13"/>
  <c r="D459" i="17" s="1"/>
  <c r="H452" i="13"/>
  <c r="D452" i="17" s="1"/>
  <c r="H450" i="13"/>
  <c r="D450" i="17" s="1"/>
  <c r="H451" i="13"/>
  <c r="D451" i="17" s="1"/>
  <c r="H446" i="13"/>
  <c r="D446" i="17" s="1"/>
  <c r="H444" i="13"/>
  <c r="D444" i="17" s="1"/>
  <c r="H445" i="13"/>
  <c r="D445" i="17" s="1"/>
  <c r="H443" i="13"/>
  <c r="D443" i="17" s="1"/>
  <c r="H442" i="13"/>
  <c r="D442" i="17" s="1"/>
  <c r="H439" i="13"/>
  <c r="D439" i="17" s="1"/>
  <c r="H440" i="13"/>
  <c r="D440" i="17" s="1"/>
  <c r="H437" i="13"/>
  <c r="D437" i="17" s="1"/>
  <c r="H436" i="13"/>
  <c r="D436" i="17" s="1"/>
  <c r="H431" i="13"/>
  <c r="D431" i="17" s="1"/>
  <c r="H426" i="13"/>
  <c r="D426" i="17" s="1"/>
  <c r="H427" i="13"/>
  <c r="D427" i="17" s="1"/>
  <c r="H422" i="13"/>
  <c r="D422" i="17" s="1"/>
  <c r="H423" i="13"/>
  <c r="D423" i="17" s="1"/>
  <c r="H421" i="13"/>
  <c r="K421" i="13" s="1"/>
  <c r="H420" i="13"/>
  <c r="D420" i="17" s="1"/>
  <c r="H415" i="13"/>
  <c r="D415" i="17" s="1"/>
  <c r="H416" i="13"/>
  <c r="D416" i="17" s="1"/>
  <c r="H417" i="13"/>
  <c r="D417" i="17" s="1"/>
  <c r="H377" i="13"/>
  <c r="D377" i="17" s="1"/>
  <c r="H347" i="13"/>
  <c r="D347" i="17" s="1"/>
  <c r="H348" i="13"/>
  <c r="D348" i="17" s="1"/>
  <c r="H343" i="13"/>
  <c r="D343" i="17" s="1"/>
  <c r="H344" i="13"/>
  <c r="D344" i="17" s="1"/>
  <c r="H339" i="13"/>
  <c r="D339" i="17" s="1"/>
  <c r="H340" i="13"/>
  <c r="D340" i="17" s="1"/>
  <c r="H327" i="13"/>
  <c r="D327" i="17" s="1"/>
  <c r="H328" i="13"/>
  <c r="D328" i="17" s="1"/>
  <c r="H323" i="13"/>
  <c r="D323" i="17" s="1"/>
  <c r="H324" i="13"/>
  <c r="D324" i="17" s="1"/>
  <c r="H315" i="13"/>
  <c r="D315" i="17" s="1"/>
  <c r="H313" i="13"/>
  <c r="D313" i="17" s="1"/>
  <c r="H311" i="13"/>
  <c r="D311" i="17" s="1"/>
  <c r="H309" i="13"/>
  <c r="D309" i="17" s="1"/>
  <c r="H307" i="13"/>
  <c r="D307" i="17" s="1"/>
  <c r="H308" i="13"/>
  <c r="D308" i="17" s="1"/>
  <c r="H303" i="13"/>
  <c r="D303" i="17" s="1"/>
  <c r="H304" i="13"/>
  <c r="D304" i="17" s="1"/>
  <c r="H305" i="13"/>
  <c r="D305" i="17" s="1"/>
  <c r="H299" i="13"/>
  <c r="D299" i="17" s="1"/>
  <c r="H292" i="13"/>
  <c r="D292" i="17" s="1"/>
  <c r="H295" i="13"/>
  <c r="D295" i="17" s="1"/>
  <c r="H296" i="13"/>
  <c r="D296" i="17" s="1"/>
  <c r="H291" i="13"/>
  <c r="D291" i="17" s="1"/>
  <c r="H289" i="13"/>
  <c r="D289" i="17" s="1"/>
  <c r="H285" i="13"/>
  <c r="D285" i="17" s="1"/>
  <c r="H286" i="13"/>
  <c r="D286" i="17" s="1"/>
  <c r="H280" i="13"/>
  <c r="D280" i="17" s="1"/>
  <c r="H281" i="13"/>
  <c r="D281" i="17" s="1"/>
  <c r="H275" i="13"/>
  <c r="D275" i="17" s="1"/>
  <c r="H276" i="13"/>
  <c r="D276" i="17" s="1"/>
  <c r="H271" i="13"/>
  <c r="D271" i="17" s="1"/>
  <c r="H272" i="13"/>
  <c r="D272" i="17" s="1"/>
  <c r="H268" i="13"/>
  <c r="D268" i="17" s="1"/>
  <c r="H269" i="13"/>
  <c r="D269" i="17" s="1"/>
  <c r="H265" i="13"/>
  <c r="D265" i="17" s="1"/>
  <c r="H260" i="13"/>
  <c r="D260" i="17" s="1"/>
  <c r="H256" i="13"/>
  <c r="D256" i="17" s="1"/>
  <c r="H253" i="13"/>
  <c r="D253" i="17" s="1"/>
  <c r="H250" i="13"/>
  <c r="D250" i="17" s="1"/>
  <c r="H247" i="13"/>
  <c r="D247" i="17" s="1"/>
  <c r="H245" i="13"/>
  <c r="D245" i="17" s="1"/>
  <c r="H241" i="13"/>
  <c r="D241" i="17" s="1"/>
  <c r="H242" i="13"/>
  <c r="D242" i="17" s="1"/>
  <c r="H238" i="13"/>
  <c r="D238" i="17" s="1"/>
  <c r="H239" i="13"/>
  <c r="D239" i="17" s="1"/>
  <c r="H233" i="13"/>
  <c r="D233" i="17" s="1"/>
  <c r="H234" i="13"/>
  <c r="D234" i="17" s="1"/>
  <c r="H235" i="13"/>
  <c r="D235" i="17" s="1"/>
  <c r="H236" i="13"/>
  <c r="D236" i="17" s="1"/>
  <c r="H228" i="13"/>
  <c r="D228" i="17" s="1"/>
  <c r="H229" i="13"/>
  <c r="D229" i="17" s="1"/>
  <c r="H223" i="13"/>
  <c r="D223" i="17" s="1"/>
  <c r="H210" i="13"/>
  <c r="D210" i="17" s="1"/>
  <c r="H206" i="13"/>
  <c r="D206" i="17" s="1"/>
  <c r="H202" i="13"/>
  <c r="D202" i="17" s="1"/>
  <c r="H198" i="13"/>
  <c r="D198" i="17" s="1"/>
  <c r="G194" i="13"/>
  <c r="H180" i="13"/>
  <c r="D180" i="17" s="1"/>
  <c r="H181" i="13"/>
  <c r="D181" i="17" s="1"/>
  <c r="G177" i="13"/>
  <c r="G175" i="13"/>
  <c r="H176" i="13"/>
  <c r="D176" i="17" s="1"/>
  <c r="H171" i="13"/>
  <c r="D171" i="17" s="1"/>
  <c r="H168" i="13"/>
  <c r="D168" i="17" s="1"/>
  <c r="H165" i="13"/>
  <c r="D165" i="17" s="1"/>
  <c r="H162" i="13"/>
  <c r="D162" i="17" s="1"/>
  <c r="H164" i="13"/>
  <c r="D164" i="17" s="1"/>
  <c r="H158" i="13"/>
  <c r="D158" i="17" s="1"/>
  <c r="H159" i="13"/>
  <c r="D159" i="17" s="1"/>
  <c r="H161" i="13"/>
  <c r="D161" i="17" s="1"/>
  <c r="H155" i="13"/>
  <c r="D155" i="17" s="1"/>
  <c r="H156" i="13"/>
  <c r="D156" i="17" s="1"/>
  <c r="G172" i="13"/>
  <c r="G169" i="13"/>
  <c r="G166" i="13"/>
  <c r="G163" i="13"/>
  <c r="G160" i="13"/>
  <c r="G157" i="13"/>
  <c r="G154" i="13"/>
  <c r="H153" i="13"/>
  <c r="D153" i="17" s="1"/>
  <c r="H150" i="13"/>
  <c r="D150" i="17" s="1"/>
  <c r="H149" i="13"/>
  <c r="D149" i="17" s="1"/>
  <c r="H148" i="13"/>
  <c r="D148" i="17" s="1"/>
  <c r="H147" i="13"/>
  <c r="D147" i="17" s="1"/>
  <c r="H146" i="13"/>
  <c r="D146" i="17" s="1"/>
  <c r="H143" i="13"/>
  <c r="D143" i="17" s="1"/>
  <c r="H144" i="13"/>
  <c r="D144" i="17" s="1"/>
  <c r="H140" i="13"/>
  <c r="D140" i="17" s="1"/>
  <c r="H141" i="13"/>
  <c r="D141" i="17" s="1"/>
  <c r="H142" i="13"/>
  <c r="D142" i="17" s="1"/>
  <c r="H139" i="13"/>
  <c r="D139" i="17" s="1"/>
  <c r="H132" i="13"/>
  <c r="D132" i="17" s="1"/>
  <c r="H133" i="13"/>
  <c r="D133" i="17" s="1"/>
  <c r="H134" i="13"/>
  <c r="D134" i="17" s="1"/>
  <c r="H125" i="13"/>
  <c r="D125" i="17" s="1"/>
  <c r="H126" i="13"/>
  <c r="D126" i="17" s="1"/>
  <c r="G116" i="13"/>
  <c r="G115" i="13"/>
  <c r="G114" i="13"/>
  <c r="H111" i="13"/>
  <c r="D111" i="17" s="1"/>
  <c r="H112" i="13"/>
  <c r="D112" i="17" s="1"/>
  <c r="H113" i="13"/>
  <c r="D113" i="17" s="1"/>
  <c r="H107" i="13"/>
  <c r="D107" i="17" s="1"/>
  <c r="H108" i="13"/>
  <c r="D108" i="17" s="1"/>
  <c r="H109" i="13"/>
  <c r="D109" i="17" s="1"/>
  <c r="H82" i="13"/>
  <c r="D82" i="17" s="1"/>
  <c r="H83" i="13"/>
  <c r="D83" i="17" s="1"/>
  <c r="H84" i="13"/>
  <c r="D84" i="17" s="1"/>
  <c r="H79" i="13"/>
  <c r="D79" i="17" s="1"/>
  <c r="H80" i="13"/>
  <c r="D80" i="17" s="1"/>
  <c r="H67" i="13"/>
  <c r="D67" i="17" s="1"/>
  <c r="H58" i="13"/>
  <c r="D58" i="17" s="1"/>
  <c r="H59" i="13"/>
  <c r="D59" i="17" s="1"/>
  <c r="H55" i="13"/>
  <c r="D55" i="17" s="1"/>
  <c r="H56" i="13"/>
  <c r="D56" i="17" s="1"/>
  <c r="H57" i="13"/>
  <c r="D57" i="17" s="1"/>
  <c r="H51" i="13"/>
  <c r="D51" i="17" s="1"/>
  <c r="H53" i="13"/>
  <c r="D53" i="17" s="1"/>
  <c r="H44" i="13"/>
  <c r="D44" i="17" s="1"/>
  <c r="H45" i="13"/>
  <c r="D45" i="17" s="1"/>
  <c r="H41" i="13"/>
  <c r="D41" i="17" s="1"/>
  <c r="H40" i="13"/>
  <c r="D40" i="17" s="1"/>
  <c r="H32" i="13"/>
  <c r="D32" i="17" s="1"/>
  <c r="H33" i="13"/>
  <c r="D33" i="17" s="1"/>
  <c r="H34" i="13"/>
  <c r="D34" i="17" s="1"/>
  <c r="H35" i="13"/>
  <c r="D35" i="17" s="1"/>
  <c r="H36" i="13"/>
  <c r="D36" i="17" s="1"/>
  <c r="H37" i="13"/>
  <c r="D37" i="17" s="1"/>
  <c r="H38" i="13"/>
  <c r="D38" i="17" s="1"/>
  <c r="H39" i="13"/>
  <c r="D39" i="17" s="1"/>
  <c r="H24" i="13"/>
  <c r="D24" i="17" s="1"/>
  <c r="H25" i="13"/>
  <c r="D25" i="17" s="1"/>
  <c r="H26" i="13"/>
  <c r="D26" i="17" s="1"/>
  <c r="H27" i="13"/>
  <c r="D27" i="17" s="1"/>
  <c r="H28" i="13"/>
  <c r="D28" i="17" s="1"/>
  <c r="H29" i="13"/>
  <c r="D29" i="17" s="1"/>
  <c r="H30" i="13"/>
  <c r="D30" i="17" s="1"/>
  <c r="H31" i="13"/>
  <c r="D31" i="17" s="1"/>
  <c r="H19" i="13"/>
  <c r="D19" i="17" s="1"/>
  <c r="H20" i="13"/>
  <c r="D20" i="17" s="1"/>
  <c r="H21" i="13"/>
  <c r="D21" i="17" s="1"/>
  <c r="H22" i="13"/>
  <c r="D22" i="17" s="1"/>
  <c r="H23" i="13"/>
  <c r="D23" i="17" s="1"/>
  <c r="H18" i="13"/>
  <c r="D18" i="17" s="1"/>
  <c r="H12" i="13"/>
  <c r="K12" i="13" s="1"/>
  <c r="H13" i="13"/>
  <c r="K13" i="13" s="1"/>
  <c r="H14" i="13"/>
  <c r="K14" i="13" s="1"/>
  <c r="H7" i="13"/>
  <c r="D7" i="17" s="1"/>
  <c r="H8" i="13"/>
  <c r="D8" i="17" s="1"/>
  <c r="H6" i="13"/>
  <c r="D6" i="17" s="1"/>
  <c r="H3" i="13"/>
  <c r="D3" i="17" s="1"/>
  <c r="H4" i="13"/>
  <c r="D4" i="17" s="1"/>
  <c r="H2" i="13"/>
  <c r="G68" i="13"/>
  <c r="G310" i="13"/>
  <c r="H310" i="13" s="1"/>
  <c r="D310" i="17" s="1"/>
  <c r="G137" i="13"/>
  <c r="G136" i="13"/>
  <c r="G129" i="13"/>
  <c r="G123" i="13"/>
  <c r="G121" i="13"/>
  <c r="G119" i="13"/>
  <c r="G117" i="13"/>
  <c r="G112" i="13"/>
  <c r="G111" i="13"/>
  <c r="G105" i="13"/>
  <c r="G103" i="13"/>
  <c r="H103" i="13" s="1"/>
  <c r="D103" i="17" s="1"/>
  <c r="G100" i="13"/>
  <c r="G96" i="13"/>
  <c r="G93" i="13"/>
  <c r="G92" i="13"/>
  <c r="F93" i="13"/>
  <c r="H93" i="13" s="1"/>
  <c r="D93" i="17" s="1"/>
  <c r="F92" i="13"/>
  <c r="H92" i="13" s="1"/>
  <c r="D92" i="17" s="1"/>
  <c r="G110" i="13"/>
  <c r="G102" i="13"/>
  <c r="G89" i="13"/>
  <c r="G76" i="13"/>
  <c r="G75" i="13"/>
  <c r="G74" i="13"/>
  <c r="G73" i="13"/>
  <c r="G71" i="13"/>
  <c r="G69" i="13"/>
  <c r="G72" i="13"/>
  <c r="G70" i="13"/>
  <c r="G65" i="13"/>
  <c r="G63" i="13"/>
  <c r="G64" i="13"/>
  <c r="G62" i="13"/>
  <c r="G61" i="13"/>
  <c r="G54" i="13"/>
  <c r="G50" i="13"/>
  <c r="G47" i="13"/>
  <c r="G43" i="13"/>
  <c r="G60" i="13"/>
  <c r="G52" i="13"/>
  <c r="G46" i="13"/>
  <c r="G42" i="13"/>
  <c r="G16" i="13"/>
  <c r="G15" i="13"/>
  <c r="G11" i="13"/>
  <c r="G10" i="13"/>
  <c r="G383" i="13"/>
  <c r="H383" i="13" s="1"/>
  <c r="D383" i="17" s="1"/>
  <c r="G278" i="13"/>
  <c r="G178" i="13"/>
  <c r="G152" i="13"/>
  <c r="G127" i="13"/>
  <c r="G98" i="13"/>
  <c r="G94" i="13"/>
  <c r="G90" i="13"/>
  <c r="G85" i="13"/>
  <c r="H85" i="13" s="1"/>
  <c r="D85" i="17" s="1"/>
  <c r="G81" i="13"/>
  <c r="H81" i="13" s="1"/>
  <c r="D81" i="17" s="1"/>
  <c r="G77" i="13"/>
  <c r="G17" i="13"/>
  <c r="G9" i="13"/>
  <c r="G434" i="13"/>
  <c r="G429" i="13"/>
  <c r="G458" i="13"/>
  <c r="H458" i="13" s="1"/>
  <c r="D458" i="17" s="1"/>
  <c r="G457" i="13"/>
  <c r="G456" i="13"/>
  <c r="G455" i="13"/>
  <c r="G479" i="13"/>
  <c r="G478" i="13"/>
  <c r="G481" i="13"/>
  <c r="K481" i="13" s="1"/>
  <c r="G480" i="13"/>
  <c r="K480" i="13" s="1"/>
  <c r="G477" i="13"/>
  <c r="G476" i="13"/>
  <c r="G475" i="13"/>
  <c r="K475" i="13" s="1"/>
  <c r="G474" i="13"/>
  <c r="K474" i="13" s="1"/>
  <c r="G473" i="13"/>
  <c r="G472" i="13"/>
  <c r="G471" i="13"/>
  <c r="G468" i="13"/>
  <c r="G469" i="13"/>
  <c r="G470" i="13"/>
  <c r="K470" i="13" s="1"/>
  <c r="G466" i="13"/>
  <c r="K466" i="13" s="1"/>
  <c r="G467" i="13"/>
  <c r="K467" i="13" s="1"/>
  <c r="G465" i="13"/>
  <c r="K465" i="13" s="1"/>
  <c r="G464" i="13"/>
  <c r="K464" i="13" s="1"/>
  <c r="G463" i="13"/>
  <c r="K463" i="13" s="1"/>
  <c r="G462" i="13"/>
  <c r="G461" i="13"/>
  <c r="G460" i="13"/>
  <c r="G459" i="13"/>
  <c r="K459" i="13" s="1"/>
  <c r="G449" i="13"/>
  <c r="G451" i="13"/>
  <c r="G450" i="13"/>
  <c r="K450" i="13" s="1"/>
  <c r="G452" i="13"/>
  <c r="K452" i="13" s="1"/>
  <c r="G454" i="13"/>
  <c r="G453" i="13"/>
  <c r="G448" i="13"/>
  <c r="G447" i="13"/>
  <c r="G446" i="13"/>
  <c r="G445" i="13"/>
  <c r="G444" i="13"/>
  <c r="K444" i="13" s="1"/>
  <c r="G443" i="13"/>
  <c r="K443" i="13" s="1"/>
  <c r="G442" i="13"/>
  <c r="K442" i="13" s="1"/>
  <c r="G441" i="13"/>
  <c r="H441" i="13" s="1"/>
  <c r="D441" i="17" s="1"/>
  <c r="G440" i="13"/>
  <c r="K440" i="13" s="1"/>
  <c r="G439" i="13"/>
  <c r="K439" i="13" s="1"/>
  <c r="G437" i="13"/>
  <c r="K437" i="13" s="1"/>
  <c r="G436" i="13"/>
  <c r="K436" i="13" s="1"/>
  <c r="G435" i="13"/>
  <c r="G432" i="13"/>
  <c r="G433" i="13"/>
  <c r="G431" i="13"/>
  <c r="G428" i="13"/>
  <c r="G427" i="13"/>
  <c r="K427" i="13" s="1"/>
  <c r="G426" i="13"/>
  <c r="G424" i="13"/>
  <c r="G423" i="13"/>
  <c r="K423" i="13" s="1"/>
  <c r="G422" i="13"/>
  <c r="K422" i="13" s="1"/>
  <c r="G420" i="13"/>
  <c r="G418" i="13"/>
  <c r="F419" i="13"/>
  <c r="G415" i="13"/>
  <c r="G416" i="13"/>
  <c r="G417" i="13"/>
  <c r="F414" i="13"/>
  <c r="G270" i="13" s="1"/>
  <c r="H270" i="13" s="1"/>
  <c r="D270" i="17" s="1"/>
  <c r="G413" i="13"/>
  <c r="G412" i="13"/>
  <c r="G411" i="13"/>
  <c r="G409" i="13"/>
  <c r="G408" i="13"/>
  <c r="G407" i="13"/>
  <c r="G405" i="13"/>
  <c r="G404" i="13"/>
  <c r="G403" i="13"/>
  <c r="G401" i="13"/>
  <c r="G400" i="13"/>
  <c r="H400" i="13" s="1"/>
  <c r="D400" i="17" s="1"/>
  <c r="G399" i="13"/>
  <c r="G397" i="13"/>
  <c r="G396" i="13"/>
  <c r="H396" i="13" s="1"/>
  <c r="D396" i="17" s="1"/>
  <c r="G395" i="13"/>
  <c r="G393" i="13"/>
  <c r="G392" i="13"/>
  <c r="G391" i="13"/>
  <c r="H391" i="13" s="1"/>
  <c r="D391" i="17" s="1"/>
  <c r="G389" i="13"/>
  <c r="H389" i="13" s="1"/>
  <c r="D389" i="17" s="1"/>
  <c r="G388" i="13"/>
  <c r="G387" i="13"/>
  <c r="G384" i="13"/>
  <c r="H384" i="13" s="1"/>
  <c r="D384" i="17" s="1"/>
  <c r="G385" i="13"/>
  <c r="G382" i="13"/>
  <c r="H382" i="13" s="1"/>
  <c r="D382" i="17" s="1"/>
  <c r="G381" i="13"/>
  <c r="G380" i="13"/>
  <c r="H380" i="13" s="1"/>
  <c r="D380" i="17" s="1"/>
  <c r="G378" i="13"/>
  <c r="H378" i="13" s="1"/>
  <c r="D378" i="17" s="1"/>
  <c r="G376" i="13"/>
  <c r="G374" i="13"/>
  <c r="H374" i="13" s="1"/>
  <c r="D374" i="17" s="1"/>
  <c r="G373" i="13"/>
  <c r="H373" i="13" s="1"/>
  <c r="D373" i="17" s="1"/>
  <c r="G372" i="13"/>
  <c r="G370" i="13"/>
  <c r="H370" i="13" s="1"/>
  <c r="D370" i="17" s="1"/>
  <c r="G369" i="13"/>
  <c r="G368" i="13"/>
  <c r="H368" i="13" s="1"/>
  <c r="D368" i="17" s="1"/>
  <c r="G367" i="13"/>
  <c r="H367" i="13" s="1"/>
  <c r="D367" i="17" s="1"/>
  <c r="G365" i="13"/>
  <c r="H365" i="13" s="1"/>
  <c r="D365" i="17" s="1"/>
  <c r="G364" i="13"/>
  <c r="H364" i="13" s="1"/>
  <c r="D364" i="17" s="1"/>
  <c r="G363" i="13"/>
  <c r="H363" i="13" s="1"/>
  <c r="D363" i="17" s="1"/>
  <c r="G361" i="13"/>
  <c r="G360" i="13"/>
  <c r="G359" i="13"/>
  <c r="G357" i="13"/>
  <c r="G356" i="13"/>
  <c r="H356" i="13" s="1"/>
  <c r="D356" i="17" s="1"/>
  <c r="G355" i="13"/>
  <c r="H355" i="13" s="1"/>
  <c r="D355" i="17" s="1"/>
  <c r="G353" i="13"/>
  <c r="G352" i="13"/>
  <c r="G351" i="13"/>
  <c r="G349" i="13"/>
  <c r="G348" i="13"/>
  <c r="K348" i="13" s="1"/>
  <c r="G347" i="13"/>
  <c r="K347" i="13" s="1"/>
  <c r="G345" i="13"/>
  <c r="G344" i="13"/>
  <c r="G343" i="13"/>
  <c r="K343" i="13" s="1"/>
  <c r="G341" i="13"/>
  <c r="G340" i="13"/>
  <c r="G339" i="13"/>
  <c r="G337" i="13"/>
  <c r="G336" i="13"/>
  <c r="G335" i="13"/>
  <c r="H335" i="13" s="1"/>
  <c r="D335" i="17" s="1"/>
  <c r="G332" i="13"/>
  <c r="G331" i="13"/>
  <c r="G333" i="13"/>
  <c r="G329" i="13"/>
  <c r="G328" i="13"/>
  <c r="K328" i="13" s="1"/>
  <c r="G327" i="13"/>
  <c r="K327" i="13" s="1"/>
  <c r="G325" i="13"/>
  <c r="G324" i="13"/>
  <c r="K324" i="13" s="1"/>
  <c r="G323" i="13"/>
  <c r="K323" i="13" s="1"/>
  <c r="G321" i="13"/>
  <c r="G320" i="13"/>
  <c r="H320" i="13" s="1"/>
  <c r="D320" i="17" s="1"/>
  <c r="G319" i="13"/>
  <c r="G317" i="13"/>
  <c r="G318" i="13"/>
  <c r="G316" i="13"/>
  <c r="H316" i="13" s="1"/>
  <c r="D316" i="17" s="1"/>
  <c r="G315" i="13"/>
  <c r="K315" i="13" s="1"/>
  <c r="G314" i="13"/>
  <c r="H314" i="13" s="1"/>
  <c r="D314" i="17" s="1"/>
  <c r="G313" i="13"/>
  <c r="G312" i="13"/>
  <c r="G311" i="13"/>
  <c r="K311" i="13" s="1"/>
  <c r="G309" i="13"/>
  <c r="K309" i="13" s="1"/>
  <c r="G308" i="13"/>
  <c r="G307" i="13"/>
  <c r="G306" i="13"/>
  <c r="H306" i="13" s="1"/>
  <c r="D306" i="17" s="1"/>
  <c r="G304" i="13"/>
  <c r="G305" i="13"/>
  <c r="G303" i="13"/>
  <c r="G302" i="13"/>
  <c r="G301" i="13"/>
  <c r="H301" i="13" s="1"/>
  <c r="D301" i="17" s="1"/>
  <c r="G299" i="13"/>
  <c r="G298" i="13"/>
  <c r="G295" i="13"/>
  <c r="G296" i="13"/>
  <c r="F294" i="13"/>
  <c r="H294" i="13" s="1"/>
  <c r="D294" i="17" s="1"/>
  <c r="G291" i="13"/>
  <c r="G292" i="13"/>
  <c r="F290" i="13"/>
  <c r="H290" i="13" s="1"/>
  <c r="D290" i="17" s="1"/>
  <c r="G289" i="13"/>
  <c r="F288" i="13"/>
  <c r="H288" i="13" s="1"/>
  <c r="D288" i="17" s="1"/>
  <c r="G285" i="13"/>
  <c r="G286" i="13"/>
  <c r="F284" i="13"/>
  <c r="G287" i="13" s="1"/>
  <c r="H287" i="13" s="1"/>
  <c r="D287" i="17" s="1"/>
  <c r="G282" i="13"/>
  <c r="H282" i="13" s="1"/>
  <c r="D282" i="17" s="1"/>
  <c r="G281" i="13"/>
  <c r="K281" i="13" s="1"/>
  <c r="G280" i="13"/>
  <c r="G249" i="13"/>
  <c r="G252" i="13"/>
  <c r="H252" i="13" s="1"/>
  <c r="D252" i="17" s="1"/>
  <c r="G246" i="13"/>
  <c r="G277" i="13"/>
  <c r="H277" i="13" s="1"/>
  <c r="D277" i="17" s="1"/>
  <c r="G276" i="13"/>
  <c r="G275" i="13"/>
  <c r="G273" i="13"/>
  <c r="G272" i="13"/>
  <c r="G271" i="13"/>
  <c r="G269" i="13"/>
  <c r="G268" i="13"/>
  <c r="G267" i="13"/>
  <c r="H267" i="13" s="1"/>
  <c r="D267" i="17" s="1"/>
  <c r="G265" i="13"/>
  <c r="F264" i="13"/>
  <c r="H264" i="13" s="1"/>
  <c r="D264" i="17" s="1"/>
  <c r="F263" i="13"/>
  <c r="G263" i="13" s="1"/>
  <c r="G261" i="13"/>
  <c r="H261" i="13" s="1"/>
  <c r="D261" i="17" s="1"/>
  <c r="G257" i="13"/>
  <c r="G260" i="13"/>
  <c r="G258" i="13"/>
  <c r="F259" i="13"/>
  <c r="G259" i="13" s="1"/>
  <c r="G255" i="13"/>
  <c r="H255" i="13" s="1"/>
  <c r="D255" i="17" s="1"/>
  <c r="G256" i="13"/>
  <c r="G253" i="13"/>
  <c r="G250" i="13"/>
  <c r="G247" i="13"/>
  <c r="G244" i="13"/>
  <c r="H244" i="13" s="1"/>
  <c r="D244" i="17" s="1"/>
  <c r="G245" i="13"/>
  <c r="G243" i="13"/>
  <c r="G242" i="13"/>
  <c r="G241" i="13"/>
  <c r="G240" i="13"/>
  <c r="G239" i="13"/>
  <c r="K239" i="13" s="1"/>
  <c r="G238" i="13"/>
  <c r="G237" i="13"/>
  <c r="G236" i="13"/>
  <c r="G235" i="13"/>
  <c r="G232" i="13"/>
  <c r="H232" i="13" s="1"/>
  <c r="D232" i="17" s="1"/>
  <c r="G230" i="13"/>
  <c r="G229" i="13"/>
  <c r="G228" i="13"/>
  <c r="G227" i="13"/>
  <c r="G221" i="13"/>
  <c r="H221" i="13" s="1"/>
  <c r="D221" i="17" s="1"/>
  <c r="G226" i="13"/>
  <c r="G224" i="13"/>
  <c r="H224" i="13" s="1"/>
  <c r="D224" i="17" s="1"/>
  <c r="G223" i="13"/>
  <c r="F222" i="13"/>
  <c r="H222" i="13" s="1"/>
  <c r="D222" i="17" s="1"/>
  <c r="G214" i="13"/>
  <c r="G218" i="13"/>
  <c r="G220" i="13"/>
  <c r="G219" i="13"/>
  <c r="G216" i="13"/>
  <c r="H216" i="13" s="1"/>
  <c r="D216" i="17" s="1"/>
  <c r="G215" i="13"/>
  <c r="H215" i="13" s="1"/>
  <c r="D215" i="17" s="1"/>
  <c r="G212" i="13"/>
  <c r="H212" i="13" s="1"/>
  <c r="D212" i="17" s="1"/>
  <c r="G211" i="13"/>
  <c r="H211" i="13" s="1"/>
  <c r="D211" i="17" s="1"/>
  <c r="G210" i="13"/>
  <c r="G208" i="13"/>
  <c r="G207" i="13"/>
  <c r="G206" i="13"/>
  <c r="G204" i="13"/>
  <c r="H204" i="13" s="1"/>
  <c r="D204" i="17" s="1"/>
  <c r="G203" i="13"/>
  <c r="H203" i="13" s="1"/>
  <c r="D203" i="17" s="1"/>
  <c r="G202" i="13"/>
  <c r="G198" i="13"/>
  <c r="G200" i="13"/>
  <c r="G199" i="13"/>
  <c r="G196" i="13"/>
  <c r="G195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234" i="13"/>
  <c r="K234" i="13" s="1"/>
  <c r="G233" i="13"/>
  <c r="G180" i="13"/>
  <c r="G181" i="13"/>
  <c r="F179" i="13"/>
  <c r="H179" i="13" s="1"/>
  <c r="D179" i="17" s="1"/>
  <c r="G176" i="13"/>
  <c r="F174" i="13"/>
  <c r="H174" i="13" s="1"/>
  <c r="D174" i="17" s="1"/>
  <c r="G173" i="13"/>
  <c r="G171" i="13"/>
  <c r="K171" i="13" s="1"/>
  <c r="G170" i="13"/>
  <c r="G168" i="13"/>
  <c r="G167" i="13"/>
  <c r="G165" i="13"/>
  <c r="G164" i="13"/>
  <c r="G162" i="13"/>
  <c r="K162" i="13" s="1"/>
  <c r="G161" i="13"/>
  <c r="G159" i="13"/>
  <c r="G158" i="13"/>
  <c r="G155" i="13"/>
  <c r="G156" i="13"/>
  <c r="K156" i="13" s="1"/>
  <c r="G153" i="13"/>
  <c r="K153" i="13" s="1"/>
  <c r="G151" i="13"/>
  <c r="G150" i="13"/>
  <c r="K150" i="13" s="1"/>
  <c r="G149" i="13"/>
  <c r="G148" i="13"/>
  <c r="G147" i="13"/>
  <c r="G146" i="13"/>
  <c r="F145" i="13"/>
  <c r="H145" i="13" s="1"/>
  <c r="D145" i="17" s="1"/>
  <c r="G144" i="13"/>
  <c r="K144" i="13" s="1"/>
  <c r="G143" i="13"/>
  <c r="G142" i="13"/>
  <c r="K142" i="13" s="1"/>
  <c r="G141" i="13"/>
  <c r="G140" i="13"/>
  <c r="G139" i="13"/>
  <c r="G138" i="13"/>
  <c r="G134" i="13"/>
  <c r="G133" i="13"/>
  <c r="G132" i="13"/>
  <c r="F131" i="13"/>
  <c r="H131" i="13" s="1"/>
  <c r="D131" i="17" s="1"/>
  <c r="F128" i="13"/>
  <c r="H128" i="13" s="1"/>
  <c r="D128" i="17" s="1"/>
  <c r="G126" i="13"/>
  <c r="G125" i="13"/>
  <c r="G109" i="13"/>
  <c r="G108" i="13"/>
  <c r="G107" i="13"/>
  <c r="K107" i="13" s="1"/>
  <c r="G113" i="13"/>
  <c r="F101" i="13"/>
  <c r="H101" i="13" s="1"/>
  <c r="D101" i="17" s="1"/>
  <c r="F100" i="13"/>
  <c r="H100" i="13" s="1"/>
  <c r="D100" i="17" s="1"/>
  <c r="F99" i="13"/>
  <c r="H99" i="13" s="1"/>
  <c r="D99" i="17" s="1"/>
  <c r="F98" i="13"/>
  <c r="F90" i="13"/>
  <c r="F94" i="13"/>
  <c r="H94" i="13" s="1"/>
  <c r="D94" i="17" s="1"/>
  <c r="F97" i="13"/>
  <c r="H97" i="13" s="1"/>
  <c r="D97" i="17" s="1"/>
  <c r="F96" i="13"/>
  <c r="H96" i="13" s="1"/>
  <c r="D96" i="17" s="1"/>
  <c r="F95" i="13"/>
  <c r="G95" i="13" s="1"/>
  <c r="F88" i="13"/>
  <c r="H88" i="13" s="1"/>
  <c r="D88" i="17" s="1"/>
  <c r="F87" i="13"/>
  <c r="H87" i="13" s="1"/>
  <c r="D87" i="17" s="1"/>
  <c r="F86" i="13"/>
  <c r="H86" i="13" s="1"/>
  <c r="D86" i="17" s="1"/>
  <c r="F91" i="13"/>
  <c r="G91" i="13" s="1"/>
  <c r="G84" i="13"/>
  <c r="G83" i="13"/>
  <c r="G82" i="13"/>
  <c r="F78" i="13"/>
  <c r="H78" i="13" s="1"/>
  <c r="D78" i="17" s="1"/>
  <c r="G80" i="13"/>
  <c r="G79" i="13"/>
  <c r="G48" i="13"/>
  <c r="G49" i="13"/>
  <c r="G67" i="13"/>
  <c r="K67" i="13" s="1"/>
  <c r="G66" i="13"/>
  <c r="G59" i="13"/>
  <c r="K59" i="13" s="1"/>
  <c r="G58" i="13"/>
  <c r="G57" i="13"/>
  <c r="G56" i="13"/>
  <c r="G55" i="13"/>
  <c r="G53" i="13"/>
  <c r="K53" i="13" s="1"/>
  <c r="G51" i="13"/>
  <c r="G45" i="13"/>
  <c r="K45" i="13" s="1"/>
  <c r="G44" i="13"/>
  <c r="G41" i="13"/>
  <c r="K41" i="13" s="1"/>
  <c r="G40" i="13"/>
  <c r="G19" i="13"/>
  <c r="G20" i="13"/>
  <c r="G21" i="13"/>
  <c r="G22" i="13"/>
  <c r="G23" i="13"/>
  <c r="K23" i="13" s="1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18" i="13"/>
  <c r="G8" i="13"/>
  <c r="G7" i="13"/>
  <c r="G6" i="13"/>
  <c r="G5" i="13"/>
  <c r="G4" i="13"/>
  <c r="G3" i="13"/>
  <c r="K3" i="13" s="1"/>
  <c r="G2" i="13"/>
  <c r="E10" i="16"/>
  <c r="E11" i="16"/>
  <c r="E12" i="16"/>
  <c r="E13" i="16"/>
  <c r="E14" i="16"/>
  <c r="E15" i="16"/>
  <c r="E16" i="16"/>
  <c r="E17" i="16"/>
  <c r="E18" i="16"/>
  <c r="E45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5" i="16"/>
  <c r="E36" i="16"/>
  <c r="E37" i="16"/>
  <c r="E38" i="16"/>
  <c r="E39" i="16"/>
  <c r="E40" i="16"/>
  <c r="E41" i="16"/>
  <c r="E42" i="16"/>
  <c r="E43" i="16"/>
  <c r="E44" i="16"/>
  <c r="E46" i="16"/>
  <c r="E47" i="16"/>
  <c r="E48" i="16"/>
  <c r="E49" i="16"/>
  <c r="E50" i="16"/>
  <c r="E51" i="16"/>
  <c r="E52" i="16"/>
  <c r="E53" i="16"/>
  <c r="E2" i="16"/>
  <c r="E3" i="16"/>
  <c r="E5" i="16"/>
  <c r="E7" i="16"/>
  <c r="E4" i="16"/>
  <c r="E6" i="16"/>
  <c r="E9" i="16"/>
  <c r="E8" i="16"/>
  <c r="E32" i="16"/>
  <c r="E33" i="16"/>
  <c r="E34" i="16"/>
  <c r="K4" i="13" l="1"/>
  <c r="K37" i="13"/>
  <c r="K29" i="13"/>
  <c r="K155" i="13"/>
  <c r="K168" i="13"/>
  <c r="K247" i="13"/>
  <c r="K271" i="13"/>
  <c r="K289" i="13"/>
  <c r="K308" i="13"/>
  <c r="K36" i="13"/>
  <c r="K28" i="13"/>
  <c r="K125" i="13"/>
  <c r="K250" i="13"/>
  <c r="K272" i="13"/>
  <c r="K108" i="13"/>
  <c r="K126" i="13"/>
  <c r="K198" i="13"/>
  <c r="K291" i="13"/>
  <c r="K303" i="13"/>
  <c r="K140" i="13"/>
  <c r="K58" i="13"/>
  <c r="K202" i="13"/>
  <c r="K18" i="13"/>
  <c r="K44" i="13"/>
  <c r="K235" i="13"/>
  <c r="K305" i="13"/>
  <c r="K304" i="13"/>
  <c r="K30" i="13"/>
  <c r="K109" i="13"/>
  <c r="K180" i="13"/>
  <c r="K55" i="13"/>
  <c r="K228" i="13"/>
  <c r="K2" i="13"/>
  <c r="K38" i="13"/>
  <c r="K40" i="13"/>
  <c r="K141" i="13"/>
  <c r="K149" i="13"/>
  <c r="K241" i="13"/>
  <c r="K165" i="13"/>
  <c r="K236" i="13"/>
  <c r="K245" i="13"/>
  <c r="L245" i="13" s="1"/>
  <c r="K268" i="13"/>
  <c r="K285" i="13"/>
  <c r="K292" i="13"/>
  <c r="K256" i="13"/>
  <c r="K275" i="13"/>
  <c r="K416" i="13"/>
  <c r="K112" i="13"/>
  <c r="K34" i="13"/>
  <c r="L34" i="13" s="1"/>
  <c r="K82" i="13"/>
  <c r="K286" i="13"/>
  <c r="L286" i="13" s="1"/>
  <c r="K79" i="13"/>
  <c r="K340" i="13"/>
  <c r="K133" i="13"/>
  <c r="K295" i="13"/>
  <c r="K431" i="13"/>
  <c r="K210" i="13"/>
  <c r="L210" i="13" s="1"/>
  <c r="K26" i="13"/>
  <c r="K39" i="13"/>
  <c r="L39" i="13" s="1"/>
  <c r="K51" i="13"/>
  <c r="K269" i="13"/>
  <c r="K462" i="13"/>
  <c r="K468" i="13"/>
  <c r="K159" i="13"/>
  <c r="K21" i="13"/>
  <c r="L21" i="13" s="1"/>
  <c r="K146" i="13"/>
  <c r="K8" i="13"/>
  <c r="K242" i="13"/>
  <c r="L242" i="13" s="1"/>
  <c r="K276" i="13"/>
  <c r="K313" i="13"/>
  <c r="K161" i="13"/>
  <c r="K113" i="13"/>
  <c r="L113" i="13" s="1"/>
  <c r="K143" i="13"/>
  <c r="K176" i="13"/>
  <c r="L176" i="13" s="1"/>
  <c r="K296" i="13"/>
  <c r="K344" i="13"/>
  <c r="K460" i="13"/>
  <c r="K476" i="13"/>
  <c r="K426" i="13"/>
  <c r="K469" i="13"/>
  <c r="L469" i="13" s="1"/>
  <c r="K80" i="13"/>
  <c r="K22" i="13"/>
  <c r="L22" i="13" s="1"/>
  <c r="K134" i="13"/>
  <c r="K206" i="13"/>
  <c r="K307" i="13"/>
  <c r="K420" i="13"/>
  <c r="K233" i="13"/>
  <c r="K6" i="13"/>
  <c r="L6" i="13" s="1"/>
  <c r="K35" i="13"/>
  <c r="K27" i="13"/>
  <c r="L27" i="13" s="1"/>
  <c r="K253" i="13"/>
  <c r="K417" i="13"/>
  <c r="K445" i="13"/>
  <c r="K451" i="13"/>
  <c r="K314" i="13"/>
  <c r="K306" i="13"/>
  <c r="L306" i="13" s="1"/>
  <c r="K265" i="13"/>
  <c r="K32" i="13"/>
  <c r="L32" i="13" s="1"/>
  <c r="K24" i="13"/>
  <c r="K164" i="13"/>
  <c r="K93" i="13"/>
  <c r="K458" i="13"/>
  <c r="K282" i="13"/>
  <c r="L282" i="13" s="1"/>
  <c r="K31" i="13"/>
  <c r="L31" i="13" s="1"/>
  <c r="K83" i="13"/>
  <c r="K96" i="13"/>
  <c r="L96" i="13" s="1"/>
  <c r="K181" i="13"/>
  <c r="K94" i="13"/>
  <c r="L94" i="13" s="1"/>
  <c r="K100" i="13"/>
  <c r="K299" i="13"/>
  <c r="K378" i="13"/>
  <c r="K139" i="13"/>
  <c r="L139" i="13" s="1"/>
  <c r="K280" i="13"/>
  <c r="K19" i="13"/>
  <c r="L19" i="13" s="1"/>
  <c r="K56" i="13"/>
  <c r="K148" i="13"/>
  <c r="K229" i="13"/>
  <c r="K370" i="13"/>
  <c r="H240" i="13"/>
  <c r="D240" i="17" s="1"/>
  <c r="K111" i="13"/>
  <c r="K461" i="13"/>
  <c r="K477" i="13"/>
  <c r="L477" i="13" s="1"/>
  <c r="K84" i="13"/>
  <c r="K260" i="13"/>
  <c r="L260" i="13" s="1"/>
  <c r="H319" i="13"/>
  <c r="D319" i="17" s="1"/>
  <c r="H17" i="13"/>
  <c r="D17" i="17" s="1"/>
  <c r="H42" i="13"/>
  <c r="D42" i="17" s="1"/>
  <c r="H220" i="13"/>
  <c r="D220" i="17" s="1"/>
  <c r="K238" i="13"/>
  <c r="H381" i="13"/>
  <c r="D381" i="17" s="1"/>
  <c r="K381" i="13"/>
  <c r="L381" i="13" s="1"/>
  <c r="H392" i="13"/>
  <c r="D392" i="17" s="1"/>
  <c r="K20" i="13"/>
  <c r="L20" i="13" s="1"/>
  <c r="K147" i="13"/>
  <c r="K158" i="13"/>
  <c r="K339" i="13"/>
  <c r="H302" i="13"/>
  <c r="D302" i="17" s="1"/>
  <c r="H372" i="13"/>
  <c r="D372" i="17" s="1"/>
  <c r="H351" i="13"/>
  <c r="D351" i="17" s="1"/>
  <c r="K446" i="13"/>
  <c r="L446" i="13" s="1"/>
  <c r="K25" i="13"/>
  <c r="L25" i="13" s="1"/>
  <c r="K415" i="13"/>
  <c r="K92" i="13"/>
  <c r="H424" i="13"/>
  <c r="D424" i="17" s="1"/>
  <c r="H152" i="13"/>
  <c r="D152" i="17" s="1"/>
  <c r="K7" i="13"/>
  <c r="K57" i="13"/>
  <c r="L57" i="13" s="1"/>
  <c r="K33" i="13"/>
  <c r="L33" i="13" s="1"/>
  <c r="K223" i="13"/>
  <c r="L223" i="13" s="1"/>
  <c r="K132" i="13"/>
  <c r="K441" i="13"/>
  <c r="L441" i="13" s="1"/>
  <c r="K81" i="13"/>
  <c r="K400" i="13"/>
  <c r="K384" i="13"/>
  <c r="K368" i="13"/>
  <c r="L368" i="13" s="1"/>
  <c r="K320" i="13"/>
  <c r="L320" i="13" s="1"/>
  <c r="K232" i="13"/>
  <c r="L232" i="13" s="1"/>
  <c r="K224" i="13"/>
  <c r="K216" i="13"/>
  <c r="K391" i="13"/>
  <c r="K383" i="13"/>
  <c r="K367" i="13"/>
  <c r="K335" i="13"/>
  <c r="L335" i="13" s="1"/>
  <c r="K287" i="13"/>
  <c r="K255" i="13"/>
  <c r="L255" i="13" s="1"/>
  <c r="K215" i="13"/>
  <c r="K103" i="13"/>
  <c r="K382" i="13"/>
  <c r="K374" i="13"/>
  <c r="K310" i="13"/>
  <c r="K270" i="13"/>
  <c r="L270" i="13" s="1"/>
  <c r="K389" i="13"/>
  <c r="K373" i="13"/>
  <c r="L373" i="13" s="1"/>
  <c r="K365" i="13"/>
  <c r="K301" i="13"/>
  <c r="K277" i="13"/>
  <c r="K261" i="13"/>
  <c r="K221" i="13"/>
  <c r="K85" i="13"/>
  <c r="L85" i="13" s="1"/>
  <c r="K396" i="13"/>
  <c r="L396" i="13" s="1"/>
  <c r="K380" i="13"/>
  <c r="L380" i="13" s="1"/>
  <c r="K364" i="13"/>
  <c r="K356" i="13"/>
  <c r="K316" i="13"/>
  <c r="K252" i="13"/>
  <c r="K244" i="13"/>
  <c r="L244" i="13" s="1"/>
  <c r="K212" i="13"/>
  <c r="L212" i="13" s="1"/>
  <c r="K204" i="13"/>
  <c r="K363" i="13"/>
  <c r="K355" i="13"/>
  <c r="K267" i="13"/>
  <c r="K211" i="13"/>
  <c r="K203" i="13"/>
  <c r="L203" i="13" s="1"/>
  <c r="D13" i="17"/>
  <c r="D14" i="17"/>
  <c r="D12" i="17"/>
  <c r="D2" i="17"/>
  <c r="L289" i="13"/>
  <c r="C3" i="15"/>
  <c r="D421" i="17"/>
  <c r="L328" i="13"/>
  <c r="L427" i="13"/>
  <c r="L155" i="13"/>
  <c r="L423" i="13"/>
  <c r="L206" i="13"/>
  <c r="L132" i="13"/>
  <c r="L149" i="13"/>
  <c r="H90" i="13"/>
  <c r="L233" i="13"/>
  <c r="L148" i="13"/>
  <c r="L292" i="13"/>
  <c r="G425" i="13"/>
  <c r="H263" i="13"/>
  <c r="D263" i="17" s="1"/>
  <c r="L198" i="13"/>
  <c r="G326" i="13"/>
  <c r="G322" i="13"/>
  <c r="I38" i="13"/>
  <c r="J38" i="13" s="1"/>
  <c r="L38" i="13"/>
  <c r="I22" i="13"/>
  <c r="J22" i="13" s="1"/>
  <c r="I30" i="13"/>
  <c r="J30" i="13" s="1"/>
  <c r="L30" i="13"/>
  <c r="H412" i="13"/>
  <c r="K412" i="13" s="1"/>
  <c r="I21" i="13"/>
  <c r="J21" i="13" s="1"/>
  <c r="H336" i="13"/>
  <c r="K336" i="13" s="1"/>
  <c r="H5" i="13"/>
  <c r="K5" i="13" s="1"/>
  <c r="I36" i="13"/>
  <c r="J36" i="13" s="1"/>
  <c r="L36" i="13"/>
  <c r="I28" i="13"/>
  <c r="J28" i="13" s="1"/>
  <c r="L28" i="13"/>
  <c r="I20" i="13"/>
  <c r="J20" i="13" s="1"/>
  <c r="H98" i="13"/>
  <c r="D98" i="17" s="1"/>
  <c r="L228" i="13"/>
  <c r="H317" i="13"/>
  <c r="K317" i="13" s="1"/>
  <c r="H393" i="13"/>
  <c r="K393" i="13" s="1"/>
  <c r="G414" i="13"/>
  <c r="H414" i="13"/>
  <c r="D414" i="17" s="1"/>
  <c r="H435" i="13"/>
  <c r="K435" i="13" s="1"/>
  <c r="H472" i="13"/>
  <c r="K472" i="13" s="1"/>
  <c r="H478" i="13"/>
  <c r="K478" i="13" s="1"/>
  <c r="H16" i="13"/>
  <c r="K16" i="13" s="1"/>
  <c r="H54" i="13"/>
  <c r="K54" i="13" s="1"/>
  <c r="H110" i="13"/>
  <c r="K110" i="13" s="1"/>
  <c r="H9" i="13"/>
  <c r="K9" i="13" s="1"/>
  <c r="H127" i="13"/>
  <c r="K127" i="13" s="1"/>
  <c r="H194" i="13"/>
  <c r="K194" i="13" s="1"/>
  <c r="G274" i="13"/>
  <c r="H218" i="13"/>
  <c r="K218" i="13" s="1"/>
  <c r="H318" i="13"/>
  <c r="K318" i="13" s="1"/>
  <c r="H357" i="13"/>
  <c r="K357" i="13" s="1"/>
  <c r="H434" i="13"/>
  <c r="K434" i="13" s="1"/>
  <c r="H349" i="13"/>
  <c r="K349" i="13" s="1"/>
  <c r="H433" i="13"/>
  <c r="K433" i="13" s="1"/>
  <c r="H429" i="13"/>
  <c r="K429" i="13" s="1"/>
  <c r="H169" i="13"/>
  <c r="K169" i="13" s="1"/>
  <c r="H369" i="13"/>
  <c r="K369" i="13" s="1"/>
  <c r="H219" i="13"/>
  <c r="K219" i="13" s="1"/>
  <c r="L234" i="13"/>
  <c r="L253" i="13"/>
  <c r="H395" i="13"/>
  <c r="K395" i="13" s="1"/>
  <c r="H405" i="13"/>
  <c r="K405" i="13" s="1"/>
  <c r="I34" i="13"/>
  <c r="J34" i="13" s="1"/>
  <c r="I26" i="13"/>
  <c r="J26" i="13" s="1"/>
  <c r="L26" i="13"/>
  <c r="L211" i="13"/>
  <c r="H407" i="13"/>
  <c r="K407" i="13" s="1"/>
  <c r="L416" i="13"/>
  <c r="H449" i="13"/>
  <c r="K449" i="13" s="1"/>
  <c r="H455" i="13"/>
  <c r="K455" i="13" s="1"/>
  <c r="G394" i="13"/>
  <c r="H200" i="13"/>
  <c r="K200" i="13" s="1"/>
  <c r="H208" i="13"/>
  <c r="K208" i="13" s="1"/>
  <c r="H341" i="13"/>
  <c r="K341" i="13" s="1"/>
  <c r="L316" i="13"/>
  <c r="H454" i="13"/>
  <c r="K454" i="13" s="1"/>
  <c r="I29" i="13"/>
  <c r="J29" i="13" s="1"/>
  <c r="L29" i="13"/>
  <c r="H403" i="13"/>
  <c r="K403" i="13" s="1"/>
  <c r="H15" i="13"/>
  <c r="K15" i="13" s="1"/>
  <c r="L103" i="13"/>
  <c r="H129" i="13"/>
  <c r="K129" i="13" s="1"/>
  <c r="I35" i="13"/>
  <c r="J35" i="13" s="1"/>
  <c r="I27" i="13"/>
  <c r="J27" i="13" s="1"/>
  <c r="I19" i="13"/>
  <c r="J19" i="13" s="1"/>
  <c r="H479" i="13"/>
  <c r="K479" i="13" s="1"/>
  <c r="H425" i="13"/>
  <c r="H257" i="13"/>
  <c r="K257" i="13" s="1"/>
  <c r="I33" i="13"/>
  <c r="J33" i="13" s="1"/>
  <c r="I25" i="13"/>
  <c r="J25" i="13" s="1"/>
  <c r="L287" i="13"/>
  <c r="H353" i="13"/>
  <c r="K353" i="13" s="1"/>
  <c r="L374" i="13"/>
  <c r="H397" i="13"/>
  <c r="K397" i="13" s="1"/>
  <c r="H456" i="13"/>
  <c r="K456" i="13" s="1"/>
  <c r="L81" i="13"/>
  <c r="H278" i="13"/>
  <c r="K278" i="13" s="1"/>
  <c r="H116" i="13"/>
  <c r="K116" i="13" s="1"/>
  <c r="H160" i="13"/>
  <c r="K160" i="13" s="1"/>
  <c r="H175" i="13"/>
  <c r="K175" i="13" s="1"/>
  <c r="G390" i="13"/>
  <c r="H199" i="13"/>
  <c r="K199" i="13" s="1"/>
  <c r="H207" i="13"/>
  <c r="K207" i="13" s="1"/>
  <c r="H237" i="13"/>
  <c r="K237" i="13" s="1"/>
  <c r="H249" i="13"/>
  <c r="K249" i="13" s="1"/>
  <c r="H284" i="13"/>
  <c r="D284" i="17" s="1"/>
  <c r="H321" i="13"/>
  <c r="K321" i="13" s="1"/>
  <c r="H333" i="13"/>
  <c r="K333" i="13" s="1"/>
  <c r="L215" i="13"/>
  <c r="L235" i="13"/>
  <c r="H243" i="13"/>
  <c r="K243" i="13" s="1"/>
  <c r="L314" i="13"/>
  <c r="L323" i="13"/>
  <c r="L344" i="13"/>
  <c r="H399" i="13"/>
  <c r="K399" i="13" s="1"/>
  <c r="H409" i="13"/>
  <c r="K409" i="13" s="1"/>
  <c r="G419" i="13"/>
  <c r="H419" i="13"/>
  <c r="D419" i="17" s="1"/>
  <c r="H428" i="13"/>
  <c r="K428" i="13" s="1"/>
  <c r="H448" i="13"/>
  <c r="K448" i="13" s="1"/>
  <c r="H457" i="13"/>
  <c r="K457" i="13" s="1"/>
  <c r="L93" i="13"/>
  <c r="H77" i="13"/>
  <c r="K77" i="13" s="1"/>
  <c r="H117" i="13"/>
  <c r="K117" i="13" s="1"/>
  <c r="G358" i="13"/>
  <c r="H214" i="13"/>
  <c r="K214" i="13" s="1"/>
  <c r="H230" i="13"/>
  <c r="K230" i="13" s="1"/>
  <c r="H259" i="13"/>
  <c r="K259" i="13" s="1"/>
  <c r="H332" i="13"/>
  <c r="K332" i="13" s="1"/>
  <c r="H360" i="13"/>
  <c r="K360" i="13" s="1"/>
  <c r="H376" i="13"/>
  <c r="K376" i="13" s="1"/>
  <c r="H388" i="13"/>
  <c r="K388" i="13" s="1"/>
  <c r="H404" i="13"/>
  <c r="K404" i="13" s="1"/>
  <c r="H447" i="13"/>
  <c r="K447" i="13" s="1"/>
  <c r="H401" i="13"/>
  <c r="K401" i="13" s="1"/>
  <c r="H298" i="13"/>
  <c r="K298" i="13" s="1"/>
  <c r="I37" i="13"/>
  <c r="J37" i="13" s="1"/>
  <c r="L37" i="13"/>
  <c r="H227" i="13"/>
  <c r="K227" i="13" s="1"/>
  <c r="H337" i="13"/>
  <c r="K337" i="13" s="1"/>
  <c r="H413" i="13"/>
  <c r="K413" i="13" s="1"/>
  <c r="H432" i="13"/>
  <c r="K432" i="13" s="1"/>
  <c r="H471" i="13"/>
  <c r="K471" i="13" s="1"/>
  <c r="H172" i="13"/>
  <c r="K172" i="13" s="1"/>
  <c r="H273" i="13"/>
  <c r="K273" i="13" s="1"/>
  <c r="H329" i="13"/>
  <c r="K329" i="13" s="1"/>
  <c r="H361" i="13"/>
  <c r="K361" i="13" s="1"/>
  <c r="H385" i="13"/>
  <c r="K385" i="13" s="1"/>
  <c r="H137" i="13"/>
  <c r="K137" i="13" s="1"/>
  <c r="I18" i="13"/>
  <c r="J18" i="13" s="1"/>
  <c r="L18" i="13"/>
  <c r="I32" i="13"/>
  <c r="J32" i="13" s="1"/>
  <c r="I24" i="13"/>
  <c r="J24" i="13" s="1"/>
  <c r="L24" i="13"/>
  <c r="L59" i="13"/>
  <c r="L143" i="13"/>
  <c r="I39" i="13"/>
  <c r="J39" i="13" s="1"/>
  <c r="I31" i="13"/>
  <c r="J31" i="13" s="1"/>
  <c r="I23" i="13"/>
  <c r="J23" i="13" s="1"/>
  <c r="L23" i="13"/>
  <c r="L83" i="13"/>
  <c r="L165" i="13"/>
  <c r="L216" i="13"/>
  <c r="L324" i="13"/>
  <c r="H345" i="13"/>
  <c r="K345" i="13" s="1"/>
  <c r="L356" i="13"/>
  <c r="L367" i="13"/>
  <c r="L378" i="13"/>
  <c r="L400" i="13"/>
  <c r="H411" i="13"/>
  <c r="K411" i="13" s="1"/>
  <c r="H418" i="13"/>
  <c r="K418" i="13" s="1"/>
  <c r="H453" i="13"/>
  <c r="K453" i="13" s="1"/>
  <c r="L458" i="13"/>
  <c r="H121" i="13"/>
  <c r="K121" i="13" s="1"/>
  <c r="H178" i="13"/>
  <c r="K178" i="13" s="1"/>
  <c r="G354" i="13"/>
  <c r="H226" i="13"/>
  <c r="K226" i="13" s="1"/>
  <c r="H258" i="13"/>
  <c r="K258" i="13" s="1"/>
  <c r="H312" i="13"/>
  <c r="K312" i="13" s="1"/>
  <c r="H325" i="13"/>
  <c r="K325" i="13" s="1"/>
  <c r="H331" i="13"/>
  <c r="K331" i="13" s="1"/>
  <c r="H352" i="13"/>
  <c r="K352" i="13" s="1"/>
  <c r="H359" i="13"/>
  <c r="K359" i="13" s="1"/>
  <c r="H387" i="13"/>
  <c r="K387" i="13" s="1"/>
  <c r="H408" i="13"/>
  <c r="K408" i="13" s="1"/>
  <c r="H473" i="13"/>
  <c r="K473" i="13" s="1"/>
  <c r="H246" i="13"/>
  <c r="K246" i="13" s="1"/>
  <c r="G430" i="13"/>
  <c r="G386" i="13"/>
  <c r="G350" i="13"/>
  <c r="G300" i="13"/>
  <c r="G197" i="13"/>
  <c r="G438" i="13"/>
  <c r="G379" i="13"/>
  <c r="G346" i="13"/>
  <c r="G297" i="13"/>
  <c r="G201" i="13"/>
  <c r="H183" i="13"/>
  <c r="K183" i="13" s="1"/>
  <c r="G410" i="13"/>
  <c r="G375" i="13"/>
  <c r="G342" i="13"/>
  <c r="G293" i="13"/>
  <c r="G205" i="13"/>
  <c r="H182" i="13"/>
  <c r="K182" i="13" s="1"/>
  <c r="G406" i="13"/>
  <c r="G371" i="13"/>
  <c r="G338" i="13"/>
  <c r="G290" i="13"/>
  <c r="G209" i="13"/>
  <c r="H177" i="13"/>
  <c r="K177" i="13" s="1"/>
  <c r="G402" i="13"/>
  <c r="G366" i="13"/>
  <c r="G334" i="13"/>
  <c r="G279" i="13"/>
  <c r="G213" i="13"/>
  <c r="G398" i="13"/>
  <c r="G362" i="13"/>
  <c r="G330" i="13"/>
  <c r="G283" i="13"/>
  <c r="G217" i="13"/>
  <c r="H196" i="13"/>
  <c r="K196" i="13" s="1"/>
  <c r="H193" i="13"/>
  <c r="K193" i="13" s="1"/>
  <c r="H192" i="13"/>
  <c r="K192" i="13" s="1"/>
  <c r="H195" i="13"/>
  <c r="K195" i="13" s="1"/>
  <c r="H187" i="13"/>
  <c r="K187" i="13" s="1"/>
  <c r="H191" i="13"/>
  <c r="K191" i="13" s="1"/>
  <c r="H186" i="13"/>
  <c r="K186" i="13" s="1"/>
  <c r="H190" i="13"/>
  <c r="K190" i="13" s="1"/>
  <c r="H185" i="13"/>
  <c r="K185" i="13" s="1"/>
  <c r="H189" i="13"/>
  <c r="K189" i="13" s="1"/>
  <c r="H184" i="13"/>
  <c r="K184" i="13" s="1"/>
  <c r="H188" i="13"/>
  <c r="K188" i="13" s="1"/>
  <c r="H73" i="13"/>
  <c r="K73" i="13" s="1"/>
  <c r="H11" i="13"/>
  <c r="K11" i="13" s="1"/>
  <c r="H136" i="13"/>
  <c r="K136" i="13" s="1"/>
  <c r="H154" i="13"/>
  <c r="K154" i="13" s="1"/>
  <c r="H69" i="13"/>
  <c r="K69" i="13" s="1"/>
  <c r="H46" i="13"/>
  <c r="K46" i="13" s="1"/>
  <c r="H62" i="13"/>
  <c r="K62" i="13" s="1"/>
  <c r="H66" i="13"/>
  <c r="K66" i="13" s="1"/>
  <c r="H105" i="13"/>
  <c r="K105" i="13" s="1"/>
  <c r="H52" i="13"/>
  <c r="K52" i="13" s="1"/>
  <c r="H61" i="13"/>
  <c r="K61" i="13" s="1"/>
  <c r="H72" i="13"/>
  <c r="K72" i="13" s="1"/>
  <c r="H91" i="13"/>
  <c r="K91" i="13" s="1"/>
  <c r="H123" i="13"/>
  <c r="K123" i="13" s="1"/>
  <c r="H138" i="13"/>
  <c r="K138" i="13" s="1"/>
  <c r="H163" i="13"/>
  <c r="K163" i="13" s="1"/>
  <c r="H173" i="13"/>
  <c r="K173" i="13" s="1"/>
  <c r="H50" i="13"/>
  <c r="K50" i="13" s="1"/>
  <c r="H60" i="13"/>
  <c r="K60" i="13" s="1"/>
  <c r="H71" i="13"/>
  <c r="K71" i="13" s="1"/>
  <c r="H102" i="13"/>
  <c r="K102" i="13" s="1"/>
  <c r="H115" i="13"/>
  <c r="K115" i="13" s="1"/>
  <c r="H49" i="13"/>
  <c r="K49" i="13" s="1"/>
  <c r="H63" i="13"/>
  <c r="K63" i="13" s="1"/>
  <c r="H70" i="13"/>
  <c r="K70" i="13" s="1"/>
  <c r="H114" i="13"/>
  <c r="K114" i="13" s="1"/>
  <c r="H167" i="13"/>
  <c r="K167" i="13" s="1"/>
  <c r="H48" i="13"/>
  <c r="K48" i="13" s="1"/>
  <c r="H64" i="13"/>
  <c r="K64" i="13" s="1"/>
  <c r="H95" i="13"/>
  <c r="K95" i="13" s="1"/>
  <c r="H166" i="13"/>
  <c r="K166" i="13" s="1"/>
  <c r="H43" i="13"/>
  <c r="K43" i="13" s="1"/>
  <c r="H47" i="13"/>
  <c r="K47" i="13" s="1"/>
  <c r="H65" i="13"/>
  <c r="K65" i="13" s="1"/>
  <c r="H76" i="13"/>
  <c r="K76" i="13" s="1"/>
  <c r="H89" i="13"/>
  <c r="K89" i="13" s="1"/>
  <c r="H119" i="13"/>
  <c r="K119" i="13" s="1"/>
  <c r="H151" i="13"/>
  <c r="K151" i="13" s="1"/>
  <c r="H170" i="13"/>
  <c r="K170" i="13" s="1"/>
  <c r="H75" i="13"/>
  <c r="K75" i="13" s="1"/>
  <c r="H10" i="13"/>
  <c r="K10" i="13" s="1"/>
  <c r="H68" i="13"/>
  <c r="K68" i="13" s="1"/>
  <c r="H74" i="13"/>
  <c r="K74" i="13" s="1"/>
  <c r="H157" i="13"/>
  <c r="K157" i="13" s="1"/>
  <c r="G120" i="13"/>
  <c r="G248" i="13"/>
  <c r="G251" i="13"/>
  <c r="G254" i="13"/>
  <c r="G122" i="13"/>
  <c r="G124" i="13"/>
  <c r="G118" i="13"/>
  <c r="G130" i="13"/>
  <c r="G135" i="13"/>
  <c r="G101" i="13"/>
  <c r="K101" i="13" s="1"/>
  <c r="G99" i="13"/>
  <c r="K99" i="13" s="1"/>
  <c r="G104" i="13"/>
  <c r="G97" i="13"/>
  <c r="K97" i="13" s="1"/>
  <c r="G106" i="13"/>
  <c r="L92" i="13"/>
  <c r="L442" i="13"/>
  <c r="L443" i="13"/>
  <c r="L417" i="13"/>
  <c r="G377" i="13"/>
  <c r="K377" i="13" s="1"/>
  <c r="G284" i="13"/>
  <c r="K284" i="13" s="1"/>
  <c r="G294" i="13"/>
  <c r="K294" i="13" s="1"/>
  <c r="G288" i="13"/>
  <c r="K288" i="13" s="1"/>
  <c r="G266" i="13"/>
  <c r="G264" i="13"/>
  <c r="K264" i="13" s="1"/>
  <c r="G262" i="13"/>
  <c r="G231" i="13"/>
  <c r="G225" i="13"/>
  <c r="G222" i="13"/>
  <c r="K222" i="13" s="1"/>
  <c r="G179" i="13"/>
  <c r="K179" i="13" s="1"/>
  <c r="G174" i="13"/>
  <c r="K174" i="13" s="1"/>
  <c r="G145" i="13"/>
  <c r="K145" i="13" s="1"/>
  <c r="G131" i="13"/>
  <c r="K131" i="13" s="1"/>
  <c r="G128" i="13"/>
  <c r="K128" i="13" s="1"/>
  <c r="L100" i="13"/>
  <c r="G88" i="13"/>
  <c r="K88" i="13" s="1"/>
  <c r="G87" i="13"/>
  <c r="K87" i="13" s="1"/>
  <c r="G86" i="13"/>
  <c r="K86" i="13" s="1"/>
  <c r="G78" i="13"/>
  <c r="K78" i="13" s="1"/>
  <c r="L8" i="13"/>
  <c r="L35" i="13"/>
  <c r="L41" i="13"/>
  <c r="L467" i="13"/>
  <c r="L310" i="13"/>
  <c r="L299" i="13"/>
  <c r="L281" i="13"/>
  <c r="L156" i="13"/>
  <c r="L140" i="13"/>
  <c r="L84" i="13"/>
  <c r="L40" i="13"/>
  <c r="L481" i="13"/>
  <c r="L51" i="13"/>
  <c r="L67" i="13"/>
  <c r="L150" i="13"/>
  <c r="L224" i="13"/>
  <c r="L238" i="13"/>
  <c r="L252" i="13"/>
  <c r="L265" i="13"/>
  <c r="L269" i="13"/>
  <c r="L280" i="13"/>
  <c r="L295" i="13"/>
  <c r="L301" i="13"/>
  <c r="L343" i="13"/>
  <c r="L426" i="13"/>
  <c r="L439" i="13"/>
  <c r="L445" i="13"/>
  <c r="L474" i="13"/>
  <c r="L480" i="13"/>
  <c r="L452" i="13"/>
  <c r="L309" i="13"/>
  <c r="L296" i="13"/>
  <c r="L134" i="13"/>
  <c r="L80" i="13"/>
  <c r="L475" i="13"/>
  <c r="L44" i="13"/>
  <c r="L82" i="13"/>
  <c r="L107" i="13"/>
  <c r="L144" i="13"/>
  <c r="L268" i="13"/>
  <c r="L275" i="13"/>
  <c r="L421" i="13"/>
  <c r="L476" i="13"/>
  <c r="L450" i="13"/>
  <c r="L440" i="13"/>
  <c r="L384" i="13"/>
  <c r="L256" i="13"/>
  <c r="L239" i="13"/>
  <c r="L79" i="13"/>
  <c r="L468" i="13"/>
  <c r="L171" i="13"/>
  <c r="L247" i="13"/>
  <c r="L370" i="13"/>
  <c r="L422" i="13"/>
  <c r="L464" i="13"/>
  <c r="L420" i="13"/>
  <c r="L313" i="13"/>
  <c r="L277" i="13"/>
  <c r="L204" i="13"/>
  <c r="L164" i="13"/>
  <c r="L147" i="13"/>
  <c r="L125" i="13"/>
  <c r="L111" i="13"/>
  <c r="L53" i="13"/>
  <c r="L13" i="13"/>
  <c r="L4" i="13"/>
  <c r="L14" i="13"/>
  <c r="L108" i="13"/>
  <c r="L162" i="13"/>
  <c r="L221" i="13"/>
  <c r="L304" i="13"/>
  <c r="L340" i="13"/>
  <c r="L348" i="13"/>
  <c r="L364" i="13"/>
  <c r="L437" i="13"/>
  <c r="L459" i="13"/>
  <c r="L463" i="13"/>
  <c r="L382" i="13"/>
  <c r="L308" i="13"/>
  <c r="L291" i="13"/>
  <c r="L276" i="13"/>
  <c r="L236" i="13"/>
  <c r="L181" i="13"/>
  <c r="L146" i="13"/>
  <c r="L109" i="13"/>
  <c r="L12" i="13"/>
  <c r="L3" i="13"/>
  <c r="L451" i="13"/>
  <c r="L55" i="13"/>
  <c r="L126" i="13"/>
  <c r="L241" i="13"/>
  <c r="L272" i="13"/>
  <c r="L339" i="13"/>
  <c r="L355" i="13"/>
  <c r="L363" i="13"/>
  <c r="L383" i="13"/>
  <c r="L415" i="13"/>
  <c r="L436" i="13"/>
  <c r="L461" i="13"/>
  <c r="L465" i="13"/>
  <c r="L462" i="13"/>
  <c r="L391" i="13"/>
  <c r="L365" i="13"/>
  <c r="L305" i="13"/>
  <c r="L202" i="13"/>
  <c r="L180" i="13"/>
  <c r="L161" i="13"/>
  <c r="L56" i="13"/>
  <c r="L112" i="13"/>
  <c r="L168" i="13"/>
  <c r="L267" i="13"/>
  <c r="L271" i="13"/>
  <c r="L444" i="13"/>
  <c r="L347" i="13"/>
  <c r="L303" i="13"/>
  <c r="L285" i="13"/>
  <c r="L45" i="13"/>
  <c r="L141" i="13"/>
  <c r="L153" i="13"/>
  <c r="L159" i="13"/>
  <c r="L250" i="13"/>
  <c r="L261" i="13"/>
  <c r="L431" i="13"/>
  <c r="L466" i="13"/>
  <c r="L470" i="13"/>
  <c r="L460" i="13"/>
  <c r="L389" i="13"/>
  <c r="L315" i="13"/>
  <c r="L311" i="13"/>
  <c r="L229" i="13"/>
  <c r="L158" i="13"/>
  <c r="L142" i="13"/>
  <c r="L7" i="13"/>
  <c r="L327" i="13"/>
  <c r="L58" i="13"/>
  <c r="L133" i="13"/>
  <c r="L307" i="13"/>
  <c r="K319" i="13" l="1"/>
  <c r="L319" i="13" s="1"/>
  <c r="L2" i="13"/>
  <c r="K372" i="13"/>
  <c r="L372" i="13" s="1"/>
  <c r="K424" i="13"/>
  <c r="L424" i="13" s="1"/>
  <c r="K414" i="13"/>
  <c r="K302" i="13"/>
  <c r="L302" i="13" s="1"/>
  <c r="K220" i="13"/>
  <c r="L220" i="13" s="1"/>
  <c r="K152" i="13"/>
  <c r="L152" i="13" s="1"/>
  <c r="K42" i="13"/>
  <c r="L42" i="13" s="1"/>
  <c r="K419" i="13"/>
  <c r="K425" i="13"/>
  <c r="L425" i="13" s="1"/>
  <c r="G3" i="15" a="1"/>
  <c r="K263" i="13"/>
  <c r="L263" i="13" s="1"/>
  <c r="K392" i="13"/>
  <c r="L392" i="13" s="1"/>
  <c r="K17" i="13"/>
  <c r="L17" i="13" s="1"/>
  <c r="K290" i="13"/>
  <c r="L290" i="13" s="1"/>
  <c r="H322" i="13"/>
  <c r="K322" i="13" s="1"/>
  <c r="L322" i="13" s="1"/>
  <c r="K240" i="13"/>
  <c r="L240" i="13" s="1"/>
  <c r="H326" i="13"/>
  <c r="D326" i="17" s="1"/>
  <c r="K351" i="13"/>
  <c r="L351" i="13" s="1"/>
  <c r="D90" i="17"/>
  <c r="K90" i="13"/>
  <c r="L90" i="13" s="1"/>
  <c r="K98" i="13"/>
  <c r="L98" i="13" s="1"/>
  <c r="L89" i="13"/>
  <c r="D89" i="17"/>
  <c r="L71" i="13"/>
  <c r="D71" i="17"/>
  <c r="L72" i="13"/>
  <c r="D72" i="17"/>
  <c r="L214" i="13"/>
  <c r="D214" i="17"/>
  <c r="L448" i="13"/>
  <c r="D448" i="17"/>
  <c r="L237" i="13"/>
  <c r="D237" i="17"/>
  <c r="L278" i="13"/>
  <c r="D278" i="17"/>
  <c r="L455" i="13"/>
  <c r="D455" i="17"/>
  <c r="L429" i="13"/>
  <c r="D429" i="17"/>
  <c r="L194" i="13"/>
  <c r="D194" i="17"/>
  <c r="L435" i="13"/>
  <c r="D435" i="17"/>
  <c r="L157" i="13"/>
  <c r="D157" i="17"/>
  <c r="L48" i="13"/>
  <c r="D48" i="17"/>
  <c r="L154" i="13"/>
  <c r="D154" i="17"/>
  <c r="L190" i="13"/>
  <c r="D190" i="17"/>
  <c r="L182" i="13"/>
  <c r="D182" i="17"/>
  <c r="L325" i="13"/>
  <c r="D325" i="17"/>
  <c r="L361" i="13"/>
  <c r="D361" i="17"/>
  <c r="L172" i="13"/>
  <c r="D172" i="17"/>
  <c r="L404" i="13"/>
  <c r="D404" i="17"/>
  <c r="L74" i="13"/>
  <c r="D74" i="17"/>
  <c r="L76" i="13"/>
  <c r="D76" i="17"/>
  <c r="L167" i="13"/>
  <c r="D167" i="17"/>
  <c r="L60" i="13"/>
  <c r="D60" i="17"/>
  <c r="L61" i="13"/>
  <c r="D61" i="17"/>
  <c r="L136" i="13"/>
  <c r="D136" i="17"/>
  <c r="L186" i="13"/>
  <c r="D186" i="17"/>
  <c r="L246" i="13"/>
  <c r="D246" i="17"/>
  <c r="L312" i="13"/>
  <c r="D312" i="17"/>
  <c r="L329" i="13"/>
  <c r="D329" i="17"/>
  <c r="L471" i="13"/>
  <c r="D471" i="17"/>
  <c r="L388" i="13"/>
  <c r="D388" i="17"/>
  <c r="L428" i="13"/>
  <c r="D428" i="17"/>
  <c r="L207" i="13"/>
  <c r="D207" i="17"/>
  <c r="L15" i="13"/>
  <c r="D15" i="17"/>
  <c r="L449" i="13"/>
  <c r="D449" i="17"/>
  <c r="L433" i="13"/>
  <c r="D433" i="17"/>
  <c r="L127" i="13"/>
  <c r="D127" i="17"/>
  <c r="L412" i="13"/>
  <c r="D412" i="17"/>
  <c r="L68" i="13"/>
  <c r="D68" i="17"/>
  <c r="L11" i="13"/>
  <c r="D11" i="17"/>
  <c r="L258" i="13"/>
  <c r="D258" i="17"/>
  <c r="L376" i="13"/>
  <c r="D376" i="17"/>
  <c r="L199" i="13"/>
  <c r="D199" i="17"/>
  <c r="L9" i="13"/>
  <c r="D9" i="17"/>
  <c r="L10" i="13"/>
  <c r="D10" i="17"/>
  <c r="L47" i="13"/>
  <c r="D47" i="17"/>
  <c r="L70" i="13"/>
  <c r="D70" i="17"/>
  <c r="L173" i="13"/>
  <c r="D173" i="17"/>
  <c r="L105" i="13"/>
  <c r="D105" i="17"/>
  <c r="L73" i="13"/>
  <c r="D73" i="17"/>
  <c r="L187" i="13"/>
  <c r="D187" i="17"/>
  <c r="L408" i="13"/>
  <c r="D408" i="17"/>
  <c r="L226" i="13"/>
  <c r="D226" i="17"/>
  <c r="L345" i="13"/>
  <c r="D345" i="17"/>
  <c r="L273" i="13"/>
  <c r="D273" i="17"/>
  <c r="L413" i="13"/>
  <c r="D413" i="17"/>
  <c r="L401" i="13"/>
  <c r="D401" i="17"/>
  <c r="L360" i="13"/>
  <c r="D360" i="17"/>
  <c r="L77" i="13"/>
  <c r="D77" i="17"/>
  <c r="L397" i="13"/>
  <c r="D397" i="17"/>
  <c r="L208" i="13"/>
  <c r="D208" i="17"/>
  <c r="L407" i="13"/>
  <c r="D407" i="17"/>
  <c r="L219" i="13"/>
  <c r="D219" i="17"/>
  <c r="L434" i="13"/>
  <c r="D434" i="17"/>
  <c r="L110" i="13"/>
  <c r="D110" i="17"/>
  <c r="L393" i="13"/>
  <c r="D393" i="17"/>
  <c r="L75" i="13"/>
  <c r="D75" i="17"/>
  <c r="L43" i="13"/>
  <c r="D43" i="17"/>
  <c r="L63" i="13"/>
  <c r="D63" i="17"/>
  <c r="L163" i="13"/>
  <c r="D163" i="17"/>
  <c r="L66" i="13"/>
  <c r="D66" i="17"/>
  <c r="L188" i="13"/>
  <c r="D188" i="17"/>
  <c r="L195" i="13"/>
  <c r="D195" i="17"/>
  <c r="L387" i="13"/>
  <c r="D387" i="17"/>
  <c r="L418" i="13"/>
  <c r="D418" i="17"/>
  <c r="L332" i="13"/>
  <c r="D332" i="17"/>
  <c r="L409" i="13"/>
  <c r="D409" i="17"/>
  <c r="L333" i="13"/>
  <c r="D333" i="17"/>
  <c r="L175" i="13"/>
  <c r="D175" i="17"/>
  <c r="L257" i="13"/>
  <c r="D257" i="17"/>
  <c r="L200" i="13"/>
  <c r="D200" i="17"/>
  <c r="L405" i="13"/>
  <c r="D405" i="17"/>
  <c r="L357" i="13"/>
  <c r="D357" i="17"/>
  <c r="L54" i="13"/>
  <c r="D54" i="17"/>
  <c r="L5" i="13"/>
  <c r="D5" i="17"/>
  <c r="L65" i="13"/>
  <c r="D65" i="17"/>
  <c r="L191" i="13"/>
  <c r="D191" i="17"/>
  <c r="L453" i="13"/>
  <c r="D453" i="17"/>
  <c r="L349" i="13"/>
  <c r="D349" i="17"/>
  <c r="L170" i="13"/>
  <c r="D170" i="17"/>
  <c r="L166" i="13"/>
  <c r="D166" i="17"/>
  <c r="L49" i="13"/>
  <c r="D49" i="17"/>
  <c r="L138" i="13"/>
  <c r="D138" i="17"/>
  <c r="L62" i="13"/>
  <c r="D62" i="17"/>
  <c r="L184" i="13"/>
  <c r="D184" i="17"/>
  <c r="L192" i="13"/>
  <c r="D192" i="17"/>
  <c r="L359" i="13"/>
  <c r="D359" i="17"/>
  <c r="L178" i="13"/>
  <c r="D178" i="17"/>
  <c r="L411" i="13"/>
  <c r="D411" i="17"/>
  <c r="L137" i="13"/>
  <c r="D137" i="17"/>
  <c r="L399" i="13"/>
  <c r="D399" i="17"/>
  <c r="L321" i="13"/>
  <c r="D321" i="17"/>
  <c r="L160" i="13"/>
  <c r="D160" i="17"/>
  <c r="D425" i="17"/>
  <c r="L454" i="13"/>
  <c r="D454" i="17"/>
  <c r="L395" i="13"/>
  <c r="D395" i="17"/>
  <c r="L369" i="13"/>
  <c r="D369" i="17"/>
  <c r="L318" i="13"/>
  <c r="D318" i="17"/>
  <c r="L16" i="13"/>
  <c r="D16" i="17"/>
  <c r="L336" i="13"/>
  <c r="D336" i="17"/>
  <c r="L50" i="13"/>
  <c r="D50" i="17"/>
  <c r="L177" i="13"/>
  <c r="D177" i="17"/>
  <c r="L298" i="13"/>
  <c r="D298" i="17"/>
  <c r="L403" i="13"/>
  <c r="D403" i="17"/>
  <c r="L151" i="13"/>
  <c r="D151" i="17"/>
  <c r="L95" i="13"/>
  <c r="D95" i="17"/>
  <c r="L115" i="13"/>
  <c r="D115" i="17"/>
  <c r="L123" i="13"/>
  <c r="D123" i="17"/>
  <c r="L46" i="13"/>
  <c r="D46" i="17"/>
  <c r="L189" i="13"/>
  <c r="D189" i="17"/>
  <c r="L193" i="13"/>
  <c r="D193" i="17"/>
  <c r="L183" i="13"/>
  <c r="D183" i="17"/>
  <c r="L352" i="13"/>
  <c r="D352" i="17"/>
  <c r="L121" i="13"/>
  <c r="D121" i="17"/>
  <c r="L337" i="13"/>
  <c r="D337" i="17"/>
  <c r="L259" i="13"/>
  <c r="D259" i="17"/>
  <c r="L116" i="13"/>
  <c r="D116" i="17"/>
  <c r="L353" i="13"/>
  <c r="D353" i="17"/>
  <c r="L218" i="13"/>
  <c r="D218" i="17"/>
  <c r="L478" i="13"/>
  <c r="D478" i="17"/>
  <c r="L317" i="13"/>
  <c r="D317" i="17"/>
  <c r="L114" i="13"/>
  <c r="D114" i="17"/>
  <c r="L52" i="13"/>
  <c r="D52" i="17"/>
  <c r="L473" i="13"/>
  <c r="D473" i="17"/>
  <c r="L432" i="13"/>
  <c r="D432" i="17"/>
  <c r="L117" i="13"/>
  <c r="D117" i="17"/>
  <c r="L456" i="13"/>
  <c r="D456" i="17"/>
  <c r="L341" i="13"/>
  <c r="D341" i="17"/>
  <c r="L119" i="13"/>
  <c r="D119" i="17"/>
  <c r="L64" i="13"/>
  <c r="D64" i="17"/>
  <c r="L102" i="13"/>
  <c r="D102" i="17"/>
  <c r="L91" i="13"/>
  <c r="D91" i="17"/>
  <c r="L69" i="13"/>
  <c r="D69" i="17"/>
  <c r="L185" i="13"/>
  <c r="D185" i="17"/>
  <c r="L196" i="13"/>
  <c r="D196" i="17"/>
  <c r="L331" i="13"/>
  <c r="D331" i="17"/>
  <c r="L385" i="13"/>
  <c r="D385" i="17"/>
  <c r="L227" i="13"/>
  <c r="D227" i="17"/>
  <c r="L447" i="13"/>
  <c r="D447" i="17"/>
  <c r="L230" i="13"/>
  <c r="D230" i="17"/>
  <c r="L457" i="13"/>
  <c r="D457" i="17"/>
  <c r="L243" i="13"/>
  <c r="D243" i="17"/>
  <c r="L249" i="13"/>
  <c r="D249" i="17"/>
  <c r="L479" i="13"/>
  <c r="D479" i="17"/>
  <c r="L129" i="13"/>
  <c r="D129" i="17"/>
  <c r="L169" i="13"/>
  <c r="D169" i="17"/>
  <c r="L472" i="13"/>
  <c r="D472" i="17"/>
  <c r="L414" i="13"/>
  <c r="L87" i="13"/>
  <c r="L131" i="13"/>
  <c r="H231" i="13"/>
  <c r="K231" i="13" s="1"/>
  <c r="L377" i="13"/>
  <c r="H217" i="13"/>
  <c r="K217" i="13" s="1"/>
  <c r="H366" i="13"/>
  <c r="K366" i="13" s="1"/>
  <c r="H297" i="13"/>
  <c r="K297" i="13" s="1"/>
  <c r="H430" i="13"/>
  <c r="K430" i="13" s="1"/>
  <c r="H390" i="13"/>
  <c r="K390" i="13" s="1"/>
  <c r="L88" i="13"/>
  <c r="L145" i="13"/>
  <c r="H262" i="13"/>
  <c r="K262" i="13" s="1"/>
  <c r="H283" i="13"/>
  <c r="K283" i="13" s="1"/>
  <c r="H402" i="13"/>
  <c r="K402" i="13" s="1"/>
  <c r="H205" i="13"/>
  <c r="K205" i="13" s="1"/>
  <c r="H346" i="13"/>
  <c r="K346" i="13" s="1"/>
  <c r="H274" i="13"/>
  <c r="K274" i="13" s="1"/>
  <c r="L264" i="13"/>
  <c r="L97" i="13"/>
  <c r="H330" i="13"/>
  <c r="K330" i="13" s="1"/>
  <c r="H293" i="13"/>
  <c r="K293" i="13" s="1"/>
  <c r="H379" i="13"/>
  <c r="K379" i="13" s="1"/>
  <c r="L174" i="13"/>
  <c r="H266" i="13"/>
  <c r="K266" i="13" s="1"/>
  <c r="H254" i="13"/>
  <c r="K254" i="13" s="1"/>
  <c r="H362" i="13"/>
  <c r="K362" i="13" s="1"/>
  <c r="H209" i="13"/>
  <c r="K209" i="13" s="1"/>
  <c r="H342" i="13"/>
  <c r="K342" i="13" s="1"/>
  <c r="H438" i="13"/>
  <c r="K438" i="13" s="1"/>
  <c r="L179" i="13"/>
  <c r="L288" i="13"/>
  <c r="L99" i="13"/>
  <c r="H251" i="13"/>
  <c r="K251" i="13" s="1"/>
  <c r="H398" i="13"/>
  <c r="K398" i="13" s="1"/>
  <c r="H375" i="13"/>
  <c r="K375" i="13" s="1"/>
  <c r="H197" i="13"/>
  <c r="K197" i="13" s="1"/>
  <c r="H354" i="13"/>
  <c r="K354" i="13" s="1"/>
  <c r="H358" i="13"/>
  <c r="K358" i="13" s="1"/>
  <c r="L78" i="13"/>
  <c r="L128" i="13"/>
  <c r="L294" i="13"/>
  <c r="L101" i="13"/>
  <c r="H248" i="13"/>
  <c r="K248" i="13" s="1"/>
  <c r="H213" i="13"/>
  <c r="K213" i="13" s="1"/>
  <c r="H338" i="13"/>
  <c r="K338" i="13" s="1"/>
  <c r="H410" i="13"/>
  <c r="K410" i="13" s="1"/>
  <c r="H300" i="13"/>
  <c r="K300" i="13" s="1"/>
  <c r="L86" i="13"/>
  <c r="L222" i="13"/>
  <c r="L284" i="13"/>
  <c r="H279" i="13"/>
  <c r="K279" i="13" s="1"/>
  <c r="H371" i="13"/>
  <c r="K371" i="13" s="1"/>
  <c r="H350" i="13"/>
  <c r="K350" i="13" s="1"/>
  <c r="H394" i="13"/>
  <c r="K394" i="13" s="1"/>
  <c r="H225" i="13"/>
  <c r="K225" i="13" s="1"/>
  <c r="H334" i="13"/>
  <c r="K334" i="13" s="1"/>
  <c r="H406" i="13"/>
  <c r="K406" i="13" s="1"/>
  <c r="H201" i="13"/>
  <c r="K201" i="13" s="1"/>
  <c r="H386" i="13"/>
  <c r="K386" i="13" s="1"/>
  <c r="L419" i="13"/>
  <c r="H135" i="13"/>
  <c r="K135" i="13" s="1"/>
  <c r="H120" i="13"/>
  <c r="K120" i="13" s="1"/>
  <c r="H106" i="13"/>
  <c r="K106" i="13" s="1"/>
  <c r="H130" i="13"/>
  <c r="K130" i="13" s="1"/>
  <c r="H118" i="13"/>
  <c r="K118" i="13" s="1"/>
  <c r="H124" i="13"/>
  <c r="K124" i="13" s="1"/>
  <c r="H104" i="13"/>
  <c r="K104" i="13" s="1"/>
  <c r="H122" i="13"/>
  <c r="K122" i="13" s="1"/>
  <c r="D322" i="17" l="1"/>
  <c r="G3" i="15"/>
  <c r="K326" i="13"/>
  <c r="L326" i="13" s="1"/>
  <c r="L118" i="13"/>
  <c r="D118" i="17"/>
  <c r="L406" i="13"/>
  <c r="D406" i="17"/>
  <c r="L251" i="13"/>
  <c r="D251" i="17"/>
  <c r="L254" i="13"/>
  <c r="D254" i="17"/>
  <c r="L274" i="13"/>
  <c r="D274" i="17"/>
  <c r="L390" i="13"/>
  <c r="D390" i="17"/>
  <c r="L334" i="13"/>
  <c r="D334" i="17"/>
  <c r="L124" i="13"/>
  <c r="D124" i="17"/>
  <c r="L362" i="13"/>
  <c r="D362" i="17"/>
  <c r="L266" i="13"/>
  <c r="D266" i="17"/>
  <c r="L106" i="13"/>
  <c r="D106" i="17"/>
  <c r="L225" i="13"/>
  <c r="D225" i="17"/>
  <c r="L300" i="13"/>
  <c r="D300" i="17"/>
  <c r="L205" i="13"/>
  <c r="D205" i="17"/>
  <c r="L297" i="13"/>
  <c r="D297" i="17"/>
  <c r="L130" i="13"/>
  <c r="D130" i="17"/>
  <c r="L430" i="13"/>
  <c r="D430" i="17"/>
  <c r="L120" i="13"/>
  <c r="D120" i="17"/>
  <c r="L410" i="13"/>
  <c r="D410" i="17"/>
  <c r="L379" i="13"/>
  <c r="D379" i="17"/>
  <c r="L366" i="13"/>
  <c r="D366" i="17"/>
  <c r="L398" i="13"/>
  <c r="D398" i="17"/>
  <c r="L346" i="13"/>
  <c r="D346" i="17"/>
  <c r="L394" i="13"/>
  <c r="D394" i="17"/>
  <c r="L358" i="13"/>
  <c r="D358" i="17"/>
  <c r="L402" i="13"/>
  <c r="D402" i="17"/>
  <c r="L135" i="13"/>
  <c r="D135" i="17"/>
  <c r="L350" i="13"/>
  <c r="D350" i="17"/>
  <c r="L338" i="13"/>
  <c r="D338" i="17"/>
  <c r="L354" i="13"/>
  <c r="D354" i="17"/>
  <c r="L438" i="13"/>
  <c r="D438" i="17"/>
  <c r="L293" i="13"/>
  <c r="D293" i="17"/>
  <c r="L283" i="13"/>
  <c r="D283" i="17"/>
  <c r="L217" i="13"/>
  <c r="D217" i="17"/>
  <c r="L201" i="13"/>
  <c r="D201" i="17"/>
  <c r="L122" i="13"/>
  <c r="D122" i="17"/>
  <c r="L213" i="13"/>
  <c r="D213" i="17"/>
  <c r="L330" i="13"/>
  <c r="D330" i="17"/>
  <c r="E3" i="15" a="1"/>
  <c r="L371" i="13"/>
  <c r="D371" i="17"/>
  <c r="L197" i="13"/>
  <c r="D197" i="17"/>
  <c r="L342" i="13"/>
  <c r="D342" i="17"/>
  <c r="L262" i="13"/>
  <c r="D262" i="17"/>
  <c r="L104" i="13"/>
  <c r="D104" i="17"/>
  <c r="L386" i="13"/>
  <c r="D386" i="17"/>
  <c r="L279" i="13"/>
  <c r="D279" i="17"/>
  <c r="L248" i="13"/>
  <c r="D248" i="17"/>
  <c r="L375" i="13"/>
  <c r="D375" i="17"/>
  <c r="L209" i="13"/>
  <c r="D209" i="17"/>
  <c r="L231" i="13"/>
  <c r="D231" i="17"/>
  <c r="E3" i="15" l="1"/>
  <c r="F3" i="15" s="1"/>
  <c r="F9" i="15"/>
  <c r="F17" i="15"/>
  <c r="F25" i="15"/>
  <c r="F33" i="15"/>
  <c r="F10" i="15"/>
  <c r="F18" i="15"/>
  <c r="F26" i="15"/>
  <c r="F34" i="15"/>
  <c r="F11" i="15"/>
  <c r="F19" i="15"/>
  <c r="F27" i="15"/>
  <c r="F35" i="15"/>
  <c r="F4" i="15"/>
  <c r="F12" i="15"/>
  <c r="F20" i="15"/>
  <c r="F28" i="15"/>
  <c r="F36" i="15"/>
  <c r="F5" i="15"/>
  <c r="F13" i="15"/>
  <c r="F21" i="15"/>
  <c r="F29" i="15"/>
  <c r="F37" i="15"/>
  <c r="F6" i="15"/>
  <c r="F14" i="15"/>
  <c r="F22" i="15"/>
  <c r="F30" i="15"/>
  <c r="F38" i="15"/>
  <c r="F7" i="15"/>
  <c r="F15" i="15"/>
  <c r="F23" i="15"/>
  <c r="F31" i="15"/>
  <c r="F39" i="15"/>
  <c r="F16" i="15"/>
  <c r="F24" i="15"/>
  <c r="F32" i="15"/>
  <c r="F8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<sst xmlns="http://schemas.openxmlformats.org/spreadsheetml/2006/main" count="5953" uniqueCount="3799">
  <si>
    <t>Category</t>
  </si>
  <si>
    <t>Description</t>
  </si>
  <si>
    <t>Stock Number</t>
  </si>
  <si>
    <t>Image</t>
  </si>
  <si>
    <t>Stop</t>
  </si>
  <si>
    <t>R1-1</t>
  </si>
  <si>
    <t>812 600105</t>
  </si>
  <si>
    <t>Regulatory</t>
  </si>
  <si>
    <t>Yield</t>
  </si>
  <si>
    <t>In-Street Ped Crossing</t>
  </si>
  <si>
    <t>Except Right Turn (plaque)</t>
  </si>
  <si>
    <t>Speed Limit</t>
  </si>
  <si>
    <t>Movement Prohibition</t>
  </si>
  <si>
    <t>Mandatory Movement Lane Control</t>
  </si>
  <si>
    <t>Optional Movement Lane Control</t>
  </si>
  <si>
    <t>Right (Left) Lane Must Turn Right (Left)</t>
  </si>
  <si>
    <t>Advance Intersection Lane Control</t>
  </si>
  <si>
    <t>Two-Way Left Turn Only (overhead)</t>
  </si>
  <si>
    <t>Two-Way Left Turn Only (post-mounted)</t>
  </si>
  <si>
    <t>Keep Right</t>
  </si>
  <si>
    <t>Narrow Keep Right</t>
  </si>
  <si>
    <t>Keep Left</t>
  </si>
  <si>
    <t>Narrow Keep Left</t>
  </si>
  <si>
    <t>Stay in Lane</t>
  </si>
  <si>
    <t>Do Not Enter</t>
  </si>
  <si>
    <t>Wrong Way</t>
  </si>
  <si>
    <t>No Trucks</t>
  </si>
  <si>
    <t>No Commercial Vehicles</t>
  </si>
  <si>
    <t>No Vehicles with Lugs</t>
  </si>
  <si>
    <t>Roundabout Directional (2 chevrons)</t>
  </si>
  <si>
    <t>Roundabout Directional (3 chevrons)</t>
  </si>
  <si>
    <t>Roundabout Directional (4 chevrons)</t>
  </si>
  <si>
    <t>Roundabout Circulation (plaque)</t>
  </si>
  <si>
    <t>Road Closed</t>
  </si>
  <si>
    <t>Road Closed - Local Traffic Only</t>
  </si>
  <si>
    <t>Truck Route</t>
  </si>
  <si>
    <t>R1-2</t>
  </si>
  <si>
    <t>R1-2aP</t>
  </si>
  <si>
    <t>R1-3P</t>
  </si>
  <si>
    <t>R1-10P</t>
  </si>
  <si>
    <t>R2-1</t>
  </si>
  <si>
    <t>R3-6</t>
  </si>
  <si>
    <t>R3-7</t>
  </si>
  <si>
    <t>R3-9a</t>
  </si>
  <si>
    <t>R3-9b</t>
  </si>
  <si>
    <t>R4-7c</t>
  </si>
  <si>
    <t>R4-8c</t>
  </si>
  <si>
    <t>R4-9</t>
  </si>
  <si>
    <t>R5-1</t>
  </si>
  <si>
    <t>R5-1a</t>
  </si>
  <si>
    <t>R5-4</t>
  </si>
  <si>
    <t>R5-5</t>
  </si>
  <si>
    <t>R6-1</t>
  </si>
  <si>
    <t>R6-2</t>
  </si>
  <si>
    <t>R6-4</t>
  </si>
  <si>
    <t>R6-4a</t>
  </si>
  <si>
    <t>R6-4b</t>
  </si>
  <si>
    <t>R6-5P</t>
  </si>
  <si>
    <t>R11-2</t>
  </si>
  <si>
    <t>R12-3</t>
  </si>
  <si>
    <t>R12-4</t>
  </si>
  <si>
    <t>R12-5</t>
  </si>
  <si>
    <t>R14-1</t>
  </si>
  <si>
    <t>R3-1</t>
  </si>
  <si>
    <t>R3-2</t>
  </si>
  <si>
    <t>R3-3</t>
  </si>
  <si>
    <t>R3-4</t>
  </si>
  <si>
    <t>R3-18</t>
  </si>
  <si>
    <t>R3-27</t>
  </si>
  <si>
    <t>R3-5</t>
  </si>
  <si>
    <t>R3-5a</t>
  </si>
  <si>
    <t>R3-8a</t>
  </si>
  <si>
    <t>R3-8b</t>
  </si>
  <si>
    <t>R3-8</t>
  </si>
  <si>
    <t>R4-7</t>
  </si>
  <si>
    <t>R4-7a</t>
  </si>
  <si>
    <t>R4-7b</t>
  </si>
  <si>
    <t>R4-8</t>
  </si>
  <si>
    <t>R4-8a</t>
  </si>
  <si>
    <t>R4-8b</t>
  </si>
  <si>
    <t>R5-2</t>
  </si>
  <si>
    <t>R6-3a</t>
  </si>
  <si>
    <t>R6-3</t>
  </si>
  <si>
    <t>R11-3a</t>
  </si>
  <si>
    <t>R11-3b</t>
  </si>
  <si>
    <t>R11-4</t>
  </si>
  <si>
    <t>R12-2</t>
  </si>
  <si>
    <t>R12-1</t>
  </si>
  <si>
    <t>812 600115</t>
  </si>
  <si>
    <t>812 600150</t>
  </si>
  <si>
    <t>812 600400</t>
  </si>
  <si>
    <t>812 600430</t>
  </si>
  <si>
    <t>812 600500</t>
  </si>
  <si>
    <t>812 600415</t>
  </si>
  <si>
    <t>812 600550</t>
  </si>
  <si>
    <t>812 600552</t>
  </si>
  <si>
    <t>Short Desc</t>
  </si>
  <si>
    <t>Internal Price</t>
  </si>
  <si>
    <t>External Price</t>
  </si>
  <si>
    <t>812 502502</t>
  </si>
  <si>
    <t>CLOSED PANEL F/T.O.D.S.  16X13  D3-2  SIL ON BLUHI</t>
  </si>
  <si>
    <t>CLOSED PANEL F/T.O.D.S. 16X13</t>
  </si>
  <si>
    <t>812 504000</t>
  </si>
  <si>
    <t>PARKING W/ARROW 45 RT    30X24  D4-1  GRN ON SIL</t>
  </si>
  <si>
    <t>PARKING W/ARROW 45 RT 30X24 D4</t>
  </si>
  <si>
    <t>812 504010</t>
  </si>
  <si>
    <t>PARKING W/ARROW RT       30X24  D4-1R GRN ON SIL</t>
  </si>
  <si>
    <t>PARKING W/ARROW RT 30X24 D4-1R</t>
  </si>
  <si>
    <t>812 504015</t>
  </si>
  <si>
    <t>PARKING W/ARROW LT       30X24  D4-1L GRN ON SIL</t>
  </si>
  <si>
    <t>PARKING W/ARROW LT 30X24 D4-1L</t>
  </si>
  <si>
    <t>812 504016</t>
  </si>
  <si>
    <t>PARK AND RIDE W/ARR LT   30X36  D4-2L SIL ON GRN</t>
  </si>
  <si>
    <t>PARK AND RIDE 30X36 LT ARR</t>
  </si>
  <si>
    <t>812 504017</t>
  </si>
  <si>
    <t>PARK AND RIDE W/ARR RT   30X36  D4-2R SIL ON GRN</t>
  </si>
  <si>
    <t>PARK AND RIDE 30X36 RT ARR</t>
  </si>
  <si>
    <t>812 504018</t>
  </si>
  <si>
    <t>PARK AND RIDE W/ARR RT   36X48  D4-2A SIL ON GRN</t>
  </si>
  <si>
    <t>PARK AND RIDE 36X48 RT ARR</t>
  </si>
  <si>
    <t>812 504019</t>
  </si>
  <si>
    <t>PARK AND RIDE W/ARR LT   36X48  D4-2B SIL ON GRN</t>
  </si>
  <si>
    <t>PARK AND RIDE 36X48 LT ARR</t>
  </si>
  <si>
    <t>812 504020</t>
  </si>
  <si>
    <t>PARKING FOR REST AREA    72X48  D4-4  SIL ON BRNHI</t>
  </si>
  <si>
    <t>PARKING FOR REST AREA 72X48 D4</t>
  </si>
  <si>
    <t>812 504025</t>
  </si>
  <si>
    <t>ROAD SIDE PARK 1/2 MILE  42X36  D5-1  SIL ON BLUHI</t>
  </si>
  <si>
    <t>ROAD SIDE PARK 1/2 MI 42X36</t>
  </si>
  <si>
    <t>812 504045</t>
  </si>
  <si>
    <t>REST AREA W/ARROW 45 RT  78X78  D5-2  SIL ON BLUHI</t>
  </si>
  <si>
    <t>REST AREA W/ARROW 45 RT 78X78</t>
  </si>
  <si>
    <t>812 504050</t>
  </si>
  <si>
    <t>ROAD SIDE PARK W/ARRW RT 42X36  D5-2B SIL ON BLUHI</t>
  </si>
  <si>
    <t>ROAD SIDE PARK RT ARR 42X36</t>
  </si>
  <si>
    <t>812 504055</t>
  </si>
  <si>
    <t>ROAD SIDE PARK W/ARRW LT 42X36  D5-2C SIL ON BLUHI</t>
  </si>
  <si>
    <t>ROAD SIDE PARK LT ARR 42X36</t>
  </si>
  <si>
    <t>812 504175</t>
  </si>
  <si>
    <t>HISTORIC MARK 1/2 MILE   60X36  D7-1A SIL ON BRNHI</t>
  </si>
  <si>
    <t>HISTORIC MARKER 1/2 MI 60X36</t>
  </si>
  <si>
    <t>812 504220</t>
  </si>
  <si>
    <t>HISTORIC SITE 1/2 MILE   60X36  D7-1H SIL ON BRNHI</t>
  </si>
  <si>
    <t>HISTORIC SITE 1/2 MILE 60X36</t>
  </si>
  <si>
    <t>812 504305</t>
  </si>
  <si>
    <t>WEIGH STATION 1/2 MILE   60X48  D8-1A BLK ON SIL</t>
  </si>
  <si>
    <t>WEIGH STATION 1/2 MILE 60X48</t>
  </si>
  <si>
    <t>812 504335</t>
  </si>
  <si>
    <t>WEIGH STATION W/AR RT    60X48  D8-3A BLK ON SIL</t>
  </si>
  <si>
    <t>WEIGH STATION W/AR RT 60X48 D8</t>
  </si>
  <si>
    <t>812 504340</t>
  </si>
  <si>
    <t>WEIGH STATION W/AR LT    60X48  D8-3B BLK ON SIL</t>
  </si>
  <si>
    <t>WEIGH STATION W/AR LT 60X48 D8</t>
  </si>
  <si>
    <t>812 504410</t>
  </si>
  <si>
    <t>TELEPHONE SYMBOL         24X24  D9-1  SIL ON BLUHI</t>
  </si>
  <si>
    <t>TELEPHONE SYMBOL 24X24 D9-1</t>
  </si>
  <si>
    <t>812 504435</t>
  </si>
  <si>
    <t>HOSPITAL SYMBOL 30X30 D9-2A SIL ON BLUHI</t>
  </si>
  <si>
    <t>HOSPITAL SYMB 30X30</t>
  </si>
  <si>
    <t>812 504470</t>
  </si>
  <si>
    <t>CAMPING W/ARROW  RT      48X24  D9-3D SIL ON BLUDG</t>
  </si>
  <si>
    <t>CAMPING W/ARROW RT 48X24 D9-3D</t>
  </si>
  <si>
    <t>812 504475</t>
  </si>
  <si>
    <t>CAMPING W/ARROW  LT      48X24  D9-3E SIL ON BLUHI</t>
  </si>
  <si>
    <t>CAMPING W/ARROW LT 48X24 D9-3E</t>
  </si>
  <si>
    <t>812 504495</t>
  </si>
  <si>
    <t>CAMPING W/ARROW  LT     108X24  D9-3J SIL ON BLUHI</t>
  </si>
  <si>
    <t>CAMPING W/ARROW LT 108X24</t>
  </si>
  <si>
    <t>812 504500</t>
  </si>
  <si>
    <t>24" D.O.T. VEHICLE LOGO BLACK CONTROL TACH</t>
  </si>
  <si>
    <t>24" D.O.T. VEHICLE LOGO BLK/CT</t>
  </si>
  <si>
    <t>812 504505</t>
  </si>
  <si>
    <t>24" D.O.T. VEHICLE LOGO WHITE CONTROL TACH</t>
  </si>
  <si>
    <t>24" D.O.T. VEHICLE LOGO WHT/CT</t>
  </si>
  <si>
    <t>812 504510</t>
  </si>
  <si>
    <t>WHEELCHAIR VAN ACCESSBLE 12X18  D9-6A SIL ON BLUHI</t>
  </si>
  <si>
    <t>WHEELCHAIR VAN ACCESSBL 12X18</t>
  </si>
  <si>
    <t>812 504512</t>
  </si>
  <si>
    <t>WHEELCHAIR PARKING W/FINE 18X12 D9-6B SIL ON BLUHI</t>
  </si>
  <si>
    <t>WHEELCHAIR PARKING W/FINE18X12</t>
  </si>
  <si>
    <t>812 504514</t>
  </si>
  <si>
    <t>WHEELCHAIR ACCESS W/RT ARR18X12 D9-6C SIL ON BLUHI</t>
  </si>
  <si>
    <t>WHEELCHAIR ACCESS W/RT AR18X12</t>
  </si>
  <si>
    <t>812 504515</t>
  </si>
  <si>
    <t>WHEELCHAIR ACCESS W/LT ARR18X12 D9-6D SIL ON BLUHI</t>
  </si>
  <si>
    <t>WHEELCHAIR ACCESS W/LT AR18X12</t>
  </si>
  <si>
    <t>812 504518</t>
  </si>
  <si>
    <t>WHEEL CHAIR-SYMBOL       24X24  D9-6  SIL ON BLUHI</t>
  </si>
  <si>
    <t>WHEEL CHAIR-SYMBOL 24X24 D9-6</t>
  </si>
  <si>
    <t>812 504519</t>
  </si>
  <si>
    <t>TRAILER SANITARY DISP ST 24X24  D9-3R SIL ON BLUHI</t>
  </si>
  <si>
    <t>TRAILER SANITARY DISP ST 24X24</t>
  </si>
  <si>
    <t>812 504520</t>
  </si>
  <si>
    <t>TRAILER SANITARY DISP ST 24X24  D9-3RA SILON BRNHI</t>
  </si>
  <si>
    <t>812 504569</t>
  </si>
  <si>
    <t>DELIN. POST DECAL DECIMAL POINT       BLK ON WHTCT</t>
  </si>
  <si>
    <t>DELIN. POST DECAL DECIMAL PT</t>
  </si>
  <si>
    <t>812 504570</t>
  </si>
  <si>
    <t>DELIN. POST DECAL #0  3/4INCH NUMBER  BLK ON WHTCT</t>
  </si>
  <si>
    <t>DELIN. POST DECAL #O  3/4IN.NO</t>
  </si>
  <si>
    <t>812 504571</t>
  </si>
  <si>
    <t>DELIN. POST DECAL #1  3/4INCH NUMBER  BLK ON WHTCT</t>
  </si>
  <si>
    <t>DELIN. POST DECAL #1  3/4IN.NO</t>
  </si>
  <si>
    <t>812 504572</t>
  </si>
  <si>
    <t>DELIN. POST DECAL #2  3/4INCH NUMBER  BLK ON WHTCT</t>
  </si>
  <si>
    <t>DELIN. POST DECAL #2  3/4IN.NO</t>
  </si>
  <si>
    <t>812 504573</t>
  </si>
  <si>
    <t>DELIN. POST DECAL #3  3/4INCH NUMBER  BLK ON WHTCT</t>
  </si>
  <si>
    <t>DELIN. POST DECAL #3  3/4IN.NO</t>
  </si>
  <si>
    <t>812 504574</t>
  </si>
  <si>
    <t>DELIN. POST DECAL #4  3/4INCH NUMBER  BLK ON WHTCT</t>
  </si>
  <si>
    <t>DELIN. POST DECAL #4  3/4IN.NO</t>
  </si>
  <si>
    <t>812 504575</t>
  </si>
  <si>
    <t>DELIN. POST DECAL #5  3/4INCH NUMBER  BLK ON WHTCT</t>
  </si>
  <si>
    <t>DELIN. POST DECAL #5  3/4IN.NO</t>
  </si>
  <si>
    <t>812 504576</t>
  </si>
  <si>
    <t>DELIN. POST DECAL #6  3/4INCH NUMBER  BLK ON WHTCT</t>
  </si>
  <si>
    <t>DELIN. POST DECAL #6  3/4IN.NO</t>
  </si>
  <si>
    <t>812 504577</t>
  </si>
  <si>
    <t>DELIN. POST DECAL #7  3/4INCH NUMBER  BLK ON WHTCT</t>
  </si>
  <si>
    <t>DELIN. POST DECAL #7  3/4IN.NO</t>
  </si>
  <si>
    <t>812 504578</t>
  </si>
  <si>
    <t>DELIN. POST DECAL #8  3/4INCH NUMBER  BLK ON WHTCT</t>
  </si>
  <si>
    <t>DELIN. POST DECAL #8  3/4IN.NO</t>
  </si>
  <si>
    <t>812 504579</t>
  </si>
  <si>
    <t>DELIN. POST DECAL #9  3/4INCH NUMBER  BLK ON WHTCT</t>
  </si>
  <si>
    <t>DELIN. POST DECAL #9  3/4IN.NO</t>
  </si>
  <si>
    <t>812 504585</t>
  </si>
  <si>
    <t>MUN.MILE SUF.PANEL 3.5X3.5  A   D11-2   SIL ON GRN</t>
  </si>
  <si>
    <t>MUN.MILE SUFFIX A 3.5X3.5</t>
  </si>
  <si>
    <t>812 504586</t>
  </si>
  <si>
    <t>MUN.MILE EQSTATION 3.5X3.5  AH  D11-2A  SIL ON GRN</t>
  </si>
  <si>
    <t>MUN.MILE EQSTATION AH 3.5X3.5</t>
  </si>
  <si>
    <t>812 504587</t>
  </si>
  <si>
    <t>MUN.MILE EQSTATION 3.5X3.5  BK  D11-2B  SIL ON GRN</t>
  </si>
  <si>
    <t>MUN.MILE EQSTATION BK 3.5X3.5</t>
  </si>
  <si>
    <t>812 504590</t>
  </si>
  <si>
    <t>MUN.MILE SUFFIX PANEL A   6X6   D11-3   SIL ON GRN</t>
  </si>
  <si>
    <t>MUN.MILE SUFFIX A 6X6</t>
  </si>
  <si>
    <t>812 504591</t>
  </si>
  <si>
    <t>MUN.MILE EQSTATION PNL.AH 6X6   D11-3A  SIL ON GRN</t>
  </si>
  <si>
    <t>MUN.MILE EQSTATION AH 6X6</t>
  </si>
  <si>
    <t>812 504592</t>
  </si>
  <si>
    <t>MUN.MILE EQSTATION PNL.BK 6X6   D11-3B  SIL ON GRN</t>
  </si>
  <si>
    <t>MUN.MILE EQSTATION BK 6X6</t>
  </si>
  <si>
    <t>812 504595</t>
  </si>
  <si>
    <t>I/S M/POST SUFFIC PNL.A  12X12  D11-4   SIL ON GRN</t>
  </si>
  <si>
    <t>I/S M/POST SUFFIC A 12X12</t>
  </si>
  <si>
    <t>812 504596</t>
  </si>
  <si>
    <t>I/S M/POST EQUAT. PNL.AH 12X12  D11-4A  SIL ON GRN</t>
  </si>
  <si>
    <t>I/S M/POST EQUAT. AH 12X12</t>
  </si>
  <si>
    <t>812 504597</t>
  </si>
  <si>
    <t>I/S M/POST EQUAT. PNL.BK 12X12  D11-4B  SIL ON GRN</t>
  </si>
  <si>
    <t>I/S M/POST EQUAT. BK 12X12</t>
  </si>
  <si>
    <t>812 504624</t>
  </si>
  <si>
    <t>MAN FALLNG SYM SLIP WET  18X12        BLK ON WHTCT</t>
  </si>
  <si>
    <t>MAN FALLING SYMBOL</t>
  </si>
  <si>
    <t>812 504625</t>
  </si>
  <si>
    <t>REST ROOM CLOSED FOR REP 24X12  D13-1 BLK ON WHTCT</t>
  </si>
  <si>
    <t>REST ROOM CLOSED FOR REP 24X12</t>
  </si>
  <si>
    <t>812 504641</t>
  </si>
  <si>
    <t>PET AREA-SYMBOL          18X30  D15-2A SILON BRNHI</t>
  </si>
  <si>
    <t>PET AREA-SYMBOL 18X30 D15-2A</t>
  </si>
  <si>
    <t>812 504646</t>
  </si>
  <si>
    <t>PETS WITH RIGHT ARROW    18X12  D16-1A SILON BRNHI</t>
  </si>
  <si>
    <t>PETS WITH RIGHT ARROW 18X12</t>
  </si>
  <si>
    <t>812 504647</t>
  </si>
  <si>
    <t>PETS WITH LEFT ARROW     18X12  D16-1B SILON BRNHI</t>
  </si>
  <si>
    <t>PETS WITH LEFT ARROW 18X12 D16</t>
  </si>
  <si>
    <t>812 504649</t>
  </si>
  <si>
    <t>SANITARY DISP ST W/DRA   72X24  D16-1D SILON BRNHI</t>
  </si>
  <si>
    <t>SANITARY DISP ST W/DRA 72X24</t>
  </si>
  <si>
    <t>812 504650</t>
  </si>
  <si>
    <t>DO NOT DRINK THIS WATER  30X36  D16-2 SIL ON BRNHI</t>
  </si>
  <si>
    <t>DO NOT DRINK THIS WATER 30X36</t>
  </si>
  <si>
    <t>812 504652</t>
  </si>
  <si>
    <t>NO CAMPING               48X18  D16-2B SILON BRNHI</t>
  </si>
  <si>
    <t>NO CAMPING 48X18 D16-2B</t>
  </si>
  <si>
    <t>812 504653</t>
  </si>
  <si>
    <t>DIAGONAL PARKING ONLY    36X48  D16-2C SILON BRNHI</t>
  </si>
  <si>
    <t>DIAGONAL PARKING ONLY 36X48</t>
  </si>
  <si>
    <t>812 504654</t>
  </si>
  <si>
    <t>TRAILERS PARALLEL ONLY   36X48  D16-2D SILON BRNHI</t>
  </si>
  <si>
    <t>TRAILERS PARALLEL ONLY 36X48</t>
  </si>
  <si>
    <t>812 504655</t>
  </si>
  <si>
    <t>HOLDING TANK INSTRUCTION 48X36  D16-3 SIL ON BRNHI</t>
  </si>
  <si>
    <t>HOLDING TANK INSTRUCTION 48X36</t>
  </si>
  <si>
    <t>812 504675</t>
  </si>
  <si>
    <t>FRONTAGE ROAD W/AR RT    90X36  D19-2   SIL ON GRN</t>
  </si>
  <si>
    <t>FRONTAGE ROAD W/AR RT 90X36</t>
  </si>
  <si>
    <t>812 504680</t>
  </si>
  <si>
    <t>FRONTAGE ROAD W/AR LT    90X36  D19-3   SIL ON GRN</t>
  </si>
  <si>
    <t>FRONTAGE ROAD W/AR LT 90X36</t>
  </si>
  <si>
    <t>812 504685</t>
  </si>
  <si>
    <t>BUSINESS DIST W/AR RT    48X36  D20-1   SIL ON GRN</t>
  </si>
  <si>
    <t>BUSINESS DIS W/AR RT 48X36</t>
  </si>
  <si>
    <t>812 504690</t>
  </si>
  <si>
    <t>BUSINESS DIST W/AR LT    48X36  D20-2   SIL ON GRN</t>
  </si>
  <si>
    <t>BUSINESS DIS W/AR LT 48X36</t>
  </si>
  <si>
    <t>812 504695</t>
  </si>
  <si>
    <t>BUSINESS DIST W/AR S/A   48X36  D20-3   SIL ON GRN</t>
  </si>
  <si>
    <t>BUSINESS DIS W/AR S/A 48X36</t>
  </si>
  <si>
    <t>812 504700</t>
  </si>
  <si>
    <t>AIRPORT W/ARROW RIGHT    54X16  D21-1   SIL ON GRN</t>
  </si>
  <si>
    <t>AIRPORT W/AR RT 54X16</t>
  </si>
  <si>
    <t>812 504701</t>
  </si>
  <si>
    <t>AIRPORT W/ARROW LEFT     54X16  D21-1L  SIL ON GRN</t>
  </si>
  <si>
    <t>AIRPORT W/AR LT 54X16 D21</t>
  </si>
  <si>
    <t>812 504715</t>
  </si>
  <si>
    <t>STOP FRONT AXLE ON SCALE 48X36  D22-1   BLK ON SIL</t>
  </si>
  <si>
    <t>STOP FRONT AXLE ON SCALE 48X36</t>
  </si>
  <si>
    <t>812 504760</t>
  </si>
  <si>
    <t>EMERGENCY HELP          132X60  D25-1 SIL ON BLUHI</t>
  </si>
  <si>
    <t>EMERGENCY HELP 132X60 D25-1</t>
  </si>
  <si>
    <t>812 504770</t>
  </si>
  <si>
    <t>EMERGENCY HELP           96X48  D25-1A SILON BLUHI</t>
  </si>
  <si>
    <t>EMERGENCY HELP  96X48 D25-1A</t>
  </si>
  <si>
    <t>812 504800</t>
  </si>
  <si>
    <t>NO SMOKING STATE GROUNDS 18X24       BK/RED ON SIL</t>
  </si>
  <si>
    <t>NO SMOKING STATE GROUNDS 18X24</t>
  </si>
  <si>
    <t>812 504802</t>
  </si>
  <si>
    <t>NO SMOKING REST AREA GROUNDS 18X24   BK/RED ON SIL</t>
  </si>
  <si>
    <t>NO SMOKING REST AREA   18X24</t>
  </si>
  <si>
    <t>812 504804</t>
  </si>
  <si>
    <t>NO SMOKING WEIGH SCALE GROUNDS 18X24 BK/RED ON SIL</t>
  </si>
  <si>
    <t>NO SMOKING WEIGH SCALE 18X24</t>
  </si>
  <si>
    <t>812 505800</t>
  </si>
  <si>
    <t>ADOPT A HIGHWAY          24X36  D27-1E BLUON SILHI</t>
  </si>
  <si>
    <t>ADOPT A HIGHWAY 24X36</t>
  </si>
  <si>
    <t>812 505830</t>
  </si>
  <si>
    <t>AVAILABLE FOR ADOPTION   24X18  D27-5E BLUON SILHI</t>
  </si>
  <si>
    <t>AVAILABLE FOR ADOPTION 24 X18</t>
  </si>
  <si>
    <t>812 509310</t>
  </si>
  <si>
    <t>BIG SIOUX RIVER          54X24  I3-1    SIL ON GRN</t>
  </si>
  <si>
    <t>BIG SIOUX RIVER 54X24 I3-1 SIL</t>
  </si>
  <si>
    <t>812 509312</t>
  </si>
  <si>
    <t>BOONE RIVER              36X24  I3-2    SIL ON GRN</t>
  </si>
  <si>
    <t>BOONE RIVER 36X24 I3-2 SIL ON</t>
  </si>
  <si>
    <t>812 509313</t>
  </si>
  <si>
    <t>BOYER RIVER              36X24  I3-3    SIL ON GRN</t>
  </si>
  <si>
    <t>BOYER RIVER 36X24 I3-3 SIL ON</t>
  </si>
  <si>
    <t>812 509315</t>
  </si>
  <si>
    <t>CEDAR RIVER              36X24  I3-4    SIL ON GRN</t>
  </si>
  <si>
    <t>CEDAR RIVER 36X24 I3-4 SIL ON</t>
  </si>
  <si>
    <t>812 509320</t>
  </si>
  <si>
    <t>CHARITON RIVER           42X24  I3-5    SIL ON GRN</t>
  </si>
  <si>
    <t>CHARITON RIVER 42X24 I3-5 SIL</t>
  </si>
  <si>
    <t>812 509325</t>
  </si>
  <si>
    <t>DES MOINES RIVER         54X24  I3-6    SIL ON GRN</t>
  </si>
  <si>
    <t>DES MOINES RIVER 54X24 I3-6 SI</t>
  </si>
  <si>
    <t>812 509326</t>
  </si>
  <si>
    <t>EAST FORK D. M. RIVER    54X36  I3-7    SIL ON GRN</t>
  </si>
  <si>
    <t>EAST FORK DES MOINES RIVER</t>
  </si>
  <si>
    <t>812 509327</t>
  </si>
  <si>
    <t>EAST NISHNABOTNA RIVER   60X36  I3-8    SIL ON GRN</t>
  </si>
  <si>
    <t>EAST NISHNABOTNA RIVER</t>
  </si>
  <si>
    <t>812 509328</t>
  </si>
  <si>
    <t>EAST NODAWAY RIVER       48X36  I3-9    SIL ON GRN</t>
  </si>
  <si>
    <t>EAST NODAWAY RIVER</t>
  </si>
  <si>
    <t>812 509329</t>
  </si>
  <si>
    <t>ENGLISH RIVER            42X24  I3-10   SIL ON GRN</t>
  </si>
  <si>
    <t>ENGLISH RIVER 42X24 I3-10 SIL</t>
  </si>
  <si>
    <t>812 509330</t>
  </si>
  <si>
    <t>FLOYD RIVER              36X24  I3-11   SIL ON GRN</t>
  </si>
  <si>
    <t>FLOYD RIVER 36X24 I3-11 SIL ON</t>
  </si>
  <si>
    <t>812 509333</t>
  </si>
  <si>
    <t>GRAND RIVER              36X24  I3-11A  SIL ON GRN</t>
  </si>
  <si>
    <t>GRAND RIVER 36X24 I3-11A SIL O</t>
  </si>
  <si>
    <t>812 509335</t>
  </si>
  <si>
    <t>IOWA RIVER               36X24  I3-12   SIL ON GRN</t>
  </si>
  <si>
    <t>IOWA RIVER 36X24 I3-12 SIL ON</t>
  </si>
  <si>
    <t>812 509340</t>
  </si>
  <si>
    <t>LITTLE SIOUX RIVER       60X24  I3-13   SIL ON GRN</t>
  </si>
  <si>
    <t>LITTLE SIOUX RIVER 60X24 I3-13</t>
  </si>
  <si>
    <t>812 509342</t>
  </si>
  <si>
    <t>MAPLE RIVER              36X24  I3-14   SIL ON GRN</t>
  </si>
  <si>
    <t>MAPLE RIVER 36X24 I3-14</t>
  </si>
  <si>
    <t>812 509345</t>
  </si>
  <si>
    <t>MAQUOKETA RIVER          54X24  I3-15   SIL ON GRN</t>
  </si>
  <si>
    <t>MAQUOKETA RIVER 54X24 I3-15</t>
  </si>
  <si>
    <t>812 509347</t>
  </si>
  <si>
    <t>MIDDLE RIVER             36X24  I3-16   SIL ON GRN</t>
  </si>
  <si>
    <t>MIDDLE RIVER 36X24 I3-16 SIL</t>
  </si>
  <si>
    <t>812 509348</t>
  </si>
  <si>
    <t>MIDDLE NODAWAY RIVER     48X36  I3-17   SIL ON GRN</t>
  </si>
  <si>
    <t>MIDDLE NODAWAY RIVER 48X36</t>
  </si>
  <si>
    <t>812 509350</t>
  </si>
  <si>
    <t>MISSISSIPPI RIVER        48X24  I3-18   SIL ON GRN</t>
  </si>
  <si>
    <t>MISSISSIPPI RIVER 48X24 I3-18</t>
  </si>
  <si>
    <t>812 509355</t>
  </si>
  <si>
    <t>MISSOURI RIVER           42X24  I3-19   SIL ON GRN</t>
  </si>
  <si>
    <t>MISSOURI RIVER 42X24 I3-19 SIL</t>
  </si>
  <si>
    <t>812 509360</t>
  </si>
  <si>
    <t>NISHNABOTNA RIVER        60X24  I3-20   SIL ON GRN</t>
  </si>
  <si>
    <t>NISHNABOTNA RIVER 60X24 I3-20</t>
  </si>
  <si>
    <t>812 509365</t>
  </si>
  <si>
    <t>NODAWAY RIVER            48X24  I3-21   SIL ON GRN</t>
  </si>
  <si>
    <t>NODAWAY RIVER   48X24 I3-21</t>
  </si>
  <si>
    <t>812 509366</t>
  </si>
  <si>
    <t>N. FORK MAQUOKETA RIVER  54X36  I3-22   SIL ON GRN</t>
  </si>
  <si>
    <t>NORTH FORK MAQUOKETA RIVER</t>
  </si>
  <si>
    <t>812 509367</t>
  </si>
  <si>
    <t>NORTH RACCOON RIVER      42X36  I3-23   SIL ON GRN</t>
  </si>
  <si>
    <t>NORTH RACCOON RIV. 42X36 I3-23</t>
  </si>
  <si>
    <t>812 509368</t>
  </si>
  <si>
    <t>NORTH RIVER              36X24  I3-24   SIL ON GRN</t>
  </si>
  <si>
    <t>NORTH RIVER        36X24 I3-24</t>
  </si>
  <si>
    <t>812 509369</t>
  </si>
  <si>
    <t>NORTH SKUNK RIVER        36X36  I3-25   SIL ON GRN</t>
  </si>
  <si>
    <t>NORTH SKUNK RIV   36X36 I3-25</t>
  </si>
  <si>
    <t>812 509370</t>
  </si>
  <si>
    <t>RACCOON RIVER            42X24  I3-26   SIL ON GRN</t>
  </si>
  <si>
    <t>RACCOON RIV 42X24 I3-26 SIL</t>
  </si>
  <si>
    <t>812 509372</t>
  </si>
  <si>
    <t>ROCK  RIVER              36X24  I3-27   SIL ON GRN</t>
  </si>
  <si>
    <t>ROCK  RIVER        36X24 I3-27</t>
  </si>
  <si>
    <t>812 509373</t>
  </si>
  <si>
    <t>SHELL ROCK RIVER         36X36  I3-28   SIL ON GRN</t>
  </si>
  <si>
    <t>SHELL ROCK RIVER 36X36 I3-28</t>
  </si>
  <si>
    <t>812 509375</t>
  </si>
  <si>
    <t>SKUNK RIVER              36X24  I3-29   SIL ON GRN</t>
  </si>
  <si>
    <t>SKUNK RIVER        36X24 I3-29</t>
  </si>
  <si>
    <t>812 509376</t>
  </si>
  <si>
    <t>SOLDIER RIVER            42X24  I3-30   SIL ON GRN</t>
  </si>
  <si>
    <t>SOLDIER RIVER      42X24 I3-30</t>
  </si>
  <si>
    <t>812 509377</t>
  </si>
  <si>
    <t>S. FORK MAQUOKETA RIVER  54X36  I3-31   SIL ON GRN</t>
  </si>
  <si>
    <t>S. FORK MAQUOKETA RIVER  I3-31</t>
  </si>
  <si>
    <t>812 509378</t>
  </si>
  <si>
    <t>SOUTH RIVER              36X24  I3-32   SIL ON GRN</t>
  </si>
  <si>
    <t>SOUTH RIVER 36X24 I3-32</t>
  </si>
  <si>
    <t>812 509379</t>
  </si>
  <si>
    <t>SOUTH SKUNK RIVER        36X36  I3-33   SIL ON GRN</t>
  </si>
  <si>
    <t>SOUTH SKUNK RIVER 36X36 I3-33</t>
  </si>
  <si>
    <t>812 509381</t>
  </si>
  <si>
    <t>TURKEY RIVER             42X24  I3-35   SIL ON GRN</t>
  </si>
  <si>
    <t>TURKEY RIVER 42X24 I3-35 SIL</t>
  </si>
  <si>
    <t>812 509385</t>
  </si>
  <si>
    <t>UPPER IOWA RIVER         60X24  I3-36   SIL ON GRN</t>
  </si>
  <si>
    <t>UPPER IOWA RIVER 60X24 I3-36</t>
  </si>
  <si>
    <t>812 509387</t>
  </si>
  <si>
    <t>VOLGA RIVER              36X24  I3-37   SIL ON GRN</t>
  </si>
  <si>
    <t>VOLGA RIVER 36X24 I3-37 SIL ON</t>
  </si>
  <si>
    <t>812 509390</t>
  </si>
  <si>
    <t>WAPSIPINICON RIVER       60X24  I3-38   SIL ON GRN</t>
  </si>
  <si>
    <t>WAPSIPINICON RIVER 60X24 I3-38</t>
  </si>
  <si>
    <t>812 509392</t>
  </si>
  <si>
    <t>WEST FORK DES MOINES RIV 54X36  I3-39   SIL ON GRN</t>
  </si>
  <si>
    <t>WEST FORK DES MOINES RIVER</t>
  </si>
  <si>
    <t>812 509394</t>
  </si>
  <si>
    <t>W.FORK LITTLE SIOUX RIVER60X36  I3-40   SIL ON GRN</t>
  </si>
  <si>
    <t>W. FORK LITTLE SIOUX RIVER</t>
  </si>
  <si>
    <t>812 509396</t>
  </si>
  <si>
    <t>WEST NISHNABOTNA RIVER   60X36  I3-41   SIL ON GRN</t>
  </si>
  <si>
    <t>WEST NISHNABOTNA RIVER</t>
  </si>
  <si>
    <t>812 509398</t>
  </si>
  <si>
    <t>WEST NODAWAY RIVER       48X36  I3-42   SIL ON GRN</t>
  </si>
  <si>
    <t>WEST NODAWAY RIVER 48X36 I3-42</t>
  </si>
  <si>
    <t>812 509400</t>
  </si>
  <si>
    <t>WINNEBAGO RIVER          54X24  I3-43   SIL ON GRN</t>
  </si>
  <si>
    <t>WINNEBAGO RIVER 54X24 I3-43 SI</t>
  </si>
  <si>
    <t>812 509402</t>
  </si>
  <si>
    <t>YELLOW RIVER             42X24  I3-44   SIL ON GRN</t>
  </si>
  <si>
    <t>YELLOW RIVER 42X24 I3-44</t>
  </si>
  <si>
    <t>812 509882</t>
  </si>
  <si>
    <t>LIBRARY SYMB RIGHT ARROW 18X24  I8-B  GRN ON SILHI</t>
  </si>
  <si>
    <t>LIBRARY SYMB W/R  ARROW 18X24</t>
  </si>
  <si>
    <t>812 509883</t>
  </si>
  <si>
    <t>LIBRARY SYMB LEFT  ARROW 18X24  I8-C  GRN ON SILHI</t>
  </si>
  <si>
    <t>LIBRARY SYMB W/L  ARROW 18X24</t>
  </si>
  <si>
    <t>812 513100</t>
  </si>
  <si>
    <t>I/S IA ROUTE MARKER 29   24X24  M1-1A  RED/SIL/BLU</t>
  </si>
  <si>
    <t>I/S IA ROUTE MARKER 29 24X24</t>
  </si>
  <si>
    <t>812 513105</t>
  </si>
  <si>
    <t>I/S IA ROUTE MARKER 29   36X36  M1-1AA RED/SIL/BLU</t>
  </si>
  <si>
    <t>I/S IA ROUTE MARKER 29 36X36</t>
  </si>
  <si>
    <t>812 513150</t>
  </si>
  <si>
    <t>I/S IA ROUTE MARKER 35   24X24  M1-1B  RED/SIL/BLU</t>
  </si>
  <si>
    <t>I/S IA ROUTE MARKER 35 24X24 M</t>
  </si>
  <si>
    <t>812 513155</t>
  </si>
  <si>
    <t>I/S IA ROUTE MARKER 35   36X36  M1-1BA RED/SIL/BLU</t>
  </si>
  <si>
    <t>I/S IA ROUTE MARKER 35 36X36 M</t>
  </si>
  <si>
    <t>812 513200</t>
  </si>
  <si>
    <t>I/S IA ROUTE MARKER 74   24X24  M1-1C  RED/SIL/BLU</t>
  </si>
  <si>
    <t>I/S IA ROUTE MARKER 74 24X24 M</t>
  </si>
  <si>
    <t>812 513205</t>
  </si>
  <si>
    <t>I/S IA ROUTE MARKER 74   36X36  M1-1CA RED/SIL/BLU</t>
  </si>
  <si>
    <t>I/S IA ROUTE MARKER 74 36X36 M</t>
  </si>
  <si>
    <t>812 513250</t>
  </si>
  <si>
    <t>I/S IA ROUTE MARKER 80   24X24  M1-1D  RED/SIL/BLU</t>
  </si>
  <si>
    <t>I/S IA ROUTE MARKER 80 24X24 M</t>
  </si>
  <si>
    <t>812 513255</t>
  </si>
  <si>
    <t>I/S IA ROUTE MARKER 80   36X36  M1-1DA RED/SIL/BLU</t>
  </si>
  <si>
    <t>I/S IA ROUTE MARKER 80 36X36 M</t>
  </si>
  <si>
    <t>812 513350</t>
  </si>
  <si>
    <t>I/S IA ROUTE MARKER 235  30X25  M1-1F  RED/SIL/BLU</t>
  </si>
  <si>
    <t>I/S IA ROUTE MARKER 235 30X25</t>
  </si>
  <si>
    <t>812 513355</t>
  </si>
  <si>
    <t>I/S IA ROUTE MARKER 235  42X36  M1-1FA RED/SIL/BLU</t>
  </si>
  <si>
    <t>I/S IA ROUTE MARKER 235 42X36</t>
  </si>
  <si>
    <t>812 513400</t>
  </si>
  <si>
    <t>I/S IA ROUTE MARKER 280  30X25  M1-1G  RED/SIL/BLU</t>
  </si>
  <si>
    <t>I/S IA ROUTE MARKER 280 30X25</t>
  </si>
  <si>
    <t>812 513405</t>
  </si>
  <si>
    <t>I/S IA ROUTE MARKER 280  42X36  M1-1GA RED/SIL/BLU</t>
  </si>
  <si>
    <t>I/S IA ROUTE MARKER 280 42X36</t>
  </si>
  <si>
    <t>812 513450</t>
  </si>
  <si>
    <t>I/S IA ROUTE MARKER 380  30X25  M1-1H  RED/SIL/BLU</t>
  </si>
  <si>
    <t>I/S IA ROUTE MARKER 380 30X25</t>
  </si>
  <si>
    <t>812 513455</t>
  </si>
  <si>
    <t>I/S IA ROUTE MARKER 380  42X36  M1-1HA RED/SIL/BLU</t>
  </si>
  <si>
    <t>I/S IA ROUTE MARKER 380 42X36</t>
  </si>
  <si>
    <t>812 513505</t>
  </si>
  <si>
    <t>I/S IA ROUTE MARKER 480  42X36  M1-1JA RED/SIL/BLU</t>
  </si>
  <si>
    <t>I/S IA ROUTE MARKER 480 42X36</t>
  </si>
  <si>
    <t>812 513550</t>
  </si>
  <si>
    <t>I/S IA ROUTE MARKER 680  30X25  M1-1K  RED/SIL/BLU</t>
  </si>
  <si>
    <t>I/S IA ROUTE MARKER 680 30X25</t>
  </si>
  <si>
    <t>812 513555</t>
  </si>
  <si>
    <t>I/S IA ROUTE MARKER 680  42X36  M1-1KA RED/SIL/BLU</t>
  </si>
  <si>
    <t>I/S IA ROUTE MARKER 680 42X36</t>
  </si>
  <si>
    <t>812 513800</t>
  </si>
  <si>
    <t>JCT                      21X15  M2-1    BLK ON SIL</t>
  </si>
  <si>
    <t>JCT 21X15 M2-1 BLK ON SIL</t>
  </si>
  <si>
    <t>812 513802</t>
  </si>
  <si>
    <t>JCT                      30X21  M2-1C   BLK ON SIL</t>
  </si>
  <si>
    <t>JCT 30X21 M2-1C BLK ON SIL</t>
  </si>
  <si>
    <t>812 513805</t>
  </si>
  <si>
    <t>I/S JCT                  21X15  M2-1A   BLU ON SIL</t>
  </si>
  <si>
    <t>JCT-I/S 21X15 M2-1A SIL ON BLU</t>
  </si>
  <si>
    <t>812 513807</t>
  </si>
  <si>
    <t>I/S JCT                  30X21  M2-1B   BLU ON SIL</t>
  </si>
  <si>
    <t>JCT I/S 30X21 M2-1B BLU ON SIL</t>
  </si>
  <si>
    <t>812 513825</t>
  </si>
  <si>
    <t>NORTH                    24X12  M3-1    BLK ON SIL</t>
  </si>
  <si>
    <t>NORTH 24X12 M3-1 BLK ON SIL</t>
  </si>
  <si>
    <t>812 513827</t>
  </si>
  <si>
    <t>NORTH                    36X18  M3-1C   BLK ON SIL</t>
  </si>
  <si>
    <t>NORTH     36X18 M3-1C BLK/SILV</t>
  </si>
  <si>
    <t>812 513830</t>
  </si>
  <si>
    <t>I/S NORTH                24X12  M3-1A   BLU ON SIL</t>
  </si>
  <si>
    <t>NORTH-I/S 24X12 M3-1A SIL ON B</t>
  </si>
  <si>
    <t>812 513835</t>
  </si>
  <si>
    <t>I/S NORTH                36X18  M3-1B   BLU ON SIL</t>
  </si>
  <si>
    <t>NORTH-I/S 36X18 M3-1B SIL ON B</t>
  </si>
  <si>
    <t>812 513840</t>
  </si>
  <si>
    <t>EAST                     24X12  M3-2    BLK ON SIL</t>
  </si>
  <si>
    <t>EAST 24X12 M3-2 BLK ON SIL</t>
  </si>
  <si>
    <t>812 513842</t>
  </si>
  <si>
    <t>EAST                     36X18  M3-2C   BLK ON SIL</t>
  </si>
  <si>
    <t>EAST      36X18 M3-2C BLK/SILV</t>
  </si>
  <si>
    <t>812 513845</t>
  </si>
  <si>
    <t>I/S EAST                 24X12  M3-2A   BLU ON SIL</t>
  </si>
  <si>
    <t>EAST-I/S 24X12 M3-2A SIL ON BL</t>
  </si>
  <si>
    <t>812 513850</t>
  </si>
  <si>
    <t>I/S EAST                 36X18  M3-2B   BLU ON SIL</t>
  </si>
  <si>
    <t>EAST-I/S 36X18 M3-2B BL ON SIL</t>
  </si>
  <si>
    <t>812 513855</t>
  </si>
  <si>
    <t>SOUTH                    24X12  M3-3    BLK ON SIL</t>
  </si>
  <si>
    <t>SOUTH 24X12 M3-3 BLK ON SIL</t>
  </si>
  <si>
    <t>812 513857</t>
  </si>
  <si>
    <t>SOUTH                    36X18  M3-3C   BLK ON SIL</t>
  </si>
  <si>
    <t>SOUTH     36X18 M3-3C BLK/SILV</t>
  </si>
  <si>
    <t>812 513860</t>
  </si>
  <si>
    <t>I/S SOUTH                24X12  M3-3A   BLU ON SIL</t>
  </si>
  <si>
    <t>SOUTH-I/S 24X12 M3-3A SIL ON B</t>
  </si>
  <si>
    <t>812 513865</t>
  </si>
  <si>
    <t>I/S SOUTH                36X18  M3-3B   BLU ON SIL</t>
  </si>
  <si>
    <t>SOUTH-I/S 36X18 M3-3B SIL ON B</t>
  </si>
  <si>
    <t>812 513870</t>
  </si>
  <si>
    <t>WEST                     24X12  M3-4    BLK ON SIL</t>
  </si>
  <si>
    <t>WEST 24X12 M3-4 BLK ON SIL</t>
  </si>
  <si>
    <t>812 513872</t>
  </si>
  <si>
    <t>WEST                     36X18  M3-4C   BLK ON SIL</t>
  </si>
  <si>
    <t>WEST      36X18 M3-4C BLK/SILV</t>
  </si>
  <si>
    <t>812 513875</t>
  </si>
  <si>
    <t>I/S WEST                 24X12  M3-4A   BLU ON SIL</t>
  </si>
  <si>
    <t>WEST-I/S 24X12 M3-4A SIL ON BL</t>
  </si>
  <si>
    <t>812 513880</t>
  </si>
  <si>
    <t>I/S WEST                 36X18  M3-4B   BLU ON SIL</t>
  </si>
  <si>
    <t>WEST-I/S 36X18 M3-4B SIL ON BL</t>
  </si>
  <si>
    <t>812 513885</t>
  </si>
  <si>
    <t>TO                       24X12  M4-5    BLK ON SIL</t>
  </si>
  <si>
    <t>TO 24X12 M4-5 BLK ON SIL</t>
  </si>
  <si>
    <t>812 513887</t>
  </si>
  <si>
    <t>TO                       36X18  M4-5C   BLK ON SIL</t>
  </si>
  <si>
    <t>TO 36X18 M4-5C BLACK ON SILVER</t>
  </si>
  <si>
    <t>812 513890</t>
  </si>
  <si>
    <t>I/S TO                   24X12  M4-5A   BLU ON SIL</t>
  </si>
  <si>
    <t>TO-I/S 24X12 M4-5A SIL ON BLU</t>
  </si>
  <si>
    <t>812 513892</t>
  </si>
  <si>
    <t>I/S TO                   36X18 M4-5B    BLU ON SIL</t>
  </si>
  <si>
    <t>TO-I/S 36X18 M4-5B BLU ON SIL</t>
  </si>
  <si>
    <t>812 513930</t>
  </si>
  <si>
    <t>END                      24X12  M4-6    BLK ON SIL</t>
  </si>
  <si>
    <t>END 24X12 M4-6 BLK ON SIL</t>
  </si>
  <si>
    <t>812 513932</t>
  </si>
  <si>
    <t>END                      36X18  M4-6C   BLK ON SIL</t>
  </si>
  <si>
    <t>END 36X18 M4-6C BLK ON SILVER</t>
  </si>
  <si>
    <t>812 514012</t>
  </si>
  <si>
    <t>DETOUR                   24X12  M4-8    BLK/ORG-DG</t>
  </si>
  <si>
    <t>DETOUR 24X12 ORG-DG M4-8</t>
  </si>
  <si>
    <t>812 514016</t>
  </si>
  <si>
    <t>END                      24X12  M4-8B   BLK/ORG-DG</t>
  </si>
  <si>
    <t>END  24X12 ORG-DG M4-8B</t>
  </si>
  <si>
    <t>812 514036</t>
  </si>
  <si>
    <t>DETOUR ON RIGHT ARROW    48X18  M4-10R  BLK/ORG-DG</t>
  </si>
  <si>
    <t>DETOUR ON RT ARROW ORDG 48X18</t>
  </si>
  <si>
    <t>812 514046</t>
  </si>
  <si>
    <t>DETOUR ON LEFT ARROW     48X18  M4-10L  BLK/ORG-DG</t>
  </si>
  <si>
    <t>DETOUR ON LT ARROW ORDG 48X18</t>
  </si>
  <si>
    <t>812 514056</t>
  </si>
  <si>
    <t>END DETOUR THANK YOU     60X24  M4-11   BLK/ORG-DG</t>
  </si>
  <si>
    <t>END DETOUR THANK YOU  60X24</t>
  </si>
  <si>
    <t>812 514100</t>
  </si>
  <si>
    <t>ADVANCE TURN ARROW RT 90 21X15  M5-1    BLK ON SIL</t>
  </si>
  <si>
    <t>ADV.TURN ARROW RT 90 21X15</t>
  </si>
  <si>
    <t>812 514102</t>
  </si>
  <si>
    <t>ADVANCE TURN ARROW RT 90 30X21  M5-1R   BLK ON SIL</t>
  </si>
  <si>
    <t>ADVANCE TURN ARROW RT 90 30X21</t>
  </si>
  <si>
    <t>812 514105</t>
  </si>
  <si>
    <t>I/S ADV TURN ARROW RT 90 21X15  M5-1A   BLU ON SIL</t>
  </si>
  <si>
    <t>I/S ADV TURN ARR RT 90 21X15</t>
  </si>
  <si>
    <t>812 514107</t>
  </si>
  <si>
    <t>I/S ADV TURN ARROW RT 90 30X21  M5-1AR  BLU ON SIL</t>
  </si>
  <si>
    <t>I/S ADV TURN ARROW RT 90 30X21</t>
  </si>
  <si>
    <t>812 514110</t>
  </si>
  <si>
    <t>ADVANCE TURN ARROW LT 90 21X15  M5-1B   BLK ON SIL</t>
  </si>
  <si>
    <t>ADV TURN ARROW LT 90 21X15</t>
  </si>
  <si>
    <t>812 514112</t>
  </si>
  <si>
    <t>ADVANCE TURN ARROW LT 90 30X21 M5-1BL BLK ON SIL</t>
  </si>
  <si>
    <t>ADVANCE TURN ARROW LT 90 30X21</t>
  </si>
  <si>
    <t>812 514115</t>
  </si>
  <si>
    <t>I/S ADV TURN ARROW LT 90 21X15  M5-1C   BLU ON SIL</t>
  </si>
  <si>
    <t>I/S ADV TURN ARR LT 90 21X15</t>
  </si>
  <si>
    <t>812 514117</t>
  </si>
  <si>
    <t>I/S ADV TURN ARROW LT 90 30X21 M5-1CL   BLU ON SIL</t>
  </si>
  <si>
    <t>I/S ADV TURN ARROW LT 90 30X21</t>
  </si>
  <si>
    <t>812 514120</t>
  </si>
  <si>
    <t>ADVANCE TURN ARROW RT 45 21X15  M5-2    BLK ON SIL</t>
  </si>
  <si>
    <t>ADV TURN ARROW RT 45 21X15</t>
  </si>
  <si>
    <t>812 514122</t>
  </si>
  <si>
    <t>ADVANCE TURN ARROW RT 45 30X21  M5-2R   BLK ON SIL</t>
  </si>
  <si>
    <t>ADVANCE TURN ARROW RT 45 30X21</t>
  </si>
  <si>
    <t>812 514125</t>
  </si>
  <si>
    <t>I/S ADV TURN ARROW RT 45 21X15  M5-2A   BLU ON SIL</t>
  </si>
  <si>
    <t>I/S ADV TURN ARR RT 45 21X15</t>
  </si>
  <si>
    <t>812 514127</t>
  </si>
  <si>
    <t>I/S ADV TURN ARROW RT 45 30X21 M5-2AR   BLU ON SIL</t>
  </si>
  <si>
    <t>I/S ADV TURN ARROW RT 45 30X21</t>
  </si>
  <si>
    <t>812 514130</t>
  </si>
  <si>
    <t>ADVANCE TURN ARROW LT 45 21X15  M5-2B   BLK ON SIL</t>
  </si>
  <si>
    <t>ADV.TURN ARROW LT 45 21X15</t>
  </si>
  <si>
    <t>812 514132</t>
  </si>
  <si>
    <t>ADVANCE TURN ARROW LT 45 30X21 M5-2BL BLK ON SIL</t>
  </si>
  <si>
    <t>ADVANCE TURN ARROW LT 45 30X21</t>
  </si>
  <si>
    <t>812 514135</t>
  </si>
  <si>
    <t>I/S ADV TURN ARROW LT 45 21X15  M5-2C   BLU ON SIL</t>
  </si>
  <si>
    <t>I/S ADV TURN ARR LT 45 21X15</t>
  </si>
  <si>
    <t>812 514137</t>
  </si>
  <si>
    <t>I/S ADV TURN ARROW LT 45 30X21 M5-2CL   BLU ON SIL</t>
  </si>
  <si>
    <t>I/S ADV TURN ARROW LT 45 30X21</t>
  </si>
  <si>
    <t>812 514140</t>
  </si>
  <si>
    <t>SINGLE DIRECTION ARROW   21X15  M6-1    BLK ON SIL</t>
  </si>
  <si>
    <t>SINGLE DIRE ARROW 21X15</t>
  </si>
  <si>
    <t>812 514141</t>
  </si>
  <si>
    <t>STRAIGHT UP ARROW 21X15 M6-3            BLK ON SIL</t>
  </si>
  <si>
    <t>STRAIGHT UP ARROW 21X15</t>
  </si>
  <si>
    <t>812 514142</t>
  </si>
  <si>
    <t>SINGLE LEFT/RIGHT ARROW  30X21  M6-1C   BLK ON SIL</t>
  </si>
  <si>
    <t>SINGLE LT/RT ARROW 30X21 BK/SL</t>
  </si>
  <si>
    <t>812 514145</t>
  </si>
  <si>
    <t>I/S SINGLE DIRECTION ARR 21X15  M6-1A   BLU ON SIL</t>
  </si>
  <si>
    <t>I/S SINGLE DIR.ARROW 21X15</t>
  </si>
  <si>
    <t>812 514146</t>
  </si>
  <si>
    <t>I/S STRAIGHT UP ARROW 21X15 M6-3A SIL/BLU</t>
  </si>
  <si>
    <t>I/S STR. UP ARROW 21X15 M6-3A</t>
  </si>
  <si>
    <t>812 514147</t>
  </si>
  <si>
    <t>I/S SINGLE LEFT/RIGHT ARROW 30X21 M6-1B BLU ON SIL</t>
  </si>
  <si>
    <t>I/S SINGLE LT/RT 30X21 M6-1B</t>
  </si>
  <si>
    <t>812 514150</t>
  </si>
  <si>
    <t>SINGLE DIAGONAL RT ARROW 21X15  M6-2    BLK ON SIL</t>
  </si>
  <si>
    <t>SINGLE DIAG RT ARROW 21X15 M6</t>
  </si>
  <si>
    <t>812 514152</t>
  </si>
  <si>
    <t>SINGLE DIA. RIGHT ARROW 30X21 M6-2CR BLK ON SIL</t>
  </si>
  <si>
    <t>SINGLE DIA RT ARROW BLK ON BLK</t>
  </si>
  <si>
    <t>812 514155</t>
  </si>
  <si>
    <t>I/S SINGLE DIAG. ARROW   21X15  M6-2A   BLU ON SIL</t>
  </si>
  <si>
    <t>I/S SINGLE DI. ARROW 21X15 B/S</t>
  </si>
  <si>
    <t>812 514157</t>
  </si>
  <si>
    <t>I/S SINGLE DIAG RT ARROW 30X21  M6-2BR  BLU ON SIL</t>
  </si>
  <si>
    <t>IS/ SINGLE DIAG RT 30X21</t>
  </si>
  <si>
    <t>812 514160</t>
  </si>
  <si>
    <t>DOUBLE DIRECTIONAL ARROW 21X15  M6-4    BLK ON SIL</t>
  </si>
  <si>
    <t>DOUBLE DIR. ARROW 21X15</t>
  </si>
  <si>
    <t>812 514162</t>
  </si>
  <si>
    <t>DOUBLE DIRECTIONAL ARROW 30X21 M6-4C    BLK ON SIL</t>
  </si>
  <si>
    <t>DOUBLE DIRECTIONAL ARROW M6-4C</t>
  </si>
  <si>
    <t>812 514165</t>
  </si>
  <si>
    <t>DOUBLE DIAGONAL ARROW    21X15  M6-5    BLK ON SIL</t>
  </si>
  <si>
    <t>DOUBLE DIAGONAL ARROW 21X15 M6</t>
  </si>
  <si>
    <t>812 514167</t>
  </si>
  <si>
    <t>DOUBLE DIAGONAL ARROW    30X21  M6-5L   BLK ON SIL</t>
  </si>
  <si>
    <t>DOUBLE DIAGONAL ARROW 30X21</t>
  </si>
  <si>
    <t>812 514170</t>
  </si>
  <si>
    <t>SA ARROW &amp; 90  RT   21X15  M6-6    BLK ON SIL</t>
  </si>
  <si>
    <t>SA ARROW &amp; 90  RT 21X15</t>
  </si>
  <si>
    <t>812 514175</t>
  </si>
  <si>
    <t>SA ARROW &amp; 45 RT         21X15  M6-7    BLK ON SIL</t>
  </si>
  <si>
    <t>SA ARROW &amp; 45 RT 21X15 M6-7</t>
  </si>
  <si>
    <t>812 514185</t>
  </si>
  <si>
    <t>SA ARROW &amp; 45 LEFT       21X15  M6-7B   BLK ON SIL</t>
  </si>
  <si>
    <t>SA ARROW &amp; 45 LEFT 21X15 M6-7B</t>
  </si>
  <si>
    <t>812 514190</t>
  </si>
  <si>
    <t>LEFT ARROW &amp; 45 RIGHT    21X15  M6-7C   BLK ON SIL</t>
  </si>
  <si>
    <t>LT ARROW &amp; 45 RT 21X15 M6-7C</t>
  </si>
  <si>
    <t>812 514200</t>
  </si>
  <si>
    <t>BARRICADE PANEL RIGHT     9X24  OB7-1AR ORG&amp;SIL-HI</t>
  </si>
  <si>
    <t>BARRICADE RIGHT 9X24 ORG/SIL</t>
  </si>
  <si>
    <t>812 514201</t>
  </si>
  <si>
    <t>BARRICADE PANEL LEFT      9X24  OB7-1AL ORG&amp;SIL-HI</t>
  </si>
  <si>
    <t>BARRICADE LEFT 9X24 ORG/SIL</t>
  </si>
  <si>
    <t>812 514202</t>
  </si>
  <si>
    <t>BARRICADE PANEL RIGHT     9X48  OB7-1BR ORG&amp;SIL-HI</t>
  </si>
  <si>
    <t>BARRICADE RIGHT 9X48 ORG/SIL</t>
  </si>
  <si>
    <t>812 514203</t>
  </si>
  <si>
    <t>BARRICADE PANEL LEFT      9X48  OB7-1BL ORG&amp;SIL-HI</t>
  </si>
  <si>
    <t>BARRICADE LEFT 9X48 ORG/SIL</t>
  </si>
  <si>
    <t>812 514210</t>
  </si>
  <si>
    <t>BARRICADE PANEL RIGHT     9X24  OC7-1AR  RED &amp; SIL</t>
  </si>
  <si>
    <t>BARRICADE RIGHT 9X24 RED/SIL</t>
  </si>
  <si>
    <t>812 514211</t>
  </si>
  <si>
    <t>BARRICADE PANEL LEFT      9X24  OC7-1AL  RED &amp; SIL</t>
  </si>
  <si>
    <t>BARRICADE LEFT 9X24 RED/SIL</t>
  </si>
  <si>
    <t>812 514215</t>
  </si>
  <si>
    <t>BARRICADE PANEL RIGHT     9X48  OC7-1BR  RED &amp; SIL</t>
  </si>
  <si>
    <t>BARRICADE RIGHT 9X48 RED/SIL</t>
  </si>
  <si>
    <t>812 514216</t>
  </si>
  <si>
    <t>BARRICADE PANEL LEFT      9X48  OC7-1BL  RED &amp; SIL</t>
  </si>
  <si>
    <t>BARRICADE LEFT 9X48 RED/SIL</t>
  </si>
  <si>
    <t>812 514220</t>
  </si>
  <si>
    <t>BARRICADE PANEL LEFT/LEFT 9X48  OC7-1C   RED &amp; SIL</t>
  </si>
  <si>
    <t>BARRICADE LT/LT 9X48 R/S</t>
  </si>
  <si>
    <t>812 514350</t>
  </si>
  <si>
    <t>OBJECT MARKER PLAIN       6X12  OM-2        YELLOW</t>
  </si>
  <si>
    <t>OBJECT MARKER 6X12</t>
  </si>
  <si>
    <t>812 514355</t>
  </si>
  <si>
    <t>OBJECT MARKER STRIPED RT 12X36  OM-3R   BLK ON YEL</t>
  </si>
  <si>
    <t>OBJECT MARKER 12X36 RT Y OM-3R</t>
  </si>
  <si>
    <t>812 514365</t>
  </si>
  <si>
    <t>OBJECT MARKER STRIPED LT 12X36  OM-3L   BLK ON YEL</t>
  </si>
  <si>
    <t>OBJECT MARKER 12X36 LT Y OM-3L</t>
  </si>
  <si>
    <t>812 514370</t>
  </si>
  <si>
    <t>CLUSTER REFLECTOR BUTTON 18X18  OM-1    BLK ON YEL</t>
  </si>
  <si>
    <t>CLUSTER REFLECT YEL 18X18</t>
  </si>
  <si>
    <t>812 514375</t>
  </si>
  <si>
    <t>CLUSTER REFLECTOR BUTTON 18X18  OM-1A   BLK ON RED</t>
  </si>
  <si>
    <t>CLUSTER REFLECT RED 18X18</t>
  </si>
  <si>
    <t>812 514377</t>
  </si>
  <si>
    <t>EXIT GORE DELINEATOR     8X24  OG-2   WHITE DG</t>
  </si>
  <si>
    <t>EXIT GORE DELINE 8X24 WHITE</t>
  </si>
  <si>
    <t>812 514378</t>
  </si>
  <si>
    <t>EXIT GORE DELINEATOR     8X24  OG-2A YELLOW</t>
  </si>
  <si>
    <t>EXIT GORE DELINE 8X24 YELLOW</t>
  </si>
  <si>
    <t>812 514580</t>
  </si>
  <si>
    <t>RIGHT OF WAY              4X9   M12-1 BLK ON WHTCT</t>
  </si>
  <si>
    <t>RIGHT OF WAY 4X9 M12-1 BLK ON</t>
  </si>
  <si>
    <t>812 514590</t>
  </si>
  <si>
    <t>REF  MARKER         4X9   M12-2 BLK ON WHTCT</t>
  </si>
  <si>
    <t>REF  MARKER 4X9</t>
  </si>
  <si>
    <t>812 514625</t>
  </si>
  <si>
    <t>INTAKE                    4X24  M14-1 BLK ON WHTCT</t>
  </si>
  <si>
    <t>INTAKE 4X24 M14-1 BLK ON WHTCT</t>
  </si>
  <si>
    <t>812 514627</t>
  </si>
  <si>
    <t>TILE                      4X20  M14-2 BLK ON WHTCT</t>
  </si>
  <si>
    <t>TILE  4X20 M14-2 BLK ON WHTCT</t>
  </si>
  <si>
    <t>812 600095</t>
  </si>
  <si>
    <t>STOP                     24X24  R1-O    RED ON SIL</t>
  </si>
  <si>
    <t>STOP 24X24</t>
  </si>
  <si>
    <t>812 600100</t>
  </si>
  <si>
    <t>STOP                     30X30  R1-1    RED ON SIL</t>
  </si>
  <si>
    <t>STOP 30X30 R1-1 SIL ON RED</t>
  </si>
  <si>
    <t>STOP                     36X36  R1-1A   RED ON SIL</t>
  </si>
  <si>
    <t>STOP 36X36 R1-1A SIL ON RED</t>
  </si>
  <si>
    <t>812 600110</t>
  </si>
  <si>
    <t>STOP                     48X48  R1-1B   RED ON SIL</t>
  </si>
  <si>
    <t>STOP 48X48 R1-1B SIL ON RED</t>
  </si>
  <si>
    <t>YIELD                 48X48X48  R1-2    RED ON SIL</t>
  </si>
  <si>
    <t>YIELD 48X48X48 R1-2 SIL ON RED</t>
  </si>
  <si>
    <t>812 600117</t>
  </si>
  <si>
    <t>YIELD                 36X36X36  R1-2B   RED ON SIL</t>
  </si>
  <si>
    <t>YIELD 36X36X36</t>
  </si>
  <si>
    <t>812 600120</t>
  </si>
  <si>
    <t>YIELD                 60X60X60  R1-2A   RED ON SIL</t>
  </si>
  <si>
    <t>YIELD 60X60X60 R1-2A SIL ON RE</t>
  </si>
  <si>
    <t>812 600128</t>
  </si>
  <si>
    <t>ALL WAY                   6X18  R1-4    RED ON SIL</t>
  </si>
  <si>
    <t>ALL WAY  6X18 R1-4 RED ON SIL</t>
  </si>
  <si>
    <t>812 600130</t>
  </si>
  <si>
    <t>ALL WAY                  24X12  R1-4A   RED ON SIL</t>
  </si>
  <si>
    <t>ALL WAY 24X12 R1-4A SIL ON RED</t>
  </si>
  <si>
    <t>SPEED LIMIT 20           24X30  R2-1    BLK ON SIL</t>
  </si>
  <si>
    <t>SPEED LIMIT 20 24X30 R2-1 BLK</t>
  </si>
  <si>
    <t>812 600155</t>
  </si>
  <si>
    <t>SPEED LIMIT 25           24X30  R2-1A   BLK ON SIL</t>
  </si>
  <si>
    <t>SPEED LIMIT 25 24X30 R2-1A BLK</t>
  </si>
  <si>
    <t>812 600160</t>
  </si>
  <si>
    <t>SPEED LIMIT 30           24X30  R2-1B   BLK ON SIL</t>
  </si>
  <si>
    <t>SPEED LIMIT 30 24X30 R2-1B BLK</t>
  </si>
  <si>
    <t>812 600165</t>
  </si>
  <si>
    <t>SPEED LIMIT 35           24X30  R2-1C   BLK ON SIL</t>
  </si>
  <si>
    <t>SPEED LIMIT 35 24X30 R2-1C BLK</t>
  </si>
  <si>
    <t>812 600170</t>
  </si>
  <si>
    <t>SPEED LIMIT 40           24X30  R2-1D   BLK ON SIL</t>
  </si>
  <si>
    <t>SPEED LIMIT 40 24X30 R2-1D BLK</t>
  </si>
  <si>
    <t>812 600175</t>
  </si>
  <si>
    <t>SPEED LIMIT 45           24X30  R2-1E   BLK ON SIL</t>
  </si>
  <si>
    <t>SPEED LIMIT 45 24X30 R2-1E BLK</t>
  </si>
  <si>
    <t>812 600180</t>
  </si>
  <si>
    <t>SPEED LIMIT 20           36X48  R2-1F   BLK ON SIL</t>
  </si>
  <si>
    <t>SPEED LIMIT 20 36X48 R2-1F BLK</t>
  </si>
  <si>
    <t>812 600185</t>
  </si>
  <si>
    <t>SPEED LIMIT 25           36X48  R2-1G   BLK ON SIL</t>
  </si>
  <si>
    <t>SPEED LIMIT 25 36X48 R2-1G BLK</t>
  </si>
  <si>
    <t>812 600190</t>
  </si>
  <si>
    <t>SPEED LIMIT 30           36X48  R2-1H   BLK ON SIL</t>
  </si>
  <si>
    <t>SPEED LIMIT 30 36X48 R2-1H BLK</t>
  </si>
  <si>
    <t>812 600195</t>
  </si>
  <si>
    <t>SPEED LIMIT 35           36X48  R2-1I   BLK ON SIL</t>
  </si>
  <si>
    <t>SPEED LIMIT 35 36X48 R2-1I BLK</t>
  </si>
  <si>
    <t>812 600200</t>
  </si>
  <si>
    <t>SPEED LIMIT 40           36X48  R2-1J   BLK ON SIL</t>
  </si>
  <si>
    <t>SPEED LIMIT 40 36X48 R2-1J BLK</t>
  </si>
  <si>
    <t>812 600205</t>
  </si>
  <si>
    <t>SPEED LIMIT 45           36X48  R2-1K   BLK ON SIL</t>
  </si>
  <si>
    <t>SPEED LIMIT 45 36X48 R2-1K BLK</t>
  </si>
  <si>
    <t>812 600210</t>
  </si>
  <si>
    <t>SPEED LIMIT 50           36X48  R2-1L   BLK ON SIL</t>
  </si>
  <si>
    <t>SPEED LIMIT 50 36X48 R2-1L BLK</t>
  </si>
  <si>
    <t>812 600215</t>
  </si>
  <si>
    <t>SPEED LIMIT 55           36X48  R2-1M   BLK ON SIL</t>
  </si>
  <si>
    <t>SPEED LIMIT 55 36X48 R2-1M BLK</t>
  </si>
  <si>
    <t>812 600240</t>
  </si>
  <si>
    <t>SPEED LIMIT 35           48X60  R2-1S   BLK ON SIL</t>
  </si>
  <si>
    <t>SPEED LIMIT 35 48X60 R2-1S BLK</t>
  </si>
  <si>
    <t>812 600245</t>
  </si>
  <si>
    <t>SPEED LIMIT 40           48X60  R2-1T   BLK ON SIL</t>
  </si>
  <si>
    <t>SPEED LIMIT 40 48X60 R2-1T BLK</t>
  </si>
  <si>
    <t>812 600250</t>
  </si>
  <si>
    <t>SPEED LIMIT 45           48X60  R2-1U   BLK ON SIL</t>
  </si>
  <si>
    <t>SPEED LIMIT 45 48X60 R2-1U BLK</t>
  </si>
  <si>
    <t>812 600255</t>
  </si>
  <si>
    <t>SPEED LIMIT 50           48X60  R2-1V   BLK ON SIL</t>
  </si>
  <si>
    <t>SPEED LIMIT 50 48X60 R2-1V BLK</t>
  </si>
  <si>
    <t>812 600260</t>
  </si>
  <si>
    <t>SPEED LIMIT 55           48X60  R2-1W   BLK ON SIL</t>
  </si>
  <si>
    <t>SPEED LIMIT 55 48X60 R2-1W BLK</t>
  </si>
  <si>
    <t>812 600264</t>
  </si>
  <si>
    <t>SPEED LIMIT 60           48X60  R2-1X   BLK ON SIL</t>
  </si>
  <si>
    <t>SPEED LIMIT 60 48X60 R2-1X BLK</t>
  </si>
  <si>
    <t>812 600267</t>
  </si>
  <si>
    <t>SPEED LIMIT 65           48X60  R2-1Y   BLK ON SIL</t>
  </si>
  <si>
    <t>SPEED LIMIT 65 48X60 R2-1Y BLK</t>
  </si>
  <si>
    <t>812 600270</t>
  </si>
  <si>
    <t>SPEED LIMIT 70           48X60  R2-1Z   BLK ON SIL</t>
  </si>
  <si>
    <t>SPEED LIMIT 70 48X60 R2-1Z BLK</t>
  </si>
  <si>
    <t>812 600315</t>
  </si>
  <si>
    <t>I/S SPEED 40             48X48  R2-4A   BLK ON SIL</t>
  </si>
  <si>
    <t>I/S SPEED 40 48X48 R2-4A BLK</t>
  </si>
  <si>
    <t>NO RIGHT TURN-SYMBOL     24X24  R3-1  BK&amp;RD ON SIL</t>
  </si>
  <si>
    <t>NO RIGHT TURN SYMBOL 24X24 R3-</t>
  </si>
  <si>
    <t>NO RIGHT TURN-SYMBOL     30X30  R3-1B BK&amp;RD ON SIL</t>
  </si>
  <si>
    <t>NO RIGHT TURN SYMBOL 30X30 R3-</t>
  </si>
  <si>
    <t>NO LEFT TURN-SYMBOL      24X24  R3-2  BK&amp;RD ON SIL</t>
  </si>
  <si>
    <t>NO LEFT TURN SYMBOL 24X24 R3-2</t>
  </si>
  <si>
    <t>812 600445</t>
  </si>
  <si>
    <t>NO LEFT TURN-SYMBOL      30X30  R3-2B BK&amp;RD ON SIL</t>
  </si>
  <si>
    <t>NO LEFT TURN SYMBOL 30X30 R3-2</t>
  </si>
  <si>
    <t>NO U TURN-SYMBOL         24X24  R3-4  BK&amp;RD ON SIL</t>
  </si>
  <si>
    <t>NO U TURN SYMBOL 24X24 R3-4 BK</t>
  </si>
  <si>
    <t>812 600545</t>
  </si>
  <si>
    <t>NO U TURN-SYMBOL         36X36  R3-4E BK&amp;RD ON SIL</t>
  </si>
  <si>
    <t>NO U TURN SYMBOL 36X36 R3-4E B</t>
  </si>
  <si>
    <t>LANE USE ARROW-LEFT ONLY 30X36  R3-5    BLK ON SIL</t>
  </si>
  <si>
    <t>LANE USE ARROW-LEFT ONLY 30X36</t>
  </si>
  <si>
    <t>LANE USE ARROW-RT.  ONLY 30X36  R3-5A   BLK ON SIL</t>
  </si>
  <si>
    <t>LANE USE ARROW-RT. ONLY 30X36</t>
  </si>
  <si>
    <t>812 600555</t>
  </si>
  <si>
    <t>LANE USE ARROW-SA&amp;LT     30X36  R3-6    BLK ON SIL</t>
  </si>
  <si>
    <t>LANE USE ARROW-SA&amp;LT 30X36 R3-</t>
  </si>
  <si>
    <t>812 600560</t>
  </si>
  <si>
    <t>LANE USE ARROW-SA&amp;RT     30X36  R3-6A   BLK ON SIL</t>
  </si>
  <si>
    <t>LANE USE ARROW-SA&amp;RT 30X36 R3-</t>
  </si>
  <si>
    <t>812 600565</t>
  </si>
  <si>
    <t>RIGHT LANE MUST TURN RT  30X30  R3-7    BLK ON SIL</t>
  </si>
  <si>
    <t>RIGHT LANE MUST TURN RT 30X30</t>
  </si>
  <si>
    <t>812 600570</t>
  </si>
  <si>
    <t>LEFT LANE MUST TURN LEFT 30X30  R3-7A   BLK ON SIL</t>
  </si>
  <si>
    <t>LEFT LANE MUST TURN LEFT 30X30</t>
  </si>
  <si>
    <t>812 600575</t>
  </si>
  <si>
    <t>LANE USE ARROW LT/SA&amp;LT  30X30  R3-8    BLK ON SIL</t>
  </si>
  <si>
    <t>LANE USE ARROW LT/SA&amp;LT 30X30</t>
  </si>
  <si>
    <t>812 600580</t>
  </si>
  <si>
    <t>CENTER LANE ONLY W/ARROWS24X36  R3-9B   BLK ON SIL</t>
  </si>
  <si>
    <t>CENTER LANE ONLY        24X36</t>
  </si>
  <si>
    <t>812 600595</t>
  </si>
  <si>
    <t>NO TURN ON RED           24X30  R10-11A BLK ON SIL</t>
  </si>
  <si>
    <t>NO TURN ON RED 24X30 R3-12A BL</t>
  </si>
  <si>
    <t>812 600625</t>
  </si>
  <si>
    <t>DO NOT PASS              24X30  R4-1    BLK ON SIL</t>
  </si>
  <si>
    <t>DO NOT PASS 24X30 R4-1 BLK ON</t>
  </si>
  <si>
    <t>812 600630</t>
  </si>
  <si>
    <t>DO NOT PASS              36X48  R4-1A   BLK ON SIL</t>
  </si>
  <si>
    <t>DO NOT PASS 36X48 R4-1A BLK ON</t>
  </si>
  <si>
    <t>812 600637</t>
  </si>
  <si>
    <t>PASS WITH CARE           24X30  R4-2    BLK ON SIL</t>
  </si>
  <si>
    <t>PASS WITH CARE 24X30 R4-2 BLK</t>
  </si>
  <si>
    <t>812 600645</t>
  </si>
  <si>
    <t>SLOWER TRAFFIC KEEP RT   36X48  R4-3A   BLK ON SIL</t>
  </si>
  <si>
    <t>SLOWER TRAFFIC KEEP RT 36X48</t>
  </si>
  <si>
    <t>812 600650</t>
  </si>
  <si>
    <t>SLOWER TRAFFIC KEEP RT   48X60  R4-3B   BLK ON SIL</t>
  </si>
  <si>
    <t>SLOWER TRAFFIC KEEP RT 48X60</t>
  </si>
  <si>
    <t>812 600700</t>
  </si>
  <si>
    <t>KEEP RIGHT-SYMBOL        24X30  R4-7    BLK ON SIL</t>
  </si>
  <si>
    <t>KEEP RIGHT-SYMBOL 24X30 R4-7</t>
  </si>
  <si>
    <t>812 600715</t>
  </si>
  <si>
    <t>KEEP RIGHT-SYMBOL        36X48  R4-7B   BLK ON SIL</t>
  </si>
  <si>
    <t>KEEP RIGHT-SYMBOL 36X48 R4-7B</t>
  </si>
  <si>
    <t>812 600725</t>
  </si>
  <si>
    <t>KEEP RIGHT-SYMBOL        48X60  R4-7C   BLK ON SIL</t>
  </si>
  <si>
    <t>KEEP RIGHT-SYMBOL 48X60 R4-7C</t>
  </si>
  <si>
    <t>812 600740</t>
  </si>
  <si>
    <t>KEEP RT WITH DIAG ARROW  24X30  R4-7E   BLK ON SIL</t>
  </si>
  <si>
    <t>KEEP RT W/DIAG ARROW 24X30</t>
  </si>
  <si>
    <t>812 600745</t>
  </si>
  <si>
    <t>KEEP RT WITH DIAG ARROW  36X48  R4-7F   BLK ON SIL</t>
  </si>
  <si>
    <t>KEEP RT W/DIAG ARROW 36X48</t>
  </si>
  <si>
    <t>812 600750</t>
  </si>
  <si>
    <t>KEEP RT WITH DIAG ARROW  48X60  R4-7G   BLK ON SIL</t>
  </si>
  <si>
    <t>KEEP RT W/DIAG ARROW 48X60</t>
  </si>
  <si>
    <t>812 600755</t>
  </si>
  <si>
    <t>KEEP LEFT-SYMBOL         24X30  R4-8    BLK ON SIL</t>
  </si>
  <si>
    <t>KEEP LEFT-SYMBOL 24X30 R4-8 BL</t>
  </si>
  <si>
    <t>812 600820</t>
  </si>
  <si>
    <t>DO NOT ENTER-SYMBOL      30X30  R5-1    RED ON SIL</t>
  </si>
  <si>
    <t>DO NOT ENTER-SYMBOL 30X30 R5-1</t>
  </si>
  <si>
    <t>812 600825</t>
  </si>
  <si>
    <t>DO NOT ENTER-SYMBOL      36X36  R5-1A   RED ON SIL</t>
  </si>
  <si>
    <t>DO NOT ENTER-SYMBOL 36X36 R5-1</t>
  </si>
  <si>
    <t>812 600830</t>
  </si>
  <si>
    <t>DO NOT ENTER             48X48  R5-1B   RED ON SIL</t>
  </si>
  <si>
    <t>DO NOT ENTER 48X48 R5-1B RED/S</t>
  </si>
  <si>
    <t>812 600850</t>
  </si>
  <si>
    <t>NO TRUCKS SYMBOL         24X24  R5-2  BK&amp;RD ON SIL</t>
  </si>
  <si>
    <t>NO TRUCKS 24X24 R5-2 BLK ON SI</t>
  </si>
  <si>
    <t>812 600875</t>
  </si>
  <si>
    <t>ENGINE BRAKE ORD ENF     30X30  R5-7    BLK ON SIL</t>
  </si>
  <si>
    <t>ENG BRAKE ORD. ENF. 30X30</t>
  </si>
  <si>
    <t>812 600900</t>
  </si>
  <si>
    <t>WRONG WAY                36X24  R5-9    RED ON SIL</t>
  </si>
  <si>
    <t>WRONG WAY 36X24 R5-9 SIL ON RE</t>
  </si>
  <si>
    <t>812 600905</t>
  </si>
  <si>
    <t>WRONG WAY                42X30  R5-9A   RED ON SIL</t>
  </si>
  <si>
    <t>WRONG WAY 42X30 R5-9A REDONSIL</t>
  </si>
  <si>
    <t>812 600925</t>
  </si>
  <si>
    <t>ONE WAY ON RIGHT ARROW   36X12  R6-1    BLK ON SIL</t>
  </si>
  <si>
    <t>ONE WAY ON RIGHT ARROW 36X12</t>
  </si>
  <si>
    <t>812 600930</t>
  </si>
  <si>
    <t>ONE WAY ON RIGHT ARROW   54X18  R6-1A   BLK ON SIL</t>
  </si>
  <si>
    <t>ONE WAY ON RIGHT ARROW 54X18</t>
  </si>
  <si>
    <t>812 600935</t>
  </si>
  <si>
    <t>ONE WAY ON LEFT ARROW    36X12  R6-1B   BLK ON SIL</t>
  </si>
  <si>
    <t>ONE WAY ON LEFT ARROW 36X12</t>
  </si>
  <si>
    <t>812 600940</t>
  </si>
  <si>
    <t>ONE WAY ON LEFT ARROW    54X18  R6-1C   BLK ON SIL</t>
  </si>
  <si>
    <t>ONE WAY ON LEFT ARROW 54X18</t>
  </si>
  <si>
    <t>812 600945</t>
  </si>
  <si>
    <t>ONE WAY WITH RIGHT ARROW 24X30  R6-2    BLK ON SIL</t>
  </si>
  <si>
    <t>ONE WAY WITH RIGHT ARROW 24X30</t>
  </si>
  <si>
    <t>812 600960</t>
  </si>
  <si>
    <t>DIV HWY-SYMB CROSS ROAD  30X24  R6-3    BLK ON SIL</t>
  </si>
  <si>
    <t>DIVIDED HWY SY   CROSS RD30X24</t>
  </si>
  <si>
    <t>812 600962</t>
  </si>
  <si>
    <t>DIV HWY-SYMB CROSS ROAD  36X30  R6-3B   BLK ON SIL</t>
  </si>
  <si>
    <t>DIVIDED HWY SYM  CROSS 36X30</t>
  </si>
  <si>
    <t>812 600965</t>
  </si>
  <si>
    <t>DIV HWY-SYMBOL T         30X24  R6-3A   BLK ON SIL</t>
  </si>
  <si>
    <t>DIVIDED HWY SYMB T 30X24</t>
  </si>
  <si>
    <t>812 600967</t>
  </si>
  <si>
    <t>DIV HWY-SYMBOL T         36X30  R6-3C   BLK ON SIL</t>
  </si>
  <si>
    <t>DIVIDED HWY SYM  T       36X30</t>
  </si>
  <si>
    <t>812 600995</t>
  </si>
  <si>
    <t>NO PARK ANYTIME DBL ARR  12X18  R7-0    RED ON SIL</t>
  </si>
  <si>
    <t>NO PARK ANYTIME 12X18 DBL ARR</t>
  </si>
  <si>
    <t>812 601000</t>
  </si>
  <si>
    <t>NO PARK ANYTIME DBL ARR  18X24  R7-1    RED ON SIL</t>
  </si>
  <si>
    <t>NO PARK ANYTIME 18X24 DBL ARR</t>
  </si>
  <si>
    <t>812 601005</t>
  </si>
  <si>
    <t>NO PARK ANYTIME DBL ARR  24X30  R7-1A   RED ON SIL</t>
  </si>
  <si>
    <t>NO PARK ANYTIME 24X30 DBL ARR</t>
  </si>
  <si>
    <t>812 601008</t>
  </si>
  <si>
    <t>NO PARK ANYTIME W/RT AR  12X18  R7-1AB  RED ON SIL</t>
  </si>
  <si>
    <t>NO PARK ANYTIME 12X18 RT ARR</t>
  </si>
  <si>
    <t>812 601010</t>
  </si>
  <si>
    <t>NO PARK ANYTIME W/RT ARR 18X24  R7-1B   RED ON SIL</t>
  </si>
  <si>
    <t>NO PARK ANYTIME 18X24 RT ARR</t>
  </si>
  <si>
    <t>812 601015</t>
  </si>
  <si>
    <t>NO PARK ANYTIME W/RT ARR 24X30  R7-1C   RED ON SIL</t>
  </si>
  <si>
    <t>NO PARK ANYTIME 24X30 RT ARR</t>
  </si>
  <si>
    <t>812 601018</t>
  </si>
  <si>
    <t>NO PARK ANYTIME W/LT ARR 12X18  R7-1CA  RED ON SIL</t>
  </si>
  <si>
    <t>NO PARK ANYTIME 12X18 LT ARR</t>
  </si>
  <si>
    <t>812 601020</t>
  </si>
  <si>
    <t>NO PARK ANYTIME W/LT ARR 18X24  R7-1D   RED ON SIL</t>
  </si>
  <si>
    <t>NO PARK ANYTIME 18X24 LT ARR</t>
  </si>
  <si>
    <t>812 601025</t>
  </si>
  <si>
    <t>NO PARK ANYTIME W/LT ARR 24X30  R7-1E   RED ON SIL</t>
  </si>
  <si>
    <t>NO PARK ANYTIME 24X30 LT ARR</t>
  </si>
  <si>
    <t>812 601030</t>
  </si>
  <si>
    <t>NO PARKING ANYTIME       18X24  R7-1F   RED ON SIL</t>
  </si>
  <si>
    <t>NO PARKING ANYTIME 18X24 R7-1F</t>
  </si>
  <si>
    <t>812 601035</t>
  </si>
  <si>
    <t>NO PARKING ANYTIME       24X30  R7-1G   RED ON SIL</t>
  </si>
  <si>
    <t>NO PARKING ANYTIME 24X30 R7-1G</t>
  </si>
  <si>
    <t>812 601040</t>
  </si>
  <si>
    <t>NO PARKING ANYTIME       36X48  R7-1H   RED ON SIL</t>
  </si>
  <si>
    <t>NO PARKING ANYTIME 36X48 R7-1H</t>
  </si>
  <si>
    <t>812 601045</t>
  </si>
  <si>
    <t>NO PARKING ANYTIME       48X60  R7-1K   RED ON SIL</t>
  </si>
  <si>
    <t>NO PARKING ANYTIME 48X60 R7-1K</t>
  </si>
  <si>
    <t>812 601050</t>
  </si>
  <si>
    <t>PARALLEL PARKING DBL ARR 18X24  R7-7    GRN ON SIL</t>
  </si>
  <si>
    <t>PARALLEL PARKING DBL ARR 18X24</t>
  </si>
  <si>
    <t>812 601055</t>
  </si>
  <si>
    <t>PARALLEL PARKING RT ARR  18X24  R7-7A   GRN ON SIL</t>
  </si>
  <si>
    <t>PARALLEL PARKING RT ARR 18X24</t>
  </si>
  <si>
    <t>812 601060</t>
  </si>
  <si>
    <t>PARALLEL PARKING LT ARR  18X24  R7-7B   GRN ON SIL</t>
  </si>
  <si>
    <t>PARALLEL PARKING LT ARR 18X24</t>
  </si>
  <si>
    <t>812 601065</t>
  </si>
  <si>
    <t>PARALLEL PARKING ONLY    18X24  R7-7C   GRN ON SIL</t>
  </si>
  <si>
    <t>PARALLEL PARKING  18X24</t>
  </si>
  <si>
    <t>812 601070</t>
  </si>
  <si>
    <t>NO TRUCK PARKING         18X24  R7-8    RED ON SIL</t>
  </si>
  <si>
    <t>NO TRUCK PARKING 18X24 R7-8 RE</t>
  </si>
  <si>
    <t>812 601075</t>
  </si>
  <si>
    <t>NO TRUCK PARKING         24X30  R7-8A   RED ON SIL</t>
  </si>
  <si>
    <t>NO TRUCK PARKING 24X30 R7-8A</t>
  </si>
  <si>
    <t>812 601125</t>
  </si>
  <si>
    <t>NO PARKING               24X30  R8-3    RED ON SIL</t>
  </si>
  <si>
    <t>NO PARKING 24X30 R8-3 RED ON W</t>
  </si>
  <si>
    <t>812 601200</t>
  </si>
  <si>
    <t>STOP HERE ON RED W/ARR   24X36  R10-6   BLK ON SIL</t>
  </si>
  <si>
    <t>STOP HERE ON RED W/ARR 24X36</t>
  </si>
  <si>
    <t>812 601225</t>
  </si>
  <si>
    <t>LEFT TURN YIELD ON GREEN 24X30  R10-12 BLK/GRONSIL</t>
  </si>
  <si>
    <t>LEFT TURN YIELD ON GREEN 24X30</t>
  </si>
  <si>
    <t>812 601240</t>
  </si>
  <si>
    <t>ROAD CLOSED              48X30  R11-2   BLK ON SIL</t>
  </si>
  <si>
    <t>ROAD CLOSED 48X30 R11-2 BLK ON</t>
  </si>
  <si>
    <t>812 601245</t>
  </si>
  <si>
    <t>BRIDGE OUT               48X30  R11-2A  BLK ON SIL</t>
  </si>
  <si>
    <t>BRIDGE OUT 48X30 R11-2A BLK ON</t>
  </si>
  <si>
    <t>812 601260</t>
  </si>
  <si>
    <t>ROAD CLOSED TO THRU TRAF 60X30  R11-4   BLK ON SIL</t>
  </si>
  <si>
    <t>ROAD CLOSED TO THRU TRAF 60X30</t>
  </si>
  <si>
    <t>812 601276</t>
  </si>
  <si>
    <t>WEIGHT LIMIT 40 TONS     42X48  R12-2A  BLK ON SIL</t>
  </si>
  <si>
    <t>WEIGHT LIMIT 40 TONS 42X48</t>
  </si>
  <si>
    <t>812 601312</t>
  </si>
  <si>
    <t>AHEAD SUPP SIGN          42X12  R12-6A  BLK ON SIL</t>
  </si>
  <si>
    <t>AHEAD SUPP SIGN 42X12</t>
  </si>
  <si>
    <t>812 601325</t>
  </si>
  <si>
    <t>ALL VEHICLES             24X12  R12-9   BLK ON SIL</t>
  </si>
  <si>
    <t>ALL VEHICLES 24X12</t>
  </si>
  <si>
    <t>812 601375</t>
  </si>
  <si>
    <t>LITTER DISPOSAL $70 FINE 24X30  R16-3   BLK ON SIL</t>
  </si>
  <si>
    <t>LITTER DISPOSAL $70 FINE 24X30</t>
  </si>
  <si>
    <t>812 601395</t>
  </si>
  <si>
    <t>NO FISHING FROM BRIDGE   12X18  R16-4   BLK ON SIL</t>
  </si>
  <si>
    <t>NO FISHING FROM BRIDGE 12X18</t>
  </si>
  <si>
    <t>812 601410</t>
  </si>
  <si>
    <t>UNL PASS STP S/B ETH DIR 36X48  R16-5   BLK ON SIL</t>
  </si>
  <si>
    <t>UNL PASS STP SB ETH DIR 36X48</t>
  </si>
  <si>
    <t>812 601420</t>
  </si>
  <si>
    <t>UNL PASS STOP SCHOOL BUS 36X48  R16-5B  BLK ON SIL</t>
  </si>
  <si>
    <t>UNL PASS STOP SCHL BUS 36X48</t>
  </si>
  <si>
    <t>812 601460</t>
  </si>
  <si>
    <t>DO NOT SPRAY W/RT ARROW  15X30  R16-8 BLK ON WHTCT</t>
  </si>
  <si>
    <t>DO NOT SPRAY W/RT ARROW 15X30</t>
  </si>
  <si>
    <t>812 601465</t>
  </si>
  <si>
    <t>DO NOT SPRAY W/LT ARROW  15X30  R16-8ABLK ON WHTCT</t>
  </si>
  <si>
    <t>DO NOT SPRAY W/LT ARROW 15X30</t>
  </si>
  <si>
    <t>812 700141</t>
  </si>
  <si>
    <t>END ROAD WORK            48X24  G20-2A  BLK/ORG-DG</t>
  </si>
  <si>
    <t>END ROAD WORK 48X24 DG</t>
  </si>
  <si>
    <t>812 700143</t>
  </si>
  <si>
    <t>END ROAD WORK            36X24  G20-2D  BLK/ORG-DG</t>
  </si>
  <si>
    <t>END ROAD WORK 36X24 DG</t>
  </si>
  <si>
    <t>812 700147</t>
  </si>
  <si>
    <t>NO PAVEMENT MARKINGS     48X48  G20-3   BLK/ORG-DG</t>
  </si>
  <si>
    <t>NO PAVEMENT MARK ORDG 48X48</t>
  </si>
  <si>
    <t>812 700152</t>
  </si>
  <si>
    <t>PILOT CAR FOLLOW ME      36X18  G20-4   BLK/ORG-DG</t>
  </si>
  <si>
    <t>PILOT CAR FOLLOW ME DG36X18</t>
  </si>
  <si>
    <t>812 700156</t>
  </si>
  <si>
    <t>PILOT CAR FOLLOW ME      42X24  G20-4A  BLK/ORG-DG</t>
  </si>
  <si>
    <t>PILOT CAR FOLLOW ME DG42X24</t>
  </si>
  <si>
    <t>812 700160</t>
  </si>
  <si>
    <t>FINES IN WORK ZONES      48X96  G20-5 BLK/OR-DG/SL</t>
  </si>
  <si>
    <t>FINES WK ZON 48X96BLK/OR-DG/SL</t>
  </si>
  <si>
    <t>812 700172</t>
  </si>
  <si>
    <t>SCHOOL                   36X36  S1-1    BLK/YELGRN</t>
  </si>
  <si>
    <t>SCHOOL 36X36</t>
  </si>
  <si>
    <t>812 700174</t>
  </si>
  <si>
    <t>SCHOOL                   48X48  S1-1A BLK/YELGRN</t>
  </si>
  <si>
    <t>SCHOOL 48X48 BLK/YELGRN S1-1A</t>
  </si>
  <si>
    <t>812 700176</t>
  </si>
  <si>
    <t>SCHOOL                   30X30  S1-1AD  BLK/YELGRN</t>
  </si>
  <si>
    <t>SCHOOL 30X30 BLK/YELGRN S1-1AD</t>
  </si>
  <si>
    <t>812 700180</t>
  </si>
  <si>
    <t>END SCHOOL SPEED LIMIT   24X30  S5-3    BLK ON SIL</t>
  </si>
  <si>
    <t>END SCHOOL SPD/LIM 24X30 S5-3</t>
  </si>
  <si>
    <t>812 700182</t>
  </si>
  <si>
    <t>END SCHOOL SPEED LIMIT   36X48  S5-3A   BLK ON SIL</t>
  </si>
  <si>
    <t>END SCHOOL SPD/LIM 36X48 S5-3A</t>
  </si>
  <si>
    <t>812 700188</t>
  </si>
  <si>
    <t>SCHOOL BUS STOP AHEAD SYM 30X30 S3-1  BLK/YELGRN</t>
  </si>
  <si>
    <t>SCHOOL BUS STOP AHEAD SYM</t>
  </si>
  <si>
    <t>812 700190</t>
  </si>
  <si>
    <t>SCHOOL BUS STOP AHEAD SYM 36X36 S3-1A  BLK/YELGRN</t>
  </si>
  <si>
    <t>812 700192</t>
  </si>
  <si>
    <t>SCHOOL BUS STOP AHEAD SYM 48X48 S3-1B   BLK/YELGRN</t>
  </si>
  <si>
    <t>812 700197</t>
  </si>
  <si>
    <t>SCHOOL SUPP PANEL        36X12  S4-3A   BLK/YELGRN</t>
  </si>
  <si>
    <t>SCHOOL SUPP PANEL 36X12</t>
  </si>
  <si>
    <t>812 700198</t>
  </si>
  <si>
    <t>SCHOOL SUPP PANEL        24X8   S4-3    BLK/YELGRN</t>
  </si>
  <si>
    <t>SCHOOL SUPP PANEL24X8</t>
  </si>
  <si>
    <t>812 700200</t>
  </si>
  <si>
    <t>TURN RIGHT ARROW         30X30  W1-1R   BLK ON YEL</t>
  </si>
  <si>
    <t>TURN RIGHT ARROW 30" YEL</t>
  </si>
  <si>
    <t>812 700210</t>
  </si>
  <si>
    <t>TURN RIGHT ARROW         48X48  W1-1RB  BLK ON YEL</t>
  </si>
  <si>
    <t>TURN RIGHT ARROW 48" YEL</t>
  </si>
  <si>
    <t>812 700213</t>
  </si>
  <si>
    <t>TURN RIGHT ARROW         48X48  W1-1RC  BLK/ORG-DG</t>
  </si>
  <si>
    <t>TURN RIGHT ARROW 48" DG</t>
  </si>
  <si>
    <t>812 700215</t>
  </si>
  <si>
    <t>TURN LEFT ARROW          30X30  W1-1L   BLK ON YEL</t>
  </si>
  <si>
    <t>TURN LEFT ARROW 30" YEL W1-1L</t>
  </si>
  <si>
    <t>812 700225</t>
  </si>
  <si>
    <t>TURN LEFT ARROW          48X48  W1-1LB  BLK ON YEL</t>
  </si>
  <si>
    <t>TURN LEFT ARROW 48" YEL W1-1LB</t>
  </si>
  <si>
    <t>812 700228</t>
  </si>
  <si>
    <t>TURN LEFT ARROW          48X48  W1-1LC  BLK/ORG-DG</t>
  </si>
  <si>
    <t>TURN LEFT ARROW 48" ORDG</t>
  </si>
  <si>
    <t>812 700230</t>
  </si>
  <si>
    <t>CURVE RIGHT ARROW        30X30  W1-2R   BLK ON YEL</t>
  </si>
  <si>
    <t>CURVE RIGHT ARROW 30" YEL</t>
  </si>
  <si>
    <t>812 700236</t>
  </si>
  <si>
    <t>CURVE RIGHT ARROW        30X30  W1-2RA  BLK/ORG-DG</t>
  </si>
  <si>
    <t>CURVE RIGHT ARROW 30" DG</t>
  </si>
  <si>
    <t>812 700240</t>
  </si>
  <si>
    <t>CURVE RIGHT ARROW        48X48  W1-2RB  BLK ON YEL</t>
  </si>
  <si>
    <t>CURVE RIGHT ARROW 48" YEL</t>
  </si>
  <si>
    <t>812 700243</t>
  </si>
  <si>
    <t>CURVE RIGHT ARROW        48X48  W1-2RC  BLK/ORG-DG</t>
  </si>
  <si>
    <t>CURVE RIGHT ARROW 48" DG</t>
  </si>
  <si>
    <t>812 700245</t>
  </si>
  <si>
    <t>CURVE LEFT ARROW         30X30  W1-2L   BLK ON YEL</t>
  </si>
  <si>
    <t>CURVE LEFT ARROW 30" YEL W1-2L</t>
  </si>
  <si>
    <t>812 700252</t>
  </si>
  <si>
    <t>CURVE LEFT ARROW         30X30  W1-2LA  BLK/ORG-DG</t>
  </si>
  <si>
    <t>CURVE LEFT ARROW 30" DG</t>
  </si>
  <si>
    <t>812 700255</t>
  </si>
  <si>
    <t>CURVE LEFT ARROW         48X48  W1-2LB  BLK ON YEL</t>
  </si>
  <si>
    <t>CURVE LEFT ARROW 48" YEL</t>
  </si>
  <si>
    <t>812 700258</t>
  </si>
  <si>
    <t>CURVE LEFT ARROW         48X48  W1-2LC  BLK/ORG-DG</t>
  </si>
  <si>
    <t>CURVE LEFT ARROW 48" DG</t>
  </si>
  <si>
    <t>812 700260</t>
  </si>
  <si>
    <t>REVERSE TURN RIGHT ARROW 30X30  W1-3R   BLK ON YEL</t>
  </si>
  <si>
    <t>REVERSE TURN RT 30" YEL</t>
  </si>
  <si>
    <t>812 700270</t>
  </si>
  <si>
    <t>REVERSE TURN LEFT ARROW  30X30  W1-3L   BLK ON YEL</t>
  </si>
  <si>
    <t>REVERSE TURN LT 30" YEL</t>
  </si>
  <si>
    <t>812 700276</t>
  </si>
  <si>
    <t>REVERSE TURN LEFT ARROW  30X30  W1-3LA  BLK/ORG-DG</t>
  </si>
  <si>
    <t>REVERSE TURN LT 30" DG</t>
  </si>
  <si>
    <t>812 700280</t>
  </si>
  <si>
    <t>REVERSE CURVE RT ARROW   30X30  W1-4R   BLK ON YEL</t>
  </si>
  <si>
    <t>REVERSE CURVE RT 30" YEL</t>
  </si>
  <si>
    <t>812 700286</t>
  </si>
  <si>
    <t>REVERSE CURVE RT ARROW   30X30  W1-4RA  BLK/ORG-DG</t>
  </si>
  <si>
    <t>REVERSE CURVE RT 30" DG</t>
  </si>
  <si>
    <t>812 700290</t>
  </si>
  <si>
    <t>REVERSE CURVE LEFT ARROW 30X30  W1-4L   BLK ON YEL</t>
  </si>
  <si>
    <t>REVERSE CURVE LT 30" YEL</t>
  </si>
  <si>
    <t>812 700300</t>
  </si>
  <si>
    <t>WINDING ROAD RIGHT ARROW 30X30  W1-5R   BLK ON YEL</t>
  </si>
  <si>
    <t>WINDING ROAD RT 30" YEL</t>
  </si>
  <si>
    <t>812 700310</t>
  </si>
  <si>
    <t>WINDING ROAD LEFT ARROW  30X30  W1-5L   BLK ON YEL</t>
  </si>
  <si>
    <t>WINDING ROAD LT 30" YEL</t>
  </si>
  <si>
    <t>812 700320</t>
  </si>
  <si>
    <t>SINGLE ARROW             48X24  W1-6    BLK ON YEL</t>
  </si>
  <si>
    <t>SINGLE ARROW 48X24 YEL W1-6</t>
  </si>
  <si>
    <t>812 700326</t>
  </si>
  <si>
    <t>SINGLE ARROW             48X24  W1-6A   BLK/ORG-DG</t>
  </si>
  <si>
    <t>SINGLE ARROW 48X24 ORDG W1-6A</t>
  </si>
  <si>
    <t>812 700330</t>
  </si>
  <si>
    <t>DOUBLE ARROW             48X24  W1-7    BLK ON YEL</t>
  </si>
  <si>
    <t>DOUBLE ARROW 48X24 YEL W1-7</t>
  </si>
  <si>
    <t>812 700336</t>
  </si>
  <si>
    <t>DOUBLE ARROW             48X24  W1-7A   BLK/ORG-DG</t>
  </si>
  <si>
    <t>DOUBLE ARROW 48X24 ORDG W1-7A</t>
  </si>
  <si>
    <t>812 700340</t>
  </si>
  <si>
    <t>CROSS ROAD               30X30  W2-1    BLK ON YEL</t>
  </si>
  <si>
    <t>CROSS ROAD 30X30 W2-1 BLK ON Y</t>
  </si>
  <si>
    <t>812 700350</t>
  </si>
  <si>
    <t>SIDE ROAD                30X30  W2-2    BLK ON YEL</t>
  </si>
  <si>
    <t>SIDE ROAD 30X30 W2-2 BLK ON YE</t>
  </si>
  <si>
    <t>812 700360</t>
  </si>
  <si>
    <t>SIDE ROAD 45 DEG RT      30X30  W2-3R   BLK ON YEL</t>
  </si>
  <si>
    <t>SIDE ROAD 45 DEG RT 30X30 W2-3</t>
  </si>
  <si>
    <t>812 700380</t>
  </si>
  <si>
    <t>T-SYMBOL                 30X30  W2-4    BLK ON YEL</t>
  </si>
  <si>
    <t>T-SYMBOL 30X30 W2-4 BLK ON YEL</t>
  </si>
  <si>
    <t>812 700400</t>
  </si>
  <si>
    <t>STOP AHEAD SYMBOL        36X36  W3-1    BLK ON YEL</t>
  </si>
  <si>
    <t>STOP AHEAD 36X3 SYM YEL W3-1</t>
  </si>
  <si>
    <t>812 700406</t>
  </si>
  <si>
    <t>STOP AHEAD SYMBOL        36X36  W3-1A   BLK/ORG-DG</t>
  </si>
  <si>
    <t>STOP AHEAD 36X36 ORG-DG W3-1A</t>
  </si>
  <si>
    <t>812 700410</t>
  </si>
  <si>
    <t>STOP AHEAD SYMBOL        48X48  W3-1B   BLK ON YEL</t>
  </si>
  <si>
    <t>STOP AHEAD SYM 48X48 YEL W3-1B</t>
  </si>
  <si>
    <t>812 700416</t>
  </si>
  <si>
    <t>STOP AHEAD SYMBOL        48X48  W3-1C   BLK/ORG-DG</t>
  </si>
  <si>
    <t>STOP AHEAD 48X48 ORG-DG W3-1C</t>
  </si>
  <si>
    <t>812 700430</t>
  </si>
  <si>
    <t>SIGNAL AHEAD-SYMBOL      36X36  W3-3  GR/RD/BK/YEL</t>
  </si>
  <si>
    <t>SIGNAL AHEAD SYMB 36X36 YEL</t>
  </si>
  <si>
    <t>812 700432</t>
  </si>
  <si>
    <t>SIGNAL AHEAD-SYMBOL      48X48  W3-3A GR/RD/BK/YEL</t>
  </si>
  <si>
    <t>SIGNAL AHEAD SYMB 48X48 YEL</t>
  </si>
  <si>
    <t>812 700435</t>
  </si>
  <si>
    <t>SPEED REDUCTION 35       36X36  W3-5A BK/SILON YEL</t>
  </si>
  <si>
    <t>SPEED REDUCTION 35 36X36</t>
  </si>
  <si>
    <t>812 700440</t>
  </si>
  <si>
    <t>SPEED REDUCTION 40       36X36  W3-5B BK/SILON YEL</t>
  </si>
  <si>
    <t>SPEED REDUCTION 40 36X36</t>
  </si>
  <si>
    <t>812 700445</t>
  </si>
  <si>
    <t>SPEED REDUCTION 45       36X36  W3-5C BK/SILON YEL</t>
  </si>
  <si>
    <t>SPEED REDUCTION 45 36X36</t>
  </si>
  <si>
    <t>812 700450</t>
  </si>
  <si>
    <t>SPEED REDUCTION 50       36X36  W3-5D BK/SILON YEL</t>
  </si>
  <si>
    <t>SPEED REDUCTION 50 36X36</t>
  </si>
  <si>
    <t>812 700455</t>
  </si>
  <si>
    <t>SPEED REDUCTION 55       48X48  W3-5F BK/SILON YEL</t>
  </si>
  <si>
    <t>SPEED REDUCTION 55 48X48</t>
  </si>
  <si>
    <t>812 700460</t>
  </si>
  <si>
    <t>SPEED REDUCTION 60       48X48  W3-5G BK/SILON YEL</t>
  </si>
  <si>
    <t>SPEED REDUCTION 60 48X48</t>
  </si>
  <si>
    <t>812 700465</t>
  </si>
  <si>
    <t>SPEED REDUCTION 65       48X48  W3-5H BK/SILON YEL</t>
  </si>
  <si>
    <t>SPEED REDUCTION 65 48X48</t>
  </si>
  <si>
    <t>812 700470</t>
  </si>
  <si>
    <t>MERGE RIGHT-SYMBOL       36X36  W4-1    BLK ON YEL</t>
  </si>
  <si>
    <t>MERGE RIGHT SYMB 36" YEL</t>
  </si>
  <si>
    <t>812 700480</t>
  </si>
  <si>
    <t>MERGE RIGHT-SYMBOL       48X48  W4-1B   BLK ON YEL</t>
  </si>
  <si>
    <t>MERGE RIGHT SYMB 48" YEL</t>
  </si>
  <si>
    <t>812 700486</t>
  </si>
  <si>
    <t>MERGE RIGHT-SYMBOL       48X48  W4-1C   BLK/ORG-DG</t>
  </si>
  <si>
    <t>MERGE RIGHT SYMB 48" DG</t>
  </si>
  <si>
    <t>812 700490</t>
  </si>
  <si>
    <t>MERGE LEFT-SYMBOL        36X36  W4-1D   BLK ON YEL</t>
  </si>
  <si>
    <t>MERGE LEFT SYMB 36" YEL</t>
  </si>
  <si>
    <t>812 700500</t>
  </si>
  <si>
    <t>MERGE LEFT-SYMBOL        48X48  W4-1F   BLK ON YEL</t>
  </si>
  <si>
    <t>MERGE LEFT SYMB 48" YEL</t>
  </si>
  <si>
    <t>812 700506</t>
  </si>
  <si>
    <t>MERGE LEFT-SYMBOL        48X48  W4-1G   BLK/ORG-DG</t>
  </si>
  <si>
    <t>MERGE LEFT SYMB 48" ORDG</t>
  </si>
  <si>
    <t>812 700510</t>
  </si>
  <si>
    <t>MERGE W/LT-RT ARROW PANEL48X48  W4-2M   BLK/ORG-DG</t>
  </si>
  <si>
    <t>MERGE LT/RT PAN.48" ORDG</t>
  </si>
  <si>
    <t>812 700550</t>
  </si>
  <si>
    <t>LANE ENDS RIGHT SYMBOL   36X36  W4-2    BLK ON YEL</t>
  </si>
  <si>
    <t>LANE ENDS RIGHT SYM 36"YEL</t>
  </si>
  <si>
    <t>812 700556</t>
  </si>
  <si>
    <t>LANE ENDS RIGHT SYMBOL   36X36  W4-2A   BLK/ORG-DG</t>
  </si>
  <si>
    <t>LANE ENDS RIGHT SYM 36"DG</t>
  </si>
  <si>
    <t>812 700560</t>
  </si>
  <si>
    <t>LANE ENDS RIGHT SYMBOL   48X48  W4-2B   BLK ON YEL</t>
  </si>
  <si>
    <t>LANE ENDS RIGHT SYM 48"YEL</t>
  </si>
  <si>
    <t>812 700566</t>
  </si>
  <si>
    <t>LANE ENDS RIGHT SYMBOL   48X48  W4-2C   BLK/ORG-DG</t>
  </si>
  <si>
    <t>LANE ENDS RIGHT SYM 48"DG</t>
  </si>
  <si>
    <t>812 700570</t>
  </si>
  <si>
    <t>LANE ENDS LEFT SYMBOL    36X36  W4-2D   BLK ON YEL</t>
  </si>
  <si>
    <t>LANE ENDS LEFT SYM  36"YEL</t>
  </si>
  <si>
    <t>812 700576</t>
  </si>
  <si>
    <t>LANE ENDS LEFT SYMBOL    36X36  W4-2E   BLK/ORG-DG</t>
  </si>
  <si>
    <t>LANE ENDS LEFT SYM  36"DG</t>
  </si>
  <si>
    <t>812 700580</t>
  </si>
  <si>
    <t>LANE ENDS LEFT SYMBOL    48X48  W4-2F   BLK ON YEL</t>
  </si>
  <si>
    <t>LANE ENDS LEFT SYM  48"YEL</t>
  </si>
  <si>
    <t>812 700584</t>
  </si>
  <si>
    <t>LANE ENDS LEFT SYMBOL    48X48  W4-2G   BLK/ORG-DG</t>
  </si>
  <si>
    <t>LANE ENDS LEFT SYM 48" DG</t>
  </si>
  <si>
    <t>812 700587</t>
  </si>
  <si>
    <t>LANE ENDS LEFT AND RIGHT 48X48  W4-2H   BLK/ORG-DG</t>
  </si>
  <si>
    <t>LANE ENDS LEFT AND RIGHT 48"DG</t>
  </si>
  <si>
    <t>812 700588</t>
  </si>
  <si>
    <t>ADDED LANE SYM RT        48X48  W4-3A   BLK ON YEL</t>
  </si>
  <si>
    <t>ADDED LANE SYM RIGHT 48X48</t>
  </si>
  <si>
    <t>812 700589</t>
  </si>
  <si>
    <t>ADDED LANE SYM LT        48X48  W4-3B   BLK ON YEL</t>
  </si>
  <si>
    <t>ADDED LANE SYM LEFT 48X48</t>
  </si>
  <si>
    <t>812 700600</t>
  </si>
  <si>
    <t>CROSS TRAF DOES NOT STOP 36X18  W4-4    BLK ON YEL</t>
  </si>
  <si>
    <t>CROSS TRAF DOES NOT STOP 36X18</t>
  </si>
  <si>
    <t>812 700610</t>
  </si>
  <si>
    <t>ROAD NARROWS             36X36  W5-1AA  BLK ON YEL</t>
  </si>
  <si>
    <t>ROAD NARROWS     36" YEL</t>
  </si>
  <si>
    <t>812 700616</t>
  </si>
  <si>
    <t>ROAD NARROWS             36X36  W5-1AB  BLK/ORG-DG</t>
  </si>
  <si>
    <t>ROAD NARROWS 36X36 DG</t>
  </si>
  <si>
    <t>812 700630</t>
  </si>
  <si>
    <t>NARROW BRIDGE            36X36  W5-2    BLK ON YEL</t>
  </si>
  <si>
    <t>NARROW BRIDGE 36X36 W5-2 BLK</t>
  </si>
  <si>
    <t>812 700640</t>
  </si>
  <si>
    <t>NARROW BRIDGE            48X48  W5-2B   BLK ON YEL</t>
  </si>
  <si>
    <t>NARROW BRIDGE 48X48 W5-2B BLK</t>
  </si>
  <si>
    <t>812 700650</t>
  </si>
  <si>
    <t>ONE LANE BRIDGE          36X36  W5-3    BLK ON YEL</t>
  </si>
  <si>
    <t>ONE LANE BRIDGE 36" YEL</t>
  </si>
  <si>
    <t>812 700660</t>
  </si>
  <si>
    <t>ONE LANE BRIDGE          48X48  W5-4    BLK ON YEL</t>
  </si>
  <si>
    <t>ONE LANE BRIDGE 48" YEL</t>
  </si>
  <si>
    <t>812 700670</t>
  </si>
  <si>
    <t>ONE LANE BRIDGE          48X48  W5-5A   BLK/ORG-DG</t>
  </si>
  <si>
    <t>ONE LANE BRIDGE 48X48 ORDG</t>
  </si>
  <si>
    <t>812 700674</t>
  </si>
  <si>
    <t>DIRECTIONAL GUID CHEVRON 18X24  W1-8    BLK ON YEL</t>
  </si>
  <si>
    <t>DIRECTIONAL GUID CHEV 18X24</t>
  </si>
  <si>
    <t>812 700675</t>
  </si>
  <si>
    <t>DIRECTIONAL GUID CHEVRON 24X30  W1-8A   BLK ON YEL</t>
  </si>
  <si>
    <t>DIRECTIONAL GUID CHEV 24X30</t>
  </si>
  <si>
    <t>812 700676</t>
  </si>
  <si>
    <t>DIRECTIONAL GUID CHEVRON 30X36  W1-8B   BLK ON YEL</t>
  </si>
  <si>
    <t>DIRECTIONAL GUID CHEV 30X36</t>
  </si>
  <si>
    <t>812 700677</t>
  </si>
  <si>
    <t>DIRECTIONAL GUID CHEVRON 36X48  W1-8C   BLK ON YEL</t>
  </si>
  <si>
    <t>DIRECTIONAL GUID CHEV 36X48</t>
  </si>
  <si>
    <t>812 700680</t>
  </si>
  <si>
    <t>DIV HWY-SYMB  BEG OR END 36X36  W6-1    BLK ON YEL</t>
  </si>
  <si>
    <t>DIVIDED HWY SYMB 36 YEL</t>
  </si>
  <si>
    <t>812 700686</t>
  </si>
  <si>
    <t>DIV HWY-SYMB  BEG OR END 36X36  W6-1A   BLK/ORG-DG</t>
  </si>
  <si>
    <t>DIVIDED HWY SYMB 36 ORDG</t>
  </si>
  <si>
    <t>812 700690</t>
  </si>
  <si>
    <t>DIV HWY-SYMB  BEG OR END 48X48  W6-1B   BLK ON YEL</t>
  </si>
  <si>
    <t>DIVIDED HWY SYMB BEG/END 48X48</t>
  </si>
  <si>
    <t>812 700760</t>
  </si>
  <si>
    <t>TWO WAY TRAFFIC-SYMBOL   36X36  W6-3B   BLK ON YEL</t>
  </si>
  <si>
    <t>TWO WAY TRAFFIC SYM 36"YEL</t>
  </si>
  <si>
    <t>812 700770</t>
  </si>
  <si>
    <t>TWO WAY TRAFFIC-SYMBOL   48X48  W6-3D   BLK ON YEL</t>
  </si>
  <si>
    <t>TWO WAY TRAFFIC SYM 48"YEL</t>
  </si>
  <si>
    <t>812 700776</t>
  </si>
  <si>
    <t>TWO WAY TRAFFIC-SYMBOL   48X48  W6-3E   BLK/ORG-DG</t>
  </si>
  <si>
    <t>TWO WAY TRAFFIC SYM 48"DGOR</t>
  </si>
  <si>
    <t>812 700790</t>
  </si>
  <si>
    <t>HILL-SYMBOL              30X30  W7-1    BLK ON YEL</t>
  </si>
  <si>
    <t>HILL-SYMBOL 30X30 W7-1 BLK ON</t>
  </si>
  <si>
    <t>812 700800</t>
  </si>
  <si>
    <t>HILL-SYMBOL              36X36  W7-1   BLK ON YEL</t>
  </si>
  <si>
    <t>HILL-SYMBOL 36X36</t>
  </si>
  <si>
    <t>812 700900</t>
  </si>
  <si>
    <t>BUMP                     30X30  W8-1    BLK ON YEL</t>
  </si>
  <si>
    <t>BUMP 30X30 YEL W8-1</t>
  </si>
  <si>
    <t>812 700906</t>
  </si>
  <si>
    <t>BUMP                     30X30  W8-1A   BLK/ORG-DG</t>
  </si>
  <si>
    <t>BUMP 30X30 ORG-DG W8-1A</t>
  </si>
  <si>
    <t>812 700910</t>
  </si>
  <si>
    <t>BUMP                     36X36  W8-1B   BLK ON YEL</t>
  </si>
  <si>
    <t>BUMP 36X36 YEL W8-1B</t>
  </si>
  <si>
    <t>812 700926</t>
  </si>
  <si>
    <t>BUMP/DIP ARROW SUPPLEMENT24X12  W8-1F   BLK ON YEL</t>
  </si>
  <si>
    <t>BUMP/DIP ARROW SUPP.  24X12</t>
  </si>
  <si>
    <t>812 700930</t>
  </si>
  <si>
    <t>DIP                      30X30  W8-2    BLK ON YEL</t>
  </si>
  <si>
    <t>DIP 30X30 YEL W8-2</t>
  </si>
  <si>
    <t>812 700940</t>
  </si>
  <si>
    <t>DIP                      36X36  W8-2B   BLK ON YEL</t>
  </si>
  <si>
    <t>DIP 36X36 YEL W8-2B</t>
  </si>
  <si>
    <t>812 700946</t>
  </si>
  <si>
    <t>DIP                      36X36  W8-2C   BLK/ORG-DG</t>
  </si>
  <si>
    <t>DIP 36X36 ORG-DG W8-2C</t>
  </si>
  <si>
    <t>812 700956</t>
  </si>
  <si>
    <t>DIP                      48X48  W8-2E   BLK/ORG-DG</t>
  </si>
  <si>
    <t>DIP 48X48 ORG-DG W8-2E</t>
  </si>
  <si>
    <t>812 700960</t>
  </si>
  <si>
    <t>PAVEMENT ENDS            36X36  W8-3    BLK ON YEL</t>
  </si>
  <si>
    <t>PAVEMENT ENDS 36X36 YEL W8-3</t>
  </si>
  <si>
    <t>812 700986</t>
  </si>
  <si>
    <t>PAVEMENT ENDS            48X48  W8-3E   BLK/ORG-DG</t>
  </si>
  <si>
    <t>PAVEMENT ENDS 48X48 ORDG W8-3E</t>
  </si>
  <si>
    <t>812 700990</t>
  </si>
  <si>
    <t>SOFT SHOULDER            30X30  W8-4    BLK ON YEL</t>
  </si>
  <si>
    <t>SOFT SHOULDER 30X30 YEL W8-4</t>
  </si>
  <si>
    <t>812 701006</t>
  </si>
  <si>
    <t>SOFT SHOULDER            36X36  W8-4C   BLK/ORG-DG</t>
  </si>
  <si>
    <t>SOFT SHOULDER 36X36 ORDG</t>
  </si>
  <si>
    <t>812 701016</t>
  </si>
  <si>
    <t>SOFT SHOULDER            48X48  W8-4E   BLK/ORG-DG</t>
  </si>
  <si>
    <t>SOFT SHOULDER 48X48 ORDG W8-4E</t>
  </si>
  <si>
    <t>812 701036</t>
  </si>
  <si>
    <t>UNFINISHED SHOULDER      36X36  W8-4AD  BLK/ORGDG</t>
  </si>
  <si>
    <t>UNFINISHED SHOULDER  DG 36X36</t>
  </si>
  <si>
    <t>812 701050</t>
  </si>
  <si>
    <t>SLIPPERY WHEN WET-SYMBOL 30X30  W8-5    BLK ON YEL</t>
  </si>
  <si>
    <t>SLIPPERY WHEN WET SYM 30X30</t>
  </si>
  <si>
    <t>812 701060</t>
  </si>
  <si>
    <t>SLIPPERY WHEN WET-SYMBOL 36X36  W8-5B   BLK ON YEL</t>
  </si>
  <si>
    <t>SLIPPERY WHEN WET SYM 36X36</t>
  </si>
  <si>
    <t>812 701070</t>
  </si>
  <si>
    <t>SLIPPERY WHEN WET-SYMBOL 48X48  W8-5D   BLK ON YEL</t>
  </si>
  <si>
    <t>SLIPPERY WHEN WET SYM 48X48</t>
  </si>
  <si>
    <t>812 701086</t>
  </si>
  <si>
    <t>LOOSE STONE REDUCE SPEED 48X48  W8-7A   BLK/ORG-DG</t>
  </si>
  <si>
    <t>LOOSE STONE REDUCE SP DG 48X48</t>
  </si>
  <si>
    <t>812 701094</t>
  </si>
  <si>
    <t>LOW SHOULDER             48X48  W8-9C   BLK/ORG-DG</t>
  </si>
  <si>
    <t>LOW SHOULDER 48X48 ORDG W8-9C</t>
  </si>
  <si>
    <t>812 701110</t>
  </si>
  <si>
    <t>RIGHT LANE ENDS          30X30  W9-1    BLK ON YEL</t>
  </si>
  <si>
    <t>RIGHT LANE ENDS 30X30 W9-1 BLK</t>
  </si>
  <si>
    <t>812 701120</t>
  </si>
  <si>
    <t>RIGHT LANE ENDS          36X36  W9-1B   BLK ON YEL</t>
  </si>
  <si>
    <t>RIGHT LANE ENDS 36X36 W9-1B BL</t>
  </si>
  <si>
    <t>812 701130</t>
  </si>
  <si>
    <t>RIGHT LANE ENDS          48X48  W9-1D   BLK ON YEL</t>
  </si>
  <si>
    <t>RIGHT LANE ENDS 48X48 W9-1D BL</t>
  </si>
  <si>
    <t>812 701140</t>
  </si>
  <si>
    <t>LEFT LANE ENDS           30X30  W9-1AA  BLK ON YEL</t>
  </si>
  <si>
    <t>LEFT LANE ENDS 30X30 YEL</t>
  </si>
  <si>
    <t>812 701150</t>
  </si>
  <si>
    <t>LEFT LANE ENDS           36X36  W9-1AC  BLK ON YEL</t>
  </si>
  <si>
    <t>LEFT LANE ENDS 36X36 YEL</t>
  </si>
  <si>
    <t>812 701160</t>
  </si>
  <si>
    <t>LEFT LANE ENDS           48X48  W9-1AE  BLK ON YEL</t>
  </si>
  <si>
    <t>LEFT LANE ENDS 48X48 YEL</t>
  </si>
  <si>
    <t>812 701180</t>
  </si>
  <si>
    <t>LANE ENDS MERGE RIGHT    36X36  W9-2    BLK ON YEL</t>
  </si>
  <si>
    <t>LANE ENDS MERGE RT 36"YEL</t>
  </si>
  <si>
    <t>812 701190</t>
  </si>
  <si>
    <t>LANE ENDS MERGE RIGHT    48X48  W9-2B   BLK ON YEL</t>
  </si>
  <si>
    <t>LANE ENDS MERGE RT 48"YEL</t>
  </si>
  <si>
    <t>812 701200</t>
  </si>
  <si>
    <t>LANE ENDS MERGE LEFT     36X36  W9-2D   BLK ON YEL</t>
  </si>
  <si>
    <t>LANE ENDS MERGE LT 36"YEL</t>
  </si>
  <si>
    <t>812 701206</t>
  </si>
  <si>
    <t>LANE ENDS MERGE LEFT     36X36  W9-2E   BLK/ORG-DG</t>
  </si>
  <si>
    <t>LANE ENDS MERGE LT 36"DG</t>
  </si>
  <si>
    <t>812 701210</t>
  </si>
  <si>
    <t>LANE ENDS MERGE LEFT     48X48  W9-2F   BLK ON YEL</t>
  </si>
  <si>
    <t>LANE ENDS MERGE LT 48"YEL</t>
  </si>
  <si>
    <t>812 701216</t>
  </si>
  <si>
    <t>LANE ENDS MERGE LEFT     48X48  W9-2G   BLK/ORG-DG</t>
  </si>
  <si>
    <t>LANE ENDS MERGE LT 48"DG</t>
  </si>
  <si>
    <t>812 701220</t>
  </si>
  <si>
    <t>RAILROAD ADVANCE WARNING 36DIA  W10-1   BLK ON YEL</t>
  </si>
  <si>
    <t>RAILROAD ADVANCE WARNING 36DIA</t>
  </si>
  <si>
    <t>812 701225</t>
  </si>
  <si>
    <t>EXEMPT                   24X12  W10-1A  BLK ON YEL</t>
  </si>
  <si>
    <t>EXEMPT 24X12 W10-1A BLK ON YEL</t>
  </si>
  <si>
    <t>812 701226</t>
  </si>
  <si>
    <t>PARALLEL RR ADV-CROSS RD 36X36  W10-2   BLK ON YEL</t>
  </si>
  <si>
    <t>PAR RR ADV-CR RD 36X36 W10-2</t>
  </si>
  <si>
    <t>812 701227</t>
  </si>
  <si>
    <t>PAR. RR ADV-T INTER-STEM 36X36  W10-3   BLK ON YEL</t>
  </si>
  <si>
    <t>PAR RR ADV-T INTER 36X36 W10-2</t>
  </si>
  <si>
    <t>812 701228</t>
  </si>
  <si>
    <t>PAR.RR ADV-T INTER-TOP RT36X36  W10-4R  BLK ON YEL</t>
  </si>
  <si>
    <t>PAR RR ADV-T INT-TOP RT  36X36</t>
  </si>
  <si>
    <t>812 701229</t>
  </si>
  <si>
    <t>PAR.RR ADV-T INTER-TOP LT36X36  W10-4L  BLK ON YEL</t>
  </si>
  <si>
    <t>PAR RR ADV-T INT-TOP LT  36X36</t>
  </si>
  <si>
    <t>812 701232</t>
  </si>
  <si>
    <t>BICYCLE                  30X30  W11-1AD BLK/YELGRN</t>
  </si>
  <si>
    <t>BICYCLE                 30X30</t>
  </si>
  <si>
    <t>812 701235</t>
  </si>
  <si>
    <t>BICYCLE                  36X36  W11-1B BLK/YELGRN</t>
  </si>
  <si>
    <t>BICYCLE               36X36</t>
  </si>
  <si>
    <t>812 701292</t>
  </si>
  <si>
    <t>PEDESTRIAN               30X30  W11-2D  BLK/YELGRN</t>
  </si>
  <si>
    <t>PEDESTRIAN            30X30</t>
  </si>
  <si>
    <t>812 701302</t>
  </si>
  <si>
    <t>PEDESTRIAN               36X36  W11-2AD BLK/YELGRN</t>
  </si>
  <si>
    <t>PEDESTRIAN            36X36</t>
  </si>
  <si>
    <t>812 701325</t>
  </si>
  <si>
    <t>BICYCLE/PEDESTRIAN       30X30  W11-5D BLK/YELGRN</t>
  </si>
  <si>
    <t>BICYCLE/PEDESTRIAN      30X30</t>
  </si>
  <si>
    <t>812 701330</t>
  </si>
  <si>
    <t>BICYCLE/PEDESTRIAN    BLK/YELGRN    36X36  W11-15E</t>
  </si>
  <si>
    <t>BICYCLE/PEDESTRIAN    36X36</t>
  </si>
  <si>
    <t>812 701350</t>
  </si>
  <si>
    <t>FARM MACHINERY-SYMBOL    30X30  W11-5   BLK ON YEL</t>
  </si>
  <si>
    <t>FARM MACHINERY-SYMBOL 30X30</t>
  </si>
  <si>
    <t>812 701360</t>
  </si>
  <si>
    <t>FARM MACHINERY-SYMBOL    36X36  W11-5A  BLK ON YEL</t>
  </si>
  <si>
    <t>FARM MACHINERY-SYMBOL 36X36</t>
  </si>
  <si>
    <t>812 701385</t>
  </si>
  <si>
    <t>SNOWMOBILE-SYMBOL        30X30  W11-6A  BLK ON YEL</t>
  </si>
  <si>
    <t>SNOWMOBILE-SYMBOL 30X30 W11-6A</t>
  </si>
  <si>
    <t>812 701390</t>
  </si>
  <si>
    <t>SNOWMOBILE-SYMBOL        36X36  W11-6B  BLK ON YEL</t>
  </si>
  <si>
    <t>SNOWMOBILE-SYMBOL 36X36 W11-6B</t>
  </si>
  <si>
    <t>812 701400</t>
  </si>
  <si>
    <t>DOUBLE ARROW DOWN LT&amp;RT  24X24  W12-1   BLK ON YEL</t>
  </si>
  <si>
    <t>DOUBLE ARROW DOWN L&amp;R 24X24</t>
  </si>
  <si>
    <t>812 701410</t>
  </si>
  <si>
    <t>DOUBLE ARROW DOWN LT&amp;RT  30X30  W12-1B  BLK ON YEL</t>
  </si>
  <si>
    <t>DOUBLE ARROW DOWN L&amp;R 30X30</t>
  </si>
  <si>
    <t>812 701420</t>
  </si>
  <si>
    <t>DOUBLE ARROW DOWN LT&amp;RT  36X36  W12-1D  BLK ON YEL</t>
  </si>
  <si>
    <t>DOUBLE ARROW DOWN L&amp;R 36X36</t>
  </si>
  <si>
    <t>812 701430</t>
  </si>
  <si>
    <t>DOUBLE ARROW DOWN LT&amp;RT  48X48  W12-1F  BLK ON YEL</t>
  </si>
  <si>
    <t>DOUBLE ARROW DOWN L&amp;R 48X48</t>
  </si>
  <si>
    <t>812 701500</t>
  </si>
  <si>
    <t>ADVISORY SPEED PLATE 10  18X18  W13-1   BLK ON YEL</t>
  </si>
  <si>
    <t>ADVISORY SPEED 10 YEL 18X18</t>
  </si>
  <si>
    <t>812 701510</t>
  </si>
  <si>
    <t>ADVISORY SPEED PLATE 10  24X24  W13-1B  BLK ON YEL</t>
  </si>
  <si>
    <t>ADVISORY SPEED 10 YEL 24X24</t>
  </si>
  <si>
    <t>812 701516</t>
  </si>
  <si>
    <t>ADVISORY SPEED PLATE 10  24X24  W13-1C  BLK/ORG-DG</t>
  </si>
  <si>
    <t>ADVISORY SPEED 10 ORDG24X24</t>
  </si>
  <si>
    <t>812 701520</t>
  </si>
  <si>
    <t>ADVISORY SPEED PLATE 15  18X18  W13-1D  BLK ON YEL</t>
  </si>
  <si>
    <t>ADVISORY SPEED 15 YEL 18X18</t>
  </si>
  <si>
    <t>812 701530</t>
  </si>
  <si>
    <t>ADVISORY SPEED PLATE 15  24X24  W13-1F  BLK ON YEL</t>
  </si>
  <si>
    <t>ADVISORY SPEED 15 YEL 24X24</t>
  </si>
  <si>
    <t>812 701536</t>
  </si>
  <si>
    <t>ADVISORY SPEED PLATE 15  24X24  W13-1G  BLK/ORG-DG</t>
  </si>
  <si>
    <t>ADVISORY SPEED 15 ORDG24X24</t>
  </si>
  <si>
    <t>812 701540</t>
  </si>
  <si>
    <t>ADVISORY SPEED PLATE 20  18X18  W13-1H  BLK ON YEL</t>
  </si>
  <si>
    <t>ADVISORY SPEED 20 YEL 18X18</t>
  </si>
  <si>
    <t>812 701550</t>
  </si>
  <si>
    <t>ADVISORY SPEED PLATE 20  24X24  W13-1K  BLK ON YEL</t>
  </si>
  <si>
    <t>ADVISORY SPEED 20 YEL 24X24</t>
  </si>
  <si>
    <t>812 701556</t>
  </si>
  <si>
    <t>ADVISORY SPEED PLATE 20  24X24  W13-1L  BLK/ORG-DG</t>
  </si>
  <si>
    <t>ADVISORY SPEED 20 ORDG24X24</t>
  </si>
  <si>
    <t>812 701560</t>
  </si>
  <si>
    <t>ADVISORY SPEED PLATE 25  18X18  W13-1M  BLK ON YEL</t>
  </si>
  <si>
    <t>ADVISORY SPEED 25 YEL 18X18</t>
  </si>
  <si>
    <t>812 701570</t>
  </si>
  <si>
    <t>ADVISORY SPEED PLATE 25  24X24  W13-1P  BLK ON YEL</t>
  </si>
  <si>
    <t>ADVISORY SPEED 25 YEL 24X24</t>
  </si>
  <si>
    <t>812 701576</t>
  </si>
  <si>
    <t>ADVISORY SPEED PLATE 25  24X24  W13-1Q  BLK/ORG-DG</t>
  </si>
  <si>
    <t>ADVISORY SPEED 25 ORDG24X24</t>
  </si>
  <si>
    <t>812 701580</t>
  </si>
  <si>
    <t>ADVISORY SPEED PLATE 30  18X18  W13-1R  BLK ON YEL</t>
  </si>
  <si>
    <t>ADVISORY SPEED 30 YEL 18X18</t>
  </si>
  <si>
    <t>812 701590</t>
  </si>
  <si>
    <t>ADVISORY SPEED PLATE 30  24X24  W13-1T  BLK ON YEL</t>
  </si>
  <si>
    <t>ADVISORY SPEED 30 YEL 24X24</t>
  </si>
  <si>
    <t>812 701596</t>
  </si>
  <si>
    <t>ADVISORY SPEED PLATE 30  24X24  W13-1U  BLK/ORG-DG</t>
  </si>
  <si>
    <t>ADVISORY SPEED 30 ORDG24X24</t>
  </si>
  <si>
    <t>812 701600</t>
  </si>
  <si>
    <t>ADVISORY SPEED PLATE 35  18X18  W13-1V  BLK ON YEL</t>
  </si>
  <si>
    <t>ADVISORY SPEED 35 YEL 18X18</t>
  </si>
  <si>
    <t>812 701610</t>
  </si>
  <si>
    <t>ADVISORY SPEED PLATE 35  24X24  W13-1X  BLK ON YEL</t>
  </si>
  <si>
    <t>ADVISORY SPEED 35 YEL 24X24</t>
  </si>
  <si>
    <t>812 701616</t>
  </si>
  <si>
    <t>ADVISORY SPEED PLATE 35  24X24  W13-1Y  BLK/ORG-DG</t>
  </si>
  <si>
    <t>ADVISORY SPEED 35 ORDG24X24</t>
  </si>
  <si>
    <t>812 701620</t>
  </si>
  <si>
    <t>ADVISORY SPEED PLATE 40  18X18  W13-1Z  BLK ON YEL</t>
  </si>
  <si>
    <t>ADVISORY SPEED 40 YEL 18X18</t>
  </si>
  <si>
    <t>812 701630</t>
  </si>
  <si>
    <t>ADVISORY SPEED PLATE 40  24X24  W13-1AB BLK ON YEL</t>
  </si>
  <si>
    <t>ADVISORY SPEED 40 YEL 24X24</t>
  </si>
  <si>
    <t>812 701636</t>
  </si>
  <si>
    <t>ADVISORY SPEED PLATE 40  24X24  W13-1AC BLK/ORG-DG</t>
  </si>
  <si>
    <t>ADVISORY SPEED 40 ORDG24X24</t>
  </si>
  <si>
    <t>812 701640</t>
  </si>
  <si>
    <t>ADVISORY SPEED PLATE 45  18X18  W13-1AD BLK ON YEL</t>
  </si>
  <si>
    <t>ADVISORY SPEED 45 YEL 18X18</t>
  </si>
  <si>
    <t>812 701650</t>
  </si>
  <si>
    <t>ADVISORY SPEED PLATE 45  24X24  W13-1AF BLK ON YEL</t>
  </si>
  <si>
    <t>ADVISORY SPEED 45 YEL 24X24</t>
  </si>
  <si>
    <t>812 701656</t>
  </si>
  <si>
    <t>ADVISORY SPEED PLATE 45  24X24  W13-1AG BLK/ORG-DG</t>
  </si>
  <si>
    <t>ADVISORY SPEED 45 ORDG24X24</t>
  </si>
  <si>
    <t>812 701660</t>
  </si>
  <si>
    <t>ADVISORY SPEED PLATE 50  18X18  W13-1AH BLK ON YEL</t>
  </si>
  <si>
    <t>ADVISORY SPEED 50 YEL 18X18</t>
  </si>
  <si>
    <t>812 701670</t>
  </si>
  <si>
    <t>ADVISORY SPEED PLATE 50  24X24  W13-1AK BLK/YEL-DG</t>
  </si>
  <si>
    <t>ADVISORY SPEED 50 YEL 24X24</t>
  </si>
  <si>
    <t>812 701710</t>
  </si>
  <si>
    <t>EXIT 20 MPH              48X60  W13-2B  BLK ON YEL</t>
  </si>
  <si>
    <t>EXIT 20 MPH 48X60 W13-2B BLK</t>
  </si>
  <si>
    <t>812 701720</t>
  </si>
  <si>
    <t>EXIT 25 MPH              48X60  W13-2C  BLK ON YEL</t>
  </si>
  <si>
    <t>EXIT 25 MPH 48X60 W13-2C BLK</t>
  </si>
  <si>
    <t>812 701730</t>
  </si>
  <si>
    <t>EXIT 30 MPH              48X60  W13-2D  BLK ON YEL</t>
  </si>
  <si>
    <t>EXIT 30 MPH 48X60 W13-2D BLK</t>
  </si>
  <si>
    <t>812 701740</t>
  </si>
  <si>
    <t>EXIT 35 MPH              48X60  W13-2E  BLK ON YEL</t>
  </si>
  <si>
    <t>EXIT 35 MPH 48X60 W13-2E BLK</t>
  </si>
  <si>
    <t>812 701750</t>
  </si>
  <si>
    <t>EXIT 40 MPH              48X60  W13-2F  BLK ON YEL</t>
  </si>
  <si>
    <t>EXIT 40 MPH 48X60 W13-2F BLK</t>
  </si>
  <si>
    <t>812 701760</t>
  </si>
  <si>
    <t>EXIT 45 MPH              48X60  W13-2G  BLK ON YEL</t>
  </si>
  <si>
    <t>EXIT 45 MPH 48X60 W13-2G BLK</t>
  </si>
  <si>
    <t>812 701770</t>
  </si>
  <si>
    <t>EXIT 50 MPH              48X60  W13-2H  BLK ON YEL</t>
  </si>
  <si>
    <t>EXIT 50 MPH 48X60 W13-2H BLK</t>
  </si>
  <si>
    <t>812 701780</t>
  </si>
  <si>
    <t>EXIT 55 MPH              48X60  W13-2J  BLK ON YEL</t>
  </si>
  <si>
    <t>EXIT 55 MPH 48X60 W13-2J BLK</t>
  </si>
  <si>
    <t>812 701820</t>
  </si>
  <si>
    <t>RAMP 20 MPH              48X60  W13-3D  BLK ON YEL</t>
  </si>
  <si>
    <t>RAMP 20 MPH 48X60 W13-3D BLK</t>
  </si>
  <si>
    <t>812 701830</t>
  </si>
  <si>
    <t>RAMP 25 MPH              36X48  W13-3E  BLK ON YEL</t>
  </si>
  <si>
    <t>RAMP 25 MPH 36X48 W13-3E BLK</t>
  </si>
  <si>
    <t>812 701840</t>
  </si>
  <si>
    <t>RAMP 25 MPH              48X60  W13-3F  BLK ON YEL</t>
  </si>
  <si>
    <t>RAMP 25 MPH 48X60 W13-3F BLK</t>
  </si>
  <si>
    <t>812 701850</t>
  </si>
  <si>
    <t>RAMP 30 MPH              36X48  W13-3G  BLK ON YEL</t>
  </si>
  <si>
    <t>RAMP 30 MPH 36X48 W13-3G BLK</t>
  </si>
  <si>
    <t>812 701860</t>
  </si>
  <si>
    <t>RAMP 30 MPH              48X60  W13-3H  BLK ON YEL</t>
  </si>
  <si>
    <t>RAMP 30 MPH 48X60 W13-3H BLK</t>
  </si>
  <si>
    <t>812 701870</t>
  </si>
  <si>
    <t>RAMP 35 MPH              36X48  W13-3J  BLK ON YEL</t>
  </si>
  <si>
    <t>RAMP 35 MPH 36X48 W13-3J BLK</t>
  </si>
  <si>
    <t>812 701890</t>
  </si>
  <si>
    <t>RAMP 40 MPH              36X48  W13-3L  BLK ON YEL</t>
  </si>
  <si>
    <t>RAMP 40 MPH 36X48 W13-3L BLK</t>
  </si>
  <si>
    <t>812 701900</t>
  </si>
  <si>
    <t>RAMP 40 MPH              48X60  W13-3M  BLK ON YEL</t>
  </si>
  <si>
    <t>RAMP 40 MPH 48X60 W13-3M BLK</t>
  </si>
  <si>
    <t>812 701910</t>
  </si>
  <si>
    <t>RAMP 45 MPH              36X48  W13-3N  BLK ON YEL</t>
  </si>
  <si>
    <t>RAMP 45 MPH 36X48 W13-3N BLK</t>
  </si>
  <si>
    <t>812 701920</t>
  </si>
  <si>
    <t>RAMP 45 MPH              48X60  W13-3P  BLK ON YEL</t>
  </si>
  <si>
    <t>RAMP 45 MPH 48X60 W13-3P BLK</t>
  </si>
  <si>
    <t>812 701930</t>
  </si>
  <si>
    <t>RAMP 50 MPH              48X60  W13-3Q  BLK ON YEL</t>
  </si>
  <si>
    <t>RAMP 50 MPH 48X60 W13-3Q BLK</t>
  </si>
  <si>
    <t>812 701940</t>
  </si>
  <si>
    <t>RAMP 55 MPH              48X60  W13-3R  BLK ON YEL</t>
  </si>
  <si>
    <t>RAMP 55 MPH 48X60 W13-3R BLK</t>
  </si>
  <si>
    <t>812 701950</t>
  </si>
  <si>
    <t>DEAD END                 30X30  W14-1   BLK ON YEL</t>
  </si>
  <si>
    <t>DEAD END 30X30 YEL W14-1</t>
  </si>
  <si>
    <t>812 701960</t>
  </si>
  <si>
    <t>DEAD END                 36X36  W14-1B  BLK ON YEL</t>
  </si>
  <si>
    <t>DEAD END 36X36 YEL W14-1B</t>
  </si>
  <si>
    <t>812 701980</t>
  </si>
  <si>
    <t>NO OUTLET                30X30  W14-2   BLK ON YEL</t>
  </si>
  <si>
    <t>NO OUTLET 30X30 W14-2 BLK ON Y</t>
  </si>
  <si>
    <t>812 702020</t>
  </si>
  <si>
    <t>NO PASSING ZONE       48X60X60  W14-3   BLK ON YEL</t>
  </si>
  <si>
    <t>NO PASSING ZONE YEL 48X60X60</t>
  </si>
  <si>
    <t>812 702026</t>
  </si>
  <si>
    <t>NO PASSING ZONE       48X60X60  W14-3A  BLK/ORG-DG</t>
  </si>
  <si>
    <t>NO PASSING ZONE ORDG 48X60X60</t>
  </si>
  <si>
    <t>812 702030</t>
  </si>
  <si>
    <t>NO PASSING ZONE       36X48X48  W14-3B  BLK ON YEL</t>
  </si>
  <si>
    <t>NO PASSING ZONE 36X48X48</t>
  </si>
  <si>
    <t>812 702040</t>
  </si>
  <si>
    <t>PLAYGD SYM(CITY PUR.ONLY)30X30  W15-1A  BLK ON YEL</t>
  </si>
  <si>
    <t>PLAYGROUND SYMBOL 30X30</t>
  </si>
  <si>
    <t>812 702050</t>
  </si>
  <si>
    <t>PLAYGROUND SYMBOL        36X36  W15-1   BLK ON YEL</t>
  </si>
  <si>
    <t>PLAYGROUND SYMBOL 36X36</t>
  </si>
  <si>
    <t>812 702060</t>
  </si>
  <si>
    <t>CROSSING DIA.LT.DOWN ARR.21X15  W16-7PL BLK/YELGRN</t>
  </si>
  <si>
    <t>CROSS DIA LT.DN.AR21X15 YEL/GR</t>
  </si>
  <si>
    <t>812 702061</t>
  </si>
  <si>
    <t>CROSSING DIA.LT.DOWN ARR.30X18  W16-7PM BLK/YELGRN</t>
  </si>
  <si>
    <t>CROSS DIA LT.DN.AR30X18 YEL/GR</t>
  </si>
  <si>
    <t>812 702065</t>
  </si>
  <si>
    <t>CROSSING AHEAD SUPP.     21X15  W16-9P BLKONYEL/GR</t>
  </si>
  <si>
    <t>CROSS AHEAD SUPP. 21X15 YEL/GR</t>
  </si>
  <si>
    <t>812 702070</t>
  </si>
  <si>
    <t>CROSSING AHEAD SUPP.     30X18 W16-9PA BLKONYEL/GR</t>
  </si>
  <si>
    <t>CROSS AHEAD SUPP. 30X18 YEL/GR</t>
  </si>
  <si>
    <t>812 702116</t>
  </si>
  <si>
    <t>DETOUR AHEAD             48X48  W20-2   BLK/ORG-DG</t>
  </si>
  <si>
    <t>DETOUR AHEAD 48X48 ORDG</t>
  </si>
  <si>
    <t>812 702126</t>
  </si>
  <si>
    <t>ROAD CLOSED AHEAD        48X48  W20-3   BLK/ORG-DG</t>
  </si>
  <si>
    <t>ROAD CLOSED AHEAD 48"DG</t>
  </si>
  <si>
    <t>812 702136</t>
  </si>
  <si>
    <t>ONE LANE ROAD AHEAD      48X48  W20-4   BLK/ORG-DG</t>
  </si>
  <si>
    <t>ONE LANE ROAD AHEAD 48"DG</t>
  </si>
  <si>
    <t>812 702156</t>
  </si>
  <si>
    <t>LEFT LANE CLOSED AHEAD   48X48  W20-5C  BLK/ORG-DG</t>
  </si>
  <si>
    <t>LEFT LANE CLOSED AHEAD DG</t>
  </si>
  <si>
    <t>812 702173</t>
  </si>
  <si>
    <t>FLAGGER AHEAD SYMBOL     48X48  W20-7B  BLK/ORG-DG</t>
  </si>
  <si>
    <t>FLAGGER AHEAD SYMBOL DG 48"</t>
  </si>
  <si>
    <t>812 702182</t>
  </si>
  <si>
    <t>WORKERS SYMBOL           48X48  W21-1A  BLK/ORG-DG</t>
  </si>
  <si>
    <t>WORKERS SYMBOL 48X48 DG</t>
  </si>
  <si>
    <t>812 702196</t>
  </si>
  <si>
    <t>FRESH OIL                36X36  W21-2   BLK/ORG-DG</t>
  </si>
  <si>
    <t>FRESH OIL 36X36 ORG-DG</t>
  </si>
  <si>
    <t>812 702202</t>
  </si>
  <si>
    <t>FRESH OIL                48X48  W21-2A  BLK/ORG-DG</t>
  </si>
  <si>
    <t>FRESH OIL 48X48 ORG-DG W21-2A</t>
  </si>
  <si>
    <t>812 702226</t>
  </si>
  <si>
    <t>ROAD WORK AHEAD          48X48  W21-4   BLK/ORG-DG</t>
  </si>
  <si>
    <t>ROAD WORK AHEAD 48X48 DG W21-4</t>
  </si>
  <si>
    <t>812 702242</t>
  </si>
  <si>
    <t>SHOULDER WORK            48X48  W21-5B  BLK/ORG-DG</t>
  </si>
  <si>
    <t>SHOULDER WORK 48X48 DG</t>
  </si>
  <si>
    <t>812 702310</t>
  </si>
  <si>
    <t>FALLING ROCK             30X30  W23-1   BLK ON YEL</t>
  </si>
  <si>
    <t>FALLING ROCK 30X30 W23-1 BLK O</t>
  </si>
  <si>
    <t>812 702320</t>
  </si>
  <si>
    <t>FALLING ROCK             36X36  W23-1B  BLK ON YEL</t>
  </si>
  <si>
    <t>FALLING ROCK 36X36 W23-1B BLK</t>
  </si>
  <si>
    <t>812 702515</t>
  </si>
  <si>
    <t>STOP &amp; SLOW-HAND SIGN    24X24  W25-4   RED/ORG/DG</t>
  </si>
  <si>
    <t>STOP &amp; SLOW 24X24 DG BOTH SIDE</t>
  </si>
  <si>
    <t>812 702516</t>
  </si>
  <si>
    <t>ROD F/STOP &amp; SLOW-CLOSET POLE   6'7"X 1 5/16"</t>
  </si>
  <si>
    <t>ROD F/STOP &amp; SLOW-CLOSET POLE</t>
  </si>
  <si>
    <t>812 702518</t>
  </si>
  <si>
    <t>SLOW-SLOW HAND SIGN      24X24  W25-4A  BLK/ORG-DG</t>
  </si>
  <si>
    <t>SLOW-SLOW HAND SIGN 24X24 W25-</t>
  </si>
  <si>
    <t>812 702536</t>
  </si>
  <si>
    <t>WATER OVER ROAD          48X48  W26-2A  BLK/ORG-DG</t>
  </si>
  <si>
    <t>WATER OVER ROAD 48" DG</t>
  </si>
  <si>
    <t>812 702557</t>
  </si>
  <si>
    <t>MILE-PANEL             29.5X8.5 W26-3B  BLK/ORD-DG</t>
  </si>
  <si>
    <t>MILE-PANEL 29.5X8.5 DG</t>
  </si>
  <si>
    <t>812 702559</t>
  </si>
  <si>
    <t>1/2 MILE-PANEL         29.5X8.5 W26-4   BLK/ORG-DG</t>
  </si>
  <si>
    <t>1/2 MILE-PANEL DG 29.5X8.5</t>
  </si>
  <si>
    <t>812 702566</t>
  </si>
  <si>
    <t>AHEAD                  29.5X8.5 W27-1A  BLK/ORG-DG</t>
  </si>
  <si>
    <t>AHEAD 29.5X8.5 ORG-DG W27-1A</t>
  </si>
  <si>
    <t>812 702576</t>
  </si>
  <si>
    <t>500 FT                 29.5X8.5 W27-2A  BLK/ORG-DG</t>
  </si>
  <si>
    <t>500 FT 29.5X8.5 ORG-DG W27-2A</t>
  </si>
  <si>
    <t>812 702586</t>
  </si>
  <si>
    <t>1000 FT                29.5X8.5 W27-3A  BLK/ORG-DG</t>
  </si>
  <si>
    <t>1000 FT 29.5X8.5 ORG-DG W27-3A</t>
  </si>
  <si>
    <t>812 702596</t>
  </si>
  <si>
    <t>1500 FT                29.5X8.5 W27-4A  BLK/ORG-DG</t>
  </si>
  <si>
    <t>1500 FT 29.5X8.5 ORG-DG W27-4A</t>
  </si>
  <si>
    <t>812 702606</t>
  </si>
  <si>
    <t>2000 FT                29.5X8.5 W27-5A  BLK/ORG-DG</t>
  </si>
  <si>
    <t>2000 FT 29.5X8.5 ORG-DG W27-5A</t>
  </si>
  <si>
    <t>812 702616</t>
  </si>
  <si>
    <t>RIGHT                  29.5X8.5 W27-6A  BLK/ORG-DG</t>
  </si>
  <si>
    <t>RIGHT 29.5X8.5 ORG-DG W27-6A</t>
  </si>
  <si>
    <t>812 702626</t>
  </si>
  <si>
    <t>LEFT                   29.5X8.5 W27-7A  BLK/ORG-DG</t>
  </si>
  <si>
    <t>LEFT 29.5X8.5 ORG-DG W27-7A</t>
  </si>
  <si>
    <t>812 702630</t>
  </si>
  <si>
    <t>SLOW MOVE VEH EMBLEM TRI 16 IN  W27-8   RED/ORG-DG</t>
  </si>
  <si>
    <t>SLOW MOVE VEH EMBLEM 16" TRI W</t>
  </si>
  <si>
    <t>812 702766</t>
  </si>
  <si>
    <t>BE PREPARED TO STOP      48X48  W31-1   BLK/ORG-DG</t>
  </si>
  <si>
    <t>BE PREPARED TO STOP DG 48X48</t>
  </si>
  <si>
    <t>812 702799</t>
  </si>
  <si>
    <t>BACKGROUND     "MOBILE WORK ZONE"60X60  YEL/GRN-DG</t>
  </si>
  <si>
    <t>BACKGROUND    60X60 YEL/GRN-DG</t>
  </si>
  <si>
    <t>812 703000</t>
  </si>
  <si>
    <t>BUCKLE-UP SIGN 36X36  R16-9             BLK/SIL-HI</t>
  </si>
  <si>
    <t>BUCKLE-UP SIGN 36X36 BLK/SILHI</t>
  </si>
  <si>
    <t>812 703010</t>
  </si>
  <si>
    <t>BUCKLE-UP SIGN 48X48  R16-9A            BLK/SIL-HI</t>
  </si>
  <si>
    <t>BUCKLE-UP SIGN 48X48 BLK/SILHI</t>
  </si>
  <si>
    <t>812 703024</t>
  </si>
  <si>
    <t>BUCKLE-UP SIGN F/PRKG LOTS 18X18        BLK/SIL-HI</t>
  </si>
  <si>
    <t>BUCKLE-UP SIGN 18X18 BLK/SILHI</t>
  </si>
  <si>
    <t>812 703502</t>
  </si>
  <si>
    <t>STAY BACK 50 FEET        48X24  G20-6   BLK/ORG-DG</t>
  </si>
  <si>
    <t>STAY BACK 50 FEET DG 48X24</t>
  </si>
  <si>
    <t>813 003600</t>
  </si>
  <si>
    <t>DOT LOGO 18X60 METAL              /BLK ON WHTCT</t>
  </si>
  <si>
    <t>DOT LOGO 18X60 METAL BLK/WHTCT</t>
  </si>
  <si>
    <t>813 003610</t>
  </si>
  <si>
    <t>DOT LOGO 24X72 METAL              /BLK ON WHTCT</t>
  </si>
  <si>
    <t>DOT LOGO 24X72 METAL BLK/WHTCT</t>
  </si>
  <si>
    <t>813 040000</t>
  </si>
  <si>
    <t>SAFETY ALUM SIGN-EMERGENCY 8X10 GRN ON WHTCT</t>
  </si>
  <si>
    <t>SAFETY ALUM SIGN GRN/WHITE</t>
  </si>
  <si>
    <t>813 040010</t>
  </si>
  <si>
    <t>SAFETY ALUM SIGN-8X10 BLK ON WHTCT SPEC SS NUMBER</t>
  </si>
  <si>
    <t>SAFETY ALUM SIGN BLK/WHITE</t>
  </si>
  <si>
    <t>813 040020</t>
  </si>
  <si>
    <t>SAFETY ALUM SIGN-CAUTION 8X10 BLK ON YELCT SPC SS#</t>
  </si>
  <si>
    <t>SAFETY ALUM SIGN BLK/YEL</t>
  </si>
  <si>
    <t>813 040030</t>
  </si>
  <si>
    <t>SAFETY ALUM SIGN-DANGER 8X10 BLK/RED ON WHTEG</t>
  </si>
  <si>
    <t>SAFETY ALUM SIGN BLK/RED/WHT</t>
  </si>
  <si>
    <t>813 040040</t>
  </si>
  <si>
    <t>SAFETY ALUM SIGN  8X10 WHTCT ON BLACK SPECIFY SS#</t>
  </si>
  <si>
    <t>SAFETY ALUM SIGN WHT ON BLK</t>
  </si>
  <si>
    <t>813 040050</t>
  </si>
  <si>
    <t>SAFETY ALUM SIGN 8X10 RED ON WHTCT SPECIFY SS#</t>
  </si>
  <si>
    <t>SAFETY ALUM SIGN RED ON WHTCT</t>
  </si>
  <si>
    <t>813 040100</t>
  </si>
  <si>
    <t>PARKING LOT SIGN 12X18 RED ON SILHI SPECIFY SS#</t>
  </si>
  <si>
    <t>PARKING LOT VAR RED ON WHTEG</t>
  </si>
  <si>
    <t>813 050900</t>
  </si>
  <si>
    <t>SHEETING DIAMOND GRADE SHEETING ONLY     PER/SQ-FT</t>
  </si>
  <si>
    <t>SHEETING DIAMOND GRADEPER/SQFT</t>
  </si>
  <si>
    <t>813 051000</t>
  </si>
  <si>
    <t>SHEETING HI INTEN PRIS. SHEETING ONLY PER/SQ-FT</t>
  </si>
  <si>
    <t>SHEETING HI INT-PRIS. PER/SQFT</t>
  </si>
  <si>
    <t>813 051100</t>
  </si>
  <si>
    <t>SHEETING ENGINEER GRADE SHEETING ONLY    PER/SQ-FT</t>
  </si>
  <si>
    <t>SHEETING ENGINEER GR  PER/SQFT</t>
  </si>
  <si>
    <t>813 051200</t>
  </si>
  <si>
    <t>SHEETING CONTROL TAC    SHEETING ONLY    PER/SQ-FT</t>
  </si>
  <si>
    <t>SHEETING CONTROL TAC  PER/SQFT</t>
  </si>
  <si>
    <t>813 052000</t>
  </si>
  <si>
    <t>SPECIAL VAR. MSG.  METAL ONLY .063       PER/SQ-FT</t>
  </si>
  <si>
    <t>SPECIAL METAL ONLY SQ-FT.</t>
  </si>
  <si>
    <t>813 052500</t>
  </si>
  <si>
    <t>SPECIAL VAR. MSG.  WOOD  ONLY            PER/SQ-FT</t>
  </si>
  <si>
    <t>SPEC WD    PER/SQ-FT.</t>
  </si>
  <si>
    <t>813 053000</t>
  </si>
  <si>
    <t>BANDAIDS W/APPLICATION CONTROL TAC       PER/SQ-FT</t>
  </si>
  <si>
    <t>BANDAIDS W/APPLIC CONTROL TAC</t>
  </si>
  <si>
    <t>813 053500</t>
  </si>
  <si>
    <t>BANDAIDS F/SIGNS-CONTROLTAC              PER/SQ-FT</t>
  </si>
  <si>
    <t>BANDAIDS F/SIGNS CONTROL TAC</t>
  </si>
  <si>
    <t>813 054000</t>
  </si>
  <si>
    <t>BANDAIDS F/SIGNS-ENGINEER GRADE          PER/SQ-FT</t>
  </si>
  <si>
    <t>BANDAIDS F/SIGNS-ENG GRADE</t>
  </si>
  <si>
    <t>813 054500</t>
  </si>
  <si>
    <t>BANDAIDS F/SIGNS-HI INTENSITY PRISMATIC  PER/SQ-FT</t>
  </si>
  <si>
    <t>BANDAIDS F/SIGNS HI-INT PRIS.</t>
  </si>
  <si>
    <t>813 054600</t>
  </si>
  <si>
    <t>BANDAIDS F/SIGNS-DIAMOND GRADE           PER/SQ-FT</t>
  </si>
  <si>
    <t>BANDAIDS F/SIGNS DIAMOND GRADE</t>
  </si>
  <si>
    <t>813 054900</t>
  </si>
  <si>
    <t>SPECIAL VAR. MSG.  WOOD-CONTROL TAC      PER/SQ-FT</t>
  </si>
  <si>
    <t>SPEC WD-CNT PER/SQ-FT.</t>
  </si>
  <si>
    <t>813 055750</t>
  </si>
  <si>
    <t>SPECIAL VAR. MSG.  WOOD-DIAMOND GRADE    PER/SQ-FT</t>
  </si>
  <si>
    <t>SPEC WOOD DG SQFT</t>
  </si>
  <si>
    <t>813 056000</t>
  </si>
  <si>
    <t>SPECIAL VAR. MSG.  METAL-ENGINEER GRADE  PER/SQ-FT</t>
  </si>
  <si>
    <t>SPEC MT-EG PER/SQ-FT.</t>
  </si>
  <si>
    <t>813 056600</t>
  </si>
  <si>
    <t>SPECIAL VAR. MSG. METAL-CNTROL TAC       PER/SQ-FT</t>
  </si>
  <si>
    <t>SPEC MT-CNTRL TAC PER/SQ-FT</t>
  </si>
  <si>
    <t>813 056750</t>
  </si>
  <si>
    <t>SPECIAL VAR. MSG.  METAL-DIAMOND GRADE   PER/SQ-FT</t>
  </si>
  <si>
    <t>SPECIAL METAL DG SQFT</t>
  </si>
  <si>
    <t>813 502000</t>
  </si>
  <si>
    <t>DESTINATION (SPECIFY)    42X16  D1-1AA  SIL ON GRN</t>
  </si>
  <si>
    <t>DESTINATION  42X16 SPECIFY</t>
  </si>
  <si>
    <t>813 502005</t>
  </si>
  <si>
    <t>DESTINATION (SPECIFY)    48X16  D1-1AB  SIL ON GRN</t>
  </si>
  <si>
    <t>DESTINATION  48X16 SPECIFY</t>
  </si>
  <si>
    <t>813 502010</t>
  </si>
  <si>
    <t>DESTINATION (SPECIFY)    54X16  D1-1AC  SIL ON GRN</t>
  </si>
  <si>
    <t>DESTINATION  54X16 SPECIFY</t>
  </si>
  <si>
    <t>813 502015</t>
  </si>
  <si>
    <t>DESTINATION (SPECIFY)    60X16  D1-1AD  SIL ON GRN</t>
  </si>
  <si>
    <t>DESTINATION  60X16 SPECIFY</t>
  </si>
  <si>
    <t>813 502020</t>
  </si>
  <si>
    <t>DESTINATION (SPECIFY)    66X16  D1-1AE  SIL ON GRN</t>
  </si>
  <si>
    <t>DESTINATION  66X16 SPECIFY</t>
  </si>
  <si>
    <t>813 502025</t>
  </si>
  <si>
    <t>DESTINATION (SPECIFY)    72X16  D1-1AF  SIL ON GRN</t>
  </si>
  <si>
    <t>DESTINATION  72X16 SPECIFY</t>
  </si>
  <si>
    <t>813 502030</t>
  </si>
  <si>
    <t>DESTINATION (SPECIFY)    78X16  D1-1AG  SIL ON GRN</t>
  </si>
  <si>
    <t>DESTINATION  78X16 SPECIFY</t>
  </si>
  <si>
    <t>813 502035</t>
  </si>
  <si>
    <t>DESTINATION (SPECIFY)    84X16  D1-1AH  SIL ON GRN</t>
  </si>
  <si>
    <t>DESTINATION  84X16 SPECIFY</t>
  </si>
  <si>
    <t>813 502040</t>
  </si>
  <si>
    <t>DESTINATION (SPECIFY)    90X16  D1-1AJ  SIL ON GRN</t>
  </si>
  <si>
    <t>DESTINATION  90X16 SPECIFY</t>
  </si>
  <si>
    <t>813 502045</t>
  </si>
  <si>
    <t>DESTINATION (SPECIFY)    96X16  D1-1AK  SIL ON GRN</t>
  </si>
  <si>
    <t>DESTINATION  96X16 SPECIFY</t>
  </si>
  <si>
    <t>813 502050</t>
  </si>
  <si>
    <t>DESTINATION (SPECIFY)   102X16  D1-1AL  SIL ON GRN</t>
  </si>
  <si>
    <t>DESTINATION 102X16 SPECIFY</t>
  </si>
  <si>
    <t>813 502055</t>
  </si>
  <si>
    <t>DESTINATION (SPECIFY)   108X16  D1-1AM  SIL ON GRN</t>
  </si>
  <si>
    <t>DESTINATION 108X16 SPECIFY</t>
  </si>
  <si>
    <t>813 502060</t>
  </si>
  <si>
    <t>DESTINATION (SPECIFY)   114X16  D1-1AN  SIL ON GRN</t>
  </si>
  <si>
    <t>DESTINATION 114X16 SPECIFY</t>
  </si>
  <si>
    <t>813 502070</t>
  </si>
  <si>
    <t>DESTINATION (SPECIFY)    48X24  D1-2AB  SIL ON GRN</t>
  </si>
  <si>
    <t>DESTINATION  48X24 SPECIFY</t>
  </si>
  <si>
    <t>813 502075</t>
  </si>
  <si>
    <t>DESTINATION (SPECIFY)    54X24  D1-2AC  SIL ON GRN</t>
  </si>
  <si>
    <t>DESTINATION  54X24 SPECIFY</t>
  </si>
  <si>
    <t>813 502080</t>
  </si>
  <si>
    <t>DESTINATION (SPECIFY)    60X24  D1-2AD  SIL ON GRN</t>
  </si>
  <si>
    <t>DESTINATION  60X24 SPECIFY</t>
  </si>
  <si>
    <t>813 502085</t>
  </si>
  <si>
    <t>DESTINATION (SPECIFY)    66X24  D1-2AE  SIL ON GRN</t>
  </si>
  <si>
    <t>DESTINATION  66X24 SPECIFY</t>
  </si>
  <si>
    <t>813 502090</t>
  </si>
  <si>
    <t>DESTINATION (SPECIFY)    72X24  D1-2AF  SIL ON GRN</t>
  </si>
  <si>
    <t>DESTINATION  72X24 SPECIFY</t>
  </si>
  <si>
    <t>813 502095</t>
  </si>
  <si>
    <t>DESTINATION (SPECIFY)    78X24  D1-2AG  SIL ON GRN</t>
  </si>
  <si>
    <t>DESTINATION  78X24 SPECIFY</t>
  </si>
  <si>
    <t>813 502100</t>
  </si>
  <si>
    <t>DESTINATION (SPECIFY)    84X24  D1-2AH  SIL ON GRN</t>
  </si>
  <si>
    <t>DESTINATION  84X24 SPECIFY</t>
  </si>
  <si>
    <t>813 502105</t>
  </si>
  <si>
    <t>DESTINATION (SPECIFY)    90X24  D1-2AJ  SIL ON GRN</t>
  </si>
  <si>
    <t>DESTINATION  90X24 SPECIFY</t>
  </si>
  <si>
    <t>813 502110</t>
  </si>
  <si>
    <t>DESTINATION (SPECIFY)    96X24  D1-2AK  SIL ON GRN</t>
  </si>
  <si>
    <t>DESTINATION  96X24 SPECIFY</t>
  </si>
  <si>
    <t>813 502115</t>
  </si>
  <si>
    <t>DESTINATION (SPECIFY)   102X24  D1-2AL  SIL ON GRN</t>
  </si>
  <si>
    <t>DESTINATION 102X24 SPECIFY</t>
  </si>
  <si>
    <t>813 502135</t>
  </si>
  <si>
    <t>DESTINATION (SPECIFY)    60X36  D1-3AC  SIL ON GRN</t>
  </si>
  <si>
    <t>DESTINATION  60X36 SPECIFY</t>
  </si>
  <si>
    <t>813 502140</t>
  </si>
  <si>
    <t>DESTINATION (SPECIFY)    66X36  D1-3AD  SIL ON GRN</t>
  </si>
  <si>
    <t>DESTINATION  66X36 SPECIFY</t>
  </si>
  <si>
    <t>813 502145</t>
  </si>
  <si>
    <t>DESTINATION (SPECIFY)    72X36  D1-3AE  SIL ON GRN</t>
  </si>
  <si>
    <t>DESTINATION  72X36 SPECIFY</t>
  </si>
  <si>
    <t>813 502150</t>
  </si>
  <si>
    <t>DESTINATION (SPECIFY)    78X36  D1-3AF  SIL ON GRN</t>
  </si>
  <si>
    <t>DESTINATION  78X36 SPECIFY</t>
  </si>
  <si>
    <t>813 502155</t>
  </si>
  <si>
    <t>DESTINATION (SPECIFY)    84X36  D1-3AG  SIL ON GRN</t>
  </si>
  <si>
    <t>DESTINATION  84X36 SPECIFY</t>
  </si>
  <si>
    <t>813 502160</t>
  </si>
  <si>
    <t>DESTINATION (SPECIFY)    90X36  D1-3AH  SIL ON GRN</t>
  </si>
  <si>
    <t>DESTINATION  90X36 SPECIFY</t>
  </si>
  <si>
    <t>813 502165</t>
  </si>
  <si>
    <t>DESTINATION (SPECIFY)    96X36  D1-3AJ  SIL ON GRN</t>
  </si>
  <si>
    <t>DESTINATION  96X36 SPECIFY</t>
  </si>
  <si>
    <t>813 502170</t>
  </si>
  <si>
    <t>DESTINATION (SPECIFY)   102X36  D1-3AK  SIL ON GRN</t>
  </si>
  <si>
    <t>DESTINATION 102X36 SPECIFY</t>
  </si>
  <si>
    <t>813 502200</t>
  </si>
  <si>
    <t>MILEAGE (SPECIFY)        36X16  D2-1    SIL ON GRN</t>
  </si>
  <si>
    <t>MILEAGE (SPECIFY) 36X16 D2-1</t>
  </si>
  <si>
    <t>813 502205</t>
  </si>
  <si>
    <t>MILEAGE (SPECIFY)        42X16  D2-1A   SIL ON GRN</t>
  </si>
  <si>
    <t>MILEAGE (SPECIFY) 42X16 D2-1A</t>
  </si>
  <si>
    <t>813 502210</t>
  </si>
  <si>
    <t>MILEAGE (SPECIFY)        48X16  D2-1B   SIL ON GRN</t>
  </si>
  <si>
    <t>MILEAGE (SPECIFY) 48X16 D2-1B</t>
  </si>
  <si>
    <t>813 502215</t>
  </si>
  <si>
    <t>MILEAGE (SPECIFY)        54X16  D2-1C   SIL ON GRN</t>
  </si>
  <si>
    <t>MILEAGE (SPECIFY) 54X16 D2-1C</t>
  </si>
  <si>
    <t>813 502220</t>
  </si>
  <si>
    <t>MILEAGE (SPECIFY)        60X16  D2-1D   SIL ON GRN</t>
  </si>
  <si>
    <t>MILEAGE (SPECIFY) 60X16 D2-1D</t>
  </si>
  <si>
    <t>813 502225</t>
  </si>
  <si>
    <t>MILEAGE (SPECIFY)        66X16  D2-1E   SIL ON GRN</t>
  </si>
  <si>
    <t>MILEAGE (SPECIFY) 66X16 D2-1E</t>
  </si>
  <si>
    <t>813 502230</t>
  </si>
  <si>
    <t>MILEAGE (SPECIFY)        72X16  D2-1F   SIL ON GRN</t>
  </si>
  <si>
    <t>MILEAGE (SPECIFY) 72X16 D2-1F</t>
  </si>
  <si>
    <t>813 502235</t>
  </si>
  <si>
    <t>MILEAGE (SPECIFY)        78X16  D2-1G   SIL ON GRN</t>
  </si>
  <si>
    <t>MILEAGE (SPECIFY) 78X16 D2-1G</t>
  </si>
  <si>
    <t>813 502240</t>
  </si>
  <si>
    <t>MILEAGE (SPECIFY)        84X16  D2-1H   SIL ON GRN</t>
  </si>
  <si>
    <t>MILEAGE (SPECIFY) 84X16 D2-1H</t>
  </si>
  <si>
    <t>813 502245</t>
  </si>
  <si>
    <t>MILEAGE (SPECIFY)        90X16  D2-1J   SIL ON GRN</t>
  </si>
  <si>
    <t>MILEAGE (SPECIFY) 90X16 D2-1J</t>
  </si>
  <si>
    <t>813 502275</t>
  </si>
  <si>
    <t>MILEAGE (SPECIFY)        48X24  D2-2B   SIL ON GRN</t>
  </si>
  <si>
    <t>MILEAGE (SPECIFY) 48X24 D2-2B</t>
  </si>
  <si>
    <t>813 502280</t>
  </si>
  <si>
    <t>MILEAGE (SPECIFY)        54X24  D2-2C   SIL ON GRN</t>
  </si>
  <si>
    <t>MILEAGE (SPECIFY) 54X24 D2-2C</t>
  </si>
  <si>
    <t>813 502285</t>
  </si>
  <si>
    <t>MILEAGE (SPECIFY)        60X24  D2-2D   SIL ON GRN</t>
  </si>
  <si>
    <t>MILEAGE (SPECIFY) 60X24 D2-2D</t>
  </si>
  <si>
    <t>813 502290</t>
  </si>
  <si>
    <t>MILEAGE (SPECIFY)        66X24  D2-2E   SIL ON GRN</t>
  </si>
  <si>
    <t>MILEAGE (SPECIFY) 66X24 D2-2E</t>
  </si>
  <si>
    <t>813 502295</t>
  </si>
  <si>
    <t>MILEAGE (SPECIFY)        72X24  D2-2F   SIL ON GRN</t>
  </si>
  <si>
    <t>MILEAGE (SPECIFY) 72X24 D2-2F</t>
  </si>
  <si>
    <t>813 502300</t>
  </si>
  <si>
    <t>MILEAGE (SPECIFY)        78X24  D2-2G   SIL ON GRN</t>
  </si>
  <si>
    <t>MILEAGE (SPECIFY) 78X24 D2-2G</t>
  </si>
  <si>
    <t>813 502305</t>
  </si>
  <si>
    <t>MILEAGE (SPECIFY)        84X24  D2-2H   SIL ON GRN</t>
  </si>
  <si>
    <t>MILEAGE (SPECIFY) 84X24 D2-2H</t>
  </si>
  <si>
    <t>813 502310</t>
  </si>
  <si>
    <t>MILEAGE (SPECIFY)        90X24  D2-2J   SIL ON GRN</t>
  </si>
  <si>
    <t>MILEAGE (SPECIFY) 90X24 D2-2J</t>
  </si>
  <si>
    <t>813 502315</t>
  </si>
  <si>
    <t>MILEAGE (SPECIFY)        96X24  D2-2K   SIL ON GRN</t>
  </si>
  <si>
    <t>MILEAGE (SPECIFY) 96X24 D2-2K</t>
  </si>
  <si>
    <t>813 502320</t>
  </si>
  <si>
    <t>MILEAGE (SPECIFY)       102X24  D2-2L   SIL ON GRN</t>
  </si>
  <si>
    <t>MILEAGE (SPECIFY) 102X24 D2-2L</t>
  </si>
  <si>
    <t>813 502325</t>
  </si>
  <si>
    <t>MILEAGE (SPECIFY)       108X24  D2-2M   SIL ON GRN</t>
  </si>
  <si>
    <t>MILEAGE (SPECIFY) 108X24 D2-2M</t>
  </si>
  <si>
    <t>813 502335</t>
  </si>
  <si>
    <t>MILEAGE (SPECIFY)        54X36  D2-3A   SIL ON GRN</t>
  </si>
  <si>
    <t>MILEAGE (SPECIFY) 54X36 D2-3A</t>
  </si>
  <si>
    <t>813 502340</t>
  </si>
  <si>
    <t>MILEAGE (SPECIFY)        60X36  D2-3B   SIL ON GRN</t>
  </si>
  <si>
    <t>MILEAGE (SPECIFY) 60X36 D2-3B</t>
  </si>
  <si>
    <t>813 502345</t>
  </si>
  <si>
    <t>MILEAGE (SPECIFY)        66X36  D2-3C   SIL ON GRN</t>
  </si>
  <si>
    <t>MILEAGE (SPECIFY) 66X36 D2-3C</t>
  </si>
  <si>
    <t>813 502350</t>
  </si>
  <si>
    <t>MILEAGE (SPECIFY)        72X36  D2-3D   SIL ON GRN</t>
  </si>
  <si>
    <t>MILEAGE (SPECIFY) 72X36 D2-3D</t>
  </si>
  <si>
    <t>813 502355</t>
  </si>
  <si>
    <t>MILEAGE (SPECIFY)        78X36  D2-3E   SIL ON GRN</t>
  </si>
  <si>
    <t>MILEAGE (SPECIFY) 78X36 D2-3E</t>
  </si>
  <si>
    <t>813 502360</t>
  </si>
  <si>
    <t>MILEAGE (SPECIFY)        84X36  D2-3F   SIL ON GRN</t>
  </si>
  <si>
    <t>MILEAGE (SPECIFY) 84X36 D2-3F</t>
  </si>
  <si>
    <t>813 502365</t>
  </si>
  <si>
    <t>MILEAGE (SPECIFY)        90X36  D2-3G   SIL ON GRN</t>
  </si>
  <si>
    <t>MILEAGE (SPECIFY) 90X36 D2-3G</t>
  </si>
  <si>
    <t>813 502370</t>
  </si>
  <si>
    <t>MILEAGE (SPECIFY)        96X36  D2-3H   SIL ON GRN</t>
  </si>
  <si>
    <t>MILEAGE (SPECIFY) 96X36 D2-3H</t>
  </si>
  <si>
    <t>813 502375</t>
  </si>
  <si>
    <t>MILEAGE (SPECIFY)       102X36  D2-3J   SIL ON GRN</t>
  </si>
  <si>
    <t>MILEAGE (SPECIFY) 102X36 D2-3J</t>
  </si>
  <si>
    <t>813 502380</t>
  </si>
  <si>
    <t>MILEAGE (SPECIFY)       108X36  D2-3K   SIL ON GRN</t>
  </si>
  <si>
    <t>MILEAGE (SPECIFY) 108X36 D2-3K</t>
  </si>
  <si>
    <t>813 502500</t>
  </si>
  <si>
    <t>TOURIST ORIENTED DIR (SPECIFY)72X18 D3-1 SIL/BLUHI</t>
  </si>
  <si>
    <t>TODS  (SPECIFY)         72X18</t>
  </si>
  <si>
    <t>813 502501</t>
  </si>
  <si>
    <t>TRAIBLAZER F/T.O.D.S(SPECIFY)48X12 D3-1A SIL/BLUHI</t>
  </si>
  <si>
    <t>TRAIBLAZER F/T.O.D.S. 48X12 D3</t>
  </si>
  <si>
    <t>813 504120</t>
  </si>
  <si>
    <t>STATE PARK SA (SPECIFY)  36X60  D6-2A BRN ON SILHI</t>
  </si>
  <si>
    <t>STATE PARK SA (SPECIFY) 36X60</t>
  </si>
  <si>
    <t>813 504125</t>
  </si>
  <si>
    <t>STATE PARK RT (SPECIFY)  36X60  D6-2R BRN ON SILHI</t>
  </si>
  <si>
    <t>STATE PARK RT (SPECIFY) 36X60</t>
  </si>
  <si>
    <t>813 504130</t>
  </si>
  <si>
    <t>STATE PARK LT (SPECIFY)  36X60  D6-2L BRN ON SILHI</t>
  </si>
  <si>
    <t>STATE PARK LT (SPECIFY) 36X60</t>
  </si>
  <si>
    <t>813 504135</t>
  </si>
  <si>
    <t>PUBLIC AREA FISH LT/RT(SPEC) 30X48 RW5-1 BRNONSIL</t>
  </si>
  <si>
    <t>PUB.FISH LT/RT 30X48 RW5-1</t>
  </si>
  <si>
    <t>813 504140</t>
  </si>
  <si>
    <t>PUBLIC AREA FISH SA(SPECIFY)30X54 RW5-1A BRNONSIL</t>
  </si>
  <si>
    <t>PUBLIC FISH SA 30X54 RW5-1A</t>
  </si>
  <si>
    <t>813 504145</t>
  </si>
  <si>
    <t>PUBLIC AREA HUNT LT/RT(SPEC)30X48 RW5-2  BRNONSIL</t>
  </si>
  <si>
    <t>PUBLIC HUNT LT/RT 30X48 RW5-2</t>
  </si>
  <si>
    <t>813 504150</t>
  </si>
  <si>
    <t>PUBLIC AREA HUNT SA(SPECIFY)30X54 RW5-2A BRNONSIL</t>
  </si>
  <si>
    <t>PUBLIC HUNT SA 30X54 RW5-2A</t>
  </si>
  <si>
    <t>813 504155</t>
  </si>
  <si>
    <t>PUBLIC AREA COMBO LT/RT(SPEC)42X36 RW5-3 BRNONSIL</t>
  </si>
  <si>
    <t>PUBLIC COMBO LT/RT 42X36 RW5-3</t>
  </si>
  <si>
    <t>813 504160</t>
  </si>
  <si>
    <t>PUBLIC AREA COMBO SA(SPECIFY)42X42 RW5-3A BRNONSIL</t>
  </si>
  <si>
    <t>PUBLIC COMBO SA  42X42  RW5-3A</t>
  </si>
  <si>
    <t>813 504180</t>
  </si>
  <si>
    <t>HISTORIC MARK (SPECIFY)  60X36  D7-1B SIL ON BRNHI</t>
  </si>
  <si>
    <t>HISTORIC MARKER 60X36</t>
  </si>
  <si>
    <t>813 504185</t>
  </si>
  <si>
    <t>HISTORIC MARK (SPECIFY)  60X48  D7-1C SIL ON BRNHI</t>
  </si>
  <si>
    <t>HISTORIC MARKER 60X48</t>
  </si>
  <si>
    <t>813 504195</t>
  </si>
  <si>
    <t>HISTORIC MARK (SPECIFY)  60X60  D7-1E SIL ON BRNHI</t>
  </si>
  <si>
    <t>HISTORIC MARKER 60X60</t>
  </si>
  <si>
    <t>813 504240</t>
  </si>
  <si>
    <t>HISTORIC SITE (SPECIFY)  60X60  D7-1M SIL ON BRNHI</t>
  </si>
  <si>
    <t>HISTORIC SITE 60X60</t>
  </si>
  <si>
    <t>813 504280</t>
  </si>
  <si>
    <t>STATE PRESERVE (SPECIFY) 60X60  D7-1U SIL ON BRNHI</t>
  </si>
  <si>
    <t>STATE PRESERVE (SPECIFY) 60X60</t>
  </si>
  <si>
    <t>813 504437</t>
  </si>
  <si>
    <t>HOSP W/ARROW-MILE(SPECIFY)24X36 D9-2M  SILVER/BLUE</t>
  </si>
  <si>
    <t>HOSP W/ARR-MILE SPECIFY 24X36</t>
  </si>
  <si>
    <t>813 504520</t>
  </si>
  <si>
    <t>CITY PARK W/ARROW (SPEC) 48X24  D9-4A SIL ON BRNHI</t>
  </si>
  <si>
    <t>CITY PARK W/ARROW 48X24 SPEC</t>
  </si>
  <si>
    <t>813 504525</t>
  </si>
  <si>
    <t>CITY PARK W/ARROW (SPEC) 48X36  D9-4B SIL ON BRNHI</t>
  </si>
  <si>
    <t>CITY PARK W/ARROW 48X36 SPEC</t>
  </si>
  <si>
    <t>813 504530</t>
  </si>
  <si>
    <t>CITY PARK W/ARROW (SPEC) 54X36  D9-4C SIL ON BRNHI</t>
  </si>
  <si>
    <t>CITY PARK W/ARROW 54X36 SPEC</t>
  </si>
  <si>
    <t>813 504535</t>
  </si>
  <si>
    <t>CITY PARK W/ARROW (SPEC) 48X48  D9-4D SIL ON BRNHI</t>
  </si>
  <si>
    <t>CITY PARK W/ARROW 48X48 SPEC</t>
  </si>
  <si>
    <t>813 504550</t>
  </si>
  <si>
    <t>MILE MARK (SPECIFY NO.)   6X16  D10-1   SIL ON GRN</t>
  </si>
  <si>
    <t>MILE MARK (SPECIFY NO.) 6X16</t>
  </si>
  <si>
    <t>813 504555</t>
  </si>
  <si>
    <t>MILE MARK-1 DIGIT (SPEC) 12X24  D10-1A  SIL ON GRN</t>
  </si>
  <si>
    <t>MILE MARKER 1 DIGIT 12X24</t>
  </si>
  <si>
    <t>813 504560</t>
  </si>
  <si>
    <t>MILE MARK-2 DIGIT (SPEC) 12X36  D10-2A  SIL ON GRN</t>
  </si>
  <si>
    <t>MILE MARKER 2 DIGIT 12X36</t>
  </si>
  <si>
    <t>813 504565</t>
  </si>
  <si>
    <t>MILE MARK-3 DIGIT (SPEC) 12X48  D10-3A  SIL ON GRN</t>
  </si>
  <si>
    <t>MILE MARKER 3 DIGIT 12X48</t>
  </si>
  <si>
    <t>813 504566</t>
  </si>
  <si>
    <t>MED. REF. MILE MK 1DIGIT(SPEC)10X30 D10-1D S/G&amp;G/S</t>
  </si>
  <si>
    <t>MEDIAN REF.MILE MARKER 1 DIGIT</t>
  </si>
  <si>
    <t>813 504567</t>
  </si>
  <si>
    <t>MED. REF. MILE MK 2DIGIT(SPEC)10X36 D10-2D S/G&amp;G/S</t>
  </si>
  <si>
    <t>MEDIAN REF.MILE MARKER 2-DIGIT</t>
  </si>
  <si>
    <t>813 504568</t>
  </si>
  <si>
    <t>MUN.MILE MARKER(SPECIFY)3.5X12  D10-4  SIL ON GRN</t>
  </si>
  <si>
    <t>MUN.MILE MARKER 3.5X12</t>
  </si>
  <si>
    <t>813 504569</t>
  </si>
  <si>
    <t>MED. REF. MILE MK 3DIGIT(SPEC)10X42 D10-3D S/G&amp;G/S</t>
  </si>
  <si>
    <t>MEDIAN REF.MILE MARKER 3-DIGIT</t>
  </si>
  <si>
    <t>813 504620</t>
  </si>
  <si>
    <t>RESIDENT CONST ENG(SPEC) 96X24  D12-1 LOGO/SIL/GRN</t>
  </si>
  <si>
    <t>RESIDENT CONSTR ENG 96X24</t>
  </si>
  <si>
    <t>813 504621</t>
  </si>
  <si>
    <t>AREA MAINT OFFICE (SPEC) 78X48  D12-2 LOGO/SIL/GRN</t>
  </si>
  <si>
    <t>AREA MAINT OFFICE 78X48 D12-2</t>
  </si>
  <si>
    <t>813 504622</t>
  </si>
  <si>
    <t>RES CONS/AREA MAINT(SPEC)96X36  D12-3 LOGO/SIL/GRN</t>
  </si>
  <si>
    <t>RCE/AMO  96X36</t>
  </si>
  <si>
    <t>813 504670</t>
  </si>
  <si>
    <t>FRONTAGE ROAD --- FT     90X36  D19-1   SIL ON GRN</t>
  </si>
  <si>
    <t>FRONTAGE ROAD --- FT 90X36 D19</t>
  </si>
  <si>
    <t>813 504705</t>
  </si>
  <si>
    <t>AIRPORT W/AR RT(SPEC MI) 66X16  D21-2   SIL ON GRN</t>
  </si>
  <si>
    <t>AIRPORT W/AR RT 66X16 MILES</t>
  </si>
  <si>
    <t>813 504706</t>
  </si>
  <si>
    <t>AIRPORT W/AR LT(SPEC MI) 66X16  D21-2L  SIL ON GRN</t>
  </si>
  <si>
    <t>AIRPORT W/AR LT 66X16 MILES</t>
  </si>
  <si>
    <t>813 504790</t>
  </si>
  <si>
    <t>SANITARY LAND FILL(SPEC) 48X48  D26-1   SIL ON GRN</t>
  </si>
  <si>
    <t>SANITARY LAND FILL(SPEC) 48X48</t>
  </si>
  <si>
    <t>813 504795</t>
  </si>
  <si>
    <t>SANITARY LANDFILL (SPEC) 48X36  D26-2   SIL ON GRN</t>
  </si>
  <si>
    <t>SANITARY LANDFILL ARROW 48X36</t>
  </si>
  <si>
    <t>813 505809</t>
  </si>
  <si>
    <t>ADOPT A HIGHWAY SUPP     24X10  D27-2E SILON BLUHI</t>
  </si>
  <si>
    <t>ADOPT A HWY SUPP 24X10</t>
  </si>
  <si>
    <t>813 505812</t>
  </si>
  <si>
    <t>ADOPT A HIGHWAY SUPP     24X12  D27-3E SILON BLUHI</t>
  </si>
  <si>
    <t>ADOPT A HWY SUPP 24X12</t>
  </si>
  <si>
    <t>813 505818</t>
  </si>
  <si>
    <t>ADOPT A HIGHWAY SUPP     24X18  D27-4E SILON BLUHI</t>
  </si>
  <si>
    <t>ADOPT A HWY SUPP 24X18</t>
  </si>
  <si>
    <t>813 505995</t>
  </si>
  <si>
    <t>EMERGENCY RESPONSE(SPECIFY) 24X24   BLK/RED ON WHT</t>
  </si>
  <si>
    <t>EMERGENCY RESP. 24X24</t>
  </si>
  <si>
    <t>813 509100</t>
  </si>
  <si>
    <t>CITY NAME (SPECIFY)      36X16  I2-A    SIL ON GRN</t>
  </si>
  <si>
    <t>CITY NAME (SPECIFY) 36X16 I2-A</t>
  </si>
  <si>
    <t>813 509105</t>
  </si>
  <si>
    <t>CITY NAME (SPECIFY)      42X16  I2-B    SIL ON GRN</t>
  </si>
  <si>
    <t>CITY NAME (SPECIFY) 42X16 I2-B</t>
  </si>
  <si>
    <t>813 509110</t>
  </si>
  <si>
    <t>CITY NAME (SPECIFY)      48X16  I2-C    SIL ON GRN</t>
  </si>
  <si>
    <t>CITY NAME (SPECIFY) 48X16 I2-C</t>
  </si>
  <si>
    <t>813 509115</t>
  </si>
  <si>
    <t>CITY NAME (SPECIFY)      54X16  I2-D    SIL ON GRN</t>
  </si>
  <si>
    <t>CITY NAME (SPECIFY) 54X16 I2-D</t>
  </si>
  <si>
    <t>813 509120</t>
  </si>
  <si>
    <t>CITY NAME (SPECIFY)      60X16  I2-E    SIL ON GRN</t>
  </si>
  <si>
    <t>CITY NAME (SPECIFY) 60X16 I2-E</t>
  </si>
  <si>
    <t>813 509125</t>
  </si>
  <si>
    <t>CITY NAME (SPECIFY)      66X16  I2-F    SIL ON GRN</t>
  </si>
  <si>
    <t>CITY NAME (SPECIFY) 66X16 I2-F</t>
  </si>
  <si>
    <t>813 509130</t>
  </si>
  <si>
    <t>CITY NAME (SPECIFY)      72X16  I2-G    SIL ON GRN</t>
  </si>
  <si>
    <t>CITY NAME (SPECIFY) 72X16 I2-G</t>
  </si>
  <si>
    <t>813 509135</t>
  </si>
  <si>
    <t>CITY NAME (SPECIFY)      78X16  I2-H    SIL ON GRN</t>
  </si>
  <si>
    <t>CITY NAME (SPECIFY) 78X16 I2-H</t>
  </si>
  <si>
    <t>813 509140</t>
  </si>
  <si>
    <t>CITY NAME (SPECIFY)      84X16  I2-J    SIL ON GRN</t>
  </si>
  <si>
    <t>CITY NAME (SPECIFY) 84X16 I2-J</t>
  </si>
  <si>
    <t>813 509205</t>
  </si>
  <si>
    <t>COUNTY NAME (SPECIFY)    42X24  I2-L    SIL ON GRN</t>
  </si>
  <si>
    <t>COUNTY NAME (SPECIFY) 42X24</t>
  </si>
  <si>
    <t>813 509210</t>
  </si>
  <si>
    <t>COUNTY NAME (SPECIFY)    48X24  I2-M    SIL ON GRN</t>
  </si>
  <si>
    <t>COUNTY NAME (SPECIFY) 48X24</t>
  </si>
  <si>
    <t>813 509215</t>
  </si>
  <si>
    <t>COUNTY NAME (SPECIFY)    54X24  I2-N    SIL ON GRN</t>
  </si>
  <si>
    <t>COUNTY NAME (SPECIFY) 54X24</t>
  </si>
  <si>
    <t>813 509220</t>
  </si>
  <si>
    <t>COUNTY NAME (SPECIFY)    60X24  I2-O    SIL ON GRN</t>
  </si>
  <si>
    <t>COUNTY NAME (SPECIFY) 60X24</t>
  </si>
  <si>
    <t>813 509225</t>
  </si>
  <si>
    <t>COUNTY NAME (SPECIFY)    66X24  I2-P    SIL ON GRN</t>
  </si>
  <si>
    <t>COUNTY NAME (SPECIFY) 66X24</t>
  </si>
  <si>
    <t>813 509230</t>
  </si>
  <si>
    <t>COUNTY NAME (SPECIFY)    78X24  I2-Q    SIL ON GRN</t>
  </si>
  <si>
    <t>COUNTY NAME (SPECIFY) 78X24</t>
  </si>
  <si>
    <t>813 513620</t>
  </si>
  <si>
    <t>U S RTE MARKER (SPECIFY) 24X24  M1-4    BLK ON SIL</t>
  </si>
  <si>
    <t>US RTE MARKER 24X24 SPECIFY</t>
  </si>
  <si>
    <t>813 513623</t>
  </si>
  <si>
    <t>U S RTE MARKER (SPEC)  3.5X3.5  M1-4X   BLK ON SIL</t>
  </si>
  <si>
    <t>US RTE MARKER  3.5X3.5 SPECIF</t>
  </si>
  <si>
    <t>813 513625</t>
  </si>
  <si>
    <t>U S RTE MARKER (SPECIFY)   6X6  M1-4A   BLK ON SIL</t>
  </si>
  <si>
    <t>US RTE MARKER  6X6 SPECIFY</t>
  </si>
  <si>
    <t>813 513627</t>
  </si>
  <si>
    <t>U S RTE MARKER (SPECIFY) 36X36  M1-4B   BLK ON SIL</t>
  </si>
  <si>
    <t>US RTE MARKER 36X36 SPECIFY</t>
  </si>
  <si>
    <t>813 513629</t>
  </si>
  <si>
    <t>U S RTE MARKER (SPECIFY) 30X24  M1-4C   BLK ON SIL</t>
  </si>
  <si>
    <t>US RTE MARKER 30X24 SPECIFY</t>
  </si>
  <si>
    <t>813 513631</t>
  </si>
  <si>
    <t>U S RTE MARKER (SPECIFY) 42X36  M1-4D   BLK ON SIL</t>
  </si>
  <si>
    <t>US RTE MARKER 42X36 SPECIFY</t>
  </si>
  <si>
    <t>813 513680</t>
  </si>
  <si>
    <t>IOWA RTE MARKER (SPEC)    6X6   M1-6    BLK ON SIL</t>
  </si>
  <si>
    <t>IA RTE MARKER 6X6 (SPEC RTE)</t>
  </si>
  <si>
    <t>813 513683</t>
  </si>
  <si>
    <t>IOWA RTE MARKER (SPEC)  3.5X3.5 M1-6X   BLK ON SIL</t>
  </si>
  <si>
    <t>IA RTE MARKER 3.5X3.5 SPECIFY</t>
  </si>
  <si>
    <t>813 513685</t>
  </si>
  <si>
    <t>IOWA RTE MARKER (SPEC)   24X24  M1-6A   BLK ON SIL</t>
  </si>
  <si>
    <t>IA RTE MARKER 24X24 (SPECIFY)</t>
  </si>
  <si>
    <t>813 513686</t>
  </si>
  <si>
    <t>IOWA RTE MARKER (SPEC)   36X36  M1-6B   BLK ON SIL</t>
  </si>
  <si>
    <t>IA RTE MARKER 36X36 (SPECIFY)</t>
  </si>
  <si>
    <t>813 513687</t>
  </si>
  <si>
    <t>IOWA RTE MARKER (SPEC)   30X24  M1-6C   BLK ON SIL</t>
  </si>
  <si>
    <t>IA RTE MARKER 30X24 (SPECIFY)</t>
  </si>
  <si>
    <t>813 513688</t>
  </si>
  <si>
    <t>IOWA RTE MARKER (SPEC)   42X36  M1-6D   BLK ON SIL</t>
  </si>
  <si>
    <t>IA RTE MARKER 42X36 (SPECIFY)</t>
  </si>
  <si>
    <t>813 513710</t>
  </si>
  <si>
    <t>G.A.R. HIGHWAY MARKER    24X18 M1-6F    BLK ON SIL</t>
  </si>
  <si>
    <t>G.A.R. HIGHWAY MARKER 24X18 M1</t>
  </si>
  <si>
    <t>813 513740</t>
  </si>
  <si>
    <t>LEWIS &amp; CLARK TRAIL MARK 24X30  M1-6N SIL ON BRNHI</t>
  </si>
  <si>
    <t>LEWIS &amp; CLARK TRAIL MARK.24X30</t>
  </si>
  <si>
    <t>813 513750</t>
  </si>
  <si>
    <t>AVENUE OF THE SAINTS 24X14 M1-6P BLU/GOLD ON SILHI</t>
  </si>
  <si>
    <t>AVENUE OF THE SAINTS 24X14 M1-</t>
  </si>
  <si>
    <t>813 513810</t>
  </si>
  <si>
    <t>JUNCTION 2 RTE (SPECIFY) 66X48  M2-2    SIL ON GRN</t>
  </si>
  <si>
    <t>JUNCTION 2 RTE (SPECIFY) 66X48</t>
  </si>
  <si>
    <t>813 513822</t>
  </si>
  <si>
    <t>INTERCHANGE NUMBER SIGN  24X12  M2-3    BLU ON SIL</t>
  </si>
  <si>
    <t>INTERCHANGE NUMBER SIGN 24X12</t>
  </si>
  <si>
    <t>813 513895</t>
  </si>
  <si>
    <t>I/S TRAILBLAZER (SPEC)   24X48  M4-5B   BLK ON SIL</t>
  </si>
  <si>
    <t>I/S TRAILBLAZER (SPECIFY)24X48</t>
  </si>
  <si>
    <t>813 513910</t>
  </si>
  <si>
    <t>I/S TRAILBLAZ-CARD(SPEC) 24X54  M4-5C   BLK ON SIL</t>
  </si>
  <si>
    <t>I/S TRAILBLAZ-CARD(SPEC) 24X54</t>
  </si>
  <si>
    <t>813 514630</t>
  </si>
  <si>
    <t>STATION NUMBER (1-3 DIGIT)4X12  M15-1 BLK ON WHTCT</t>
  </si>
  <si>
    <t>STATION NUMBER 4X12 M15-1 BLK</t>
  </si>
  <si>
    <t>813 514635</t>
  </si>
  <si>
    <t>STATION NUMBER (4 DIGIT)  4X16  M15-2 BLK ON WHTCT</t>
  </si>
  <si>
    <t>STATION NUMBER 4X16 M15-2 BLK</t>
  </si>
  <si>
    <t>813 514640</t>
  </si>
  <si>
    <t>BRIDGE NUMBER VERTICAL    4X20  M15-3 BLK ON WHTCT</t>
  </si>
  <si>
    <t>BRIDGE NO. VERT 4X20 M15-3 BLK</t>
  </si>
  <si>
    <t>813 514650</t>
  </si>
  <si>
    <t>BRIDGE NUMBER HORIZONTAL  4X12  M15-4 BLK ON WHTCT</t>
  </si>
  <si>
    <t>BRIDGE NO. HORZ 4X12 M15-4 BLK</t>
  </si>
  <si>
    <t>813 601250</t>
  </si>
  <si>
    <t>ROAD CLOSED-- MILE AHEAD 60X30  R11-3   BLK ON SIL</t>
  </si>
  <si>
    <t>ROAD CLOSED-- MILE AHEAD 60X30</t>
  </si>
  <si>
    <t>813 601255</t>
  </si>
  <si>
    <t>BRIDGE OUT-- MILES AHEAD 60X30  R11-3A  BLK ON SIL</t>
  </si>
  <si>
    <t>BRIDGE OUT-- MILES AHEAD 60X30</t>
  </si>
  <si>
    <t>813 601275</t>
  </si>
  <si>
    <t>WEIGHT LIMIT -- TONS     24X30  R12-1   BLK ON SIL</t>
  </si>
  <si>
    <t>WEIGHT LIMIT -- TONS 24X30</t>
  </si>
  <si>
    <t>813 601290</t>
  </si>
  <si>
    <t>EMBARGO SIGN             48X30  R12-3A  BLK ON SIL</t>
  </si>
  <si>
    <t>EMBARGO SIGN 48X30 R12-3A BLK</t>
  </si>
  <si>
    <t>813 601300</t>
  </si>
  <si>
    <t>WEIGHT LIMIT-SYMBOL      30X36  R12-5A  BLK ON SIL</t>
  </si>
  <si>
    <t>WEIGHT LIMIT-SYMBOL 30X36</t>
  </si>
  <si>
    <t>813 601305</t>
  </si>
  <si>
    <t>WEIGHT LIMIT-SYMBOL      42X48  R12-5B  BLK ON SIL</t>
  </si>
  <si>
    <t>WEIGHT LIMIT-SYMBOL 42X48</t>
  </si>
  <si>
    <t>813 605000</t>
  </si>
  <si>
    <t>SCH SP LIMIT WHEN FLASH(SPEC)24X48 S5-1 BK/YG/SIL</t>
  </si>
  <si>
    <t>SCH SP LIMIT(SPEC)24X48  S5-1</t>
  </si>
  <si>
    <t>813 605005</t>
  </si>
  <si>
    <t>SCH SP LIMIT WHEN FLASH(SPEC)36X72 S5-1A BK/YG/SIL</t>
  </si>
  <si>
    <t>SCH SP LIMIT(SPEC) 36X72 S5-1A</t>
  </si>
  <si>
    <t>813 700148</t>
  </si>
  <si>
    <t>MILE PANEL FOR G20-3     24X18  G20-3X  BLK/ORG-DG</t>
  </si>
  <si>
    <t>MILE PANEL F/G20-3 ORDG 24X18</t>
  </si>
  <si>
    <t>813 701398</t>
  </si>
  <si>
    <t>DEER CROSSING SUPP.(SPEC)24X18  W11-7B  BLK ON YEL</t>
  </si>
  <si>
    <t>DEER CROSSING SUPP.(SPEC)24X18</t>
  </si>
  <si>
    <t>813 701460</t>
  </si>
  <si>
    <t>LOW CLEARANCE SYMB(SPEC) 36X36  W12-2   BLK ON YEL</t>
  </si>
  <si>
    <t>LOW CLEARANCE 36X36 YEL</t>
  </si>
  <si>
    <t>813 701466</t>
  </si>
  <si>
    <t>LOW CLEARANCE SYMB(SPEC) 36X36  W12-2A  BLK/ORG-DG</t>
  </si>
  <si>
    <t>LOW CLEARANCE 36X36 ORDG</t>
  </si>
  <si>
    <t>813 701470</t>
  </si>
  <si>
    <t>LOW CLEARANCE SYMB(SPEC) 48X48  W12-2B  BLK ON YEL</t>
  </si>
  <si>
    <t>LOW CLEARANCE 48X48 YEL</t>
  </si>
  <si>
    <t>D3-2</t>
  </si>
  <si>
    <t>D4-1</t>
  </si>
  <si>
    <t>D4-1R</t>
  </si>
  <si>
    <t>D4-1L</t>
  </si>
  <si>
    <t>D4-2L</t>
  </si>
  <si>
    <t>D4-2R</t>
  </si>
  <si>
    <t>D4-2A</t>
  </si>
  <si>
    <t>D4-2B</t>
  </si>
  <si>
    <t>D4-4</t>
  </si>
  <si>
    <t>D5-1</t>
  </si>
  <si>
    <t>D5-2</t>
  </si>
  <si>
    <t>D5-2B</t>
  </si>
  <si>
    <t>D5-2C</t>
  </si>
  <si>
    <t>D7-1A</t>
  </si>
  <si>
    <t>D7-1H</t>
  </si>
  <si>
    <t>D8-1A</t>
  </si>
  <si>
    <t>D8-3A</t>
  </si>
  <si>
    <t>D8-3B</t>
  </si>
  <si>
    <t>D9-1</t>
  </si>
  <si>
    <t>D9-2A</t>
  </si>
  <si>
    <t>D9-3D</t>
  </si>
  <si>
    <t>D9-3E</t>
  </si>
  <si>
    <t>D9-3J</t>
  </si>
  <si>
    <t>D9-6A</t>
  </si>
  <si>
    <t>D9-6B</t>
  </si>
  <si>
    <t>D9-6C</t>
  </si>
  <si>
    <t>D9-6D</t>
  </si>
  <si>
    <t>D9-3R</t>
  </si>
  <si>
    <t>D11-2</t>
  </si>
  <si>
    <t>D11-2A</t>
  </si>
  <si>
    <t>D11-2B</t>
  </si>
  <si>
    <t>D11-3</t>
  </si>
  <si>
    <t>D11-3A</t>
  </si>
  <si>
    <t>D11-3B</t>
  </si>
  <si>
    <t>D11-4</t>
  </si>
  <si>
    <t>D11-4A</t>
  </si>
  <si>
    <t>D11-4B</t>
  </si>
  <si>
    <t>D13-1</t>
  </si>
  <si>
    <t>D16-1A</t>
  </si>
  <si>
    <t>D16-1B</t>
  </si>
  <si>
    <t>D16-1D</t>
  </si>
  <si>
    <t>D16-2</t>
  </si>
  <si>
    <t>D16-2B</t>
  </si>
  <si>
    <t>D16-2C</t>
  </si>
  <si>
    <t>D16-2D</t>
  </si>
  <si>
    <t>D16-3</t>
  </si>
  <si>
    <t>D19-2</t>
  </si>
  <si>
    <t>D19-3</t>
  </si>
  <si>
    <t>D20-1</t>
  </si>
  <si>
    <t>D20-2</t>
  </si>
  <si>
    <t>D20-3</t>
  </si>
  <si>
    <t>D21-1</t>
  </si>
  <si>
    <t>D21-1L</t>
  </si>
  <si>
    <t>D22-1</t>
  </si>
  <si>
    <t>D25-1</t>
  </si>
  <si>
    <t>D25-1A</t>
  </si>
  <si>
    <t>D27-1E</t>
  </si>
  <si>
    <t>D27-5E</t>
  </si>
  <si>
    <t>I3-1</t>
  </si>
  <si>
    <t>I3-2</t>
  </si>
  <si>
    <t>I3-3</t>
  </si>
  <si>
    <t>I3-4</t>
  </si>
  <si>
    <t>I3-5</t>
  </si>
  <si>
    <t>I3-6</t>
  </si>
  <si>
    <t>I3-7</t>
  </si>
  <si>
    <t>I3-8</t>
  </si>
  <si>
    <t>I3-9</t>
  </si>
  <si>
    <t>I3-10</t>
  </si>
  <si>
    <t>I3-11</t>
  </si>
  <si>
    <t>I3-12</t>
  </si>
  <si>
    <t>I3-13</t>
  </si>
  <si>
    <t>I3-14</t>
  </si>
  <si>
    <t>I3-15</t>
  </si>
  <si>
    <t>I3-16</t>
  </si>
  <si>
    <t>I3-17</t>
  </si>
  <si>
    <t>I3-18</t>
  </si>
  <si>
    <t>I3-19</t>
  </si>
  <si>
    <t>I3-20</t>
  </si>
  <si>
    <t>I3-21</t>
  </si>
  <si>
    <t>I3-22</t>
  </si>
  <si>
    <t>I3-23</t>
  </si>
  <si>
    <t>I3-24</t>
  </si>
  <si>
    <t>I3-25</t>
  </si>
  <si>
    <t>I3-26</t>
  </si>
  <si>
    <t>I3-27</t>
  </si>
  <si>
    <t>I3-28</t>
  </si>
  <si>
    <t>I3-29</t>
  </si>
  <si>
    <t>I3-30</t>
  </si>
  <si>
    <t>I3-31</t>
  </si>
  <si>
    <t>I3-32</t>
  </si>
  <si>
    <t>I3-33</t>
  </si>
  <si>
    <t>I3-35</t>
  </si>
  <si>
    <t>I3-36</t>
  </si>
  <si>
    <t>I3-37</t>
  </si>
  <si>
    <t>I3-38</t>
  </si>
  <si>
    <t>I3-39</t>
  </si>
  <si>
    <t>I3-40</t>
  </si>
  <si>
    <t>I3-41</t>
  </si>
  <si>
    <t>I3-42</t>
  </si>
  <si>
    <t>I3-43</t>
  </si>
  <si>
    <t>I3-44</t>
  </si>
  <si>
    <t>I8-B</t>
  </si>
  <si>
    <t>I8-C</t>
  </si>
  <si>
    <t>M1-1A</t>
  </si>
  <si>
    <t>M1-1B</t>
  </si>
  <si>
    <t>M1-1C</t>
  </si>
  <si>
    <t>M1-1D</t>
  </si>
  <si>
    <t>M1-1F</t>
  </si>
  <si>
    <t>M1-1G</t>
  </si>
  <si>
    <t>M1-1H</t>
  </si>
  <si>
    <t>M1-1K</t>
  </si>
  <si>
    <t>M2-1</t>
  </si>
  <si>
    <t>M2-1C</t>
  </si>
  <si>
    <t>M2-1A</t>
  </si>
  <si>
    <t>M2-1B</t>
  </si>
  <si>
    <t>M3-1</t>
  </si>
  <si>
    <t>M3-1C</t>
  </si>
  <si>
    <t>M3-1A</t>
  </si>
  <si>
    <t>M3-1B</t>
  </si>
  <si>
    <t>M3-2</t>
  </si>
  <si>
    <t>M3-2C</t>
  </si>
  <si>
    <t>M3-2A</t>
  </si>
  <si>
    <t>M3-2B</t>
  </si>
  <si>
    <t>M3-3</t>
  </si>
  <si>
    <t>M3-3C</t>
  </si>
  <si>
    <t>M3-3A</t>
  </si>
  <si>
    <t>M3-3B</t>
  </si>
  <si>
    <t>M3-4</t>
  </si>
  <si>
    <t>M3-4C</t>
  </si>
  <si>
    <t>M3-4A</t>
  </si>
  <si>
    <t>M3-4B</t>
  </si>
  <si>
    <t>M4-5</t>
  </si>
  <si>
    <t>M4-5C</t>
  </si>
  <si>
    <t>M4-5A</t>
  </si>
  <si>
    <t>M4-5B</t>
  </si>
  <si>
    <t>M4-6</t>
  </si>
  <si>
    <t>M4-6C</t>
  </si>
  <si>
    <t>M4-8</t>
  </si>
  <si>
    <t>M4-8B</t>
  </si>
  <si>
    <t>M4-11</t>
  </si>
  <si>
    <t>M5-1</t>
  </si>
  <si>
    <t>M5-1R</t>
  </si>
  <si>
    <t>M5-1A</t>
  </si>
  <si>
    <t>M5-1B</t>
  </si>
  <si>
    <t>M5-1C</t>
  </si>
  <si>
    <t>M5-2</t>
  </si>
  <si>
    <t>M5-2R</t>
  </si>
  <si>
    <t>M5-2A</t>
  </si>
  <si>
    <t>M5-2B</t>
  </si>
  <si>
    <t>M5-2C</t>
  </si>
  <si>
    <t>M6-1</t>
  </si>
  <si>
    <t>M6-3</t>
  </si>
  <si>
    <t>M6-1C</t>
  </si>
  <si>
    <t>M6-1A</t>
  </si>
  <si>
    <t>M6-3A</t>
  </si>
  <si>
    <t>M6-1B</t>
  </si>
  <si>
    <t>M6-2</t>
  </si>
  <si>
    <t>M6-2A</t>
  </si>
  <si>
    <t>M6-4</t>
  </si>
  <si>
    <t>M6-4C</t>
  </si>
  <si>
    <t>M6-5</t>
  </si>
  <si>
    <t>M6-5L</t>
  </si>
  <si>
    <t>M6-6</t>
  </si>
  <si>
    <t>M6-7</t>
  </si>
  <si>
    <t>M6-7B</t>
  </si>
  <si>
    <t>M6-7C</t>
  </si>
  <si>
    <t>OC7-1C</t>
  </si>
  <si>
    <t>OM-2</t>
  </si>
  <si>
    <t>OM-3R</t>
  </si>
  <si>
    <t>OM-3L</t>
  </si>
  <si>
    <t>OM-1</t>
  </si>
  <si>
    <t>OM-1A</t>
  </si>
  <si>
    <t>OG-2</t>
  </si>
  <si>
    <t>OG-2A</t>
  </si>
  <si>
    <t>M12-1</t>
  </si>
  <si>
    <t>M12-2</t>
  </si>
  <si>
    <t>M14-1</t>
  </si>
  <si>
    <t>M14-2</t>
  </si>
  <si>
    <t>R1-O</t>
  </si>
  <si>
    <t>R1-1A</t>
  </si>
  <si>
    <t>R1-1B</t>
  </si>
  <si>
    <t>R1-2B</t>
  </si>
  <si>
    <t>R1-2A</t>
  </si>
  <si>
    <t>R1-4</t>
  </si>
  <si>
    <t>R1-4A</t>
  </si>
  <si>
    <t>R2-1A</t>
  </si>
  <si>
    <t>R2-1B</t>
  </si>
  <si>
    <t>R2-1C</t>
  </si>
  <si>
    <t>R2-1D</t>
  </si>
  <si>
    <t>R2-1E</t>
  </si>
  <si>
    <t>R2-1F</t>
  </si>
  <si>
    <t>R2-1G</t>
  </si>
  <si>
    <t>R2-1H</t>
  </si>
  <si>
    <t>R2-1I</t>
  </si>
  <si>
    <t>R2-1J</t>
  </si>
  <si>
    <t>R2-1K</t>
  </si>
  <si>
    <t>R2-1L</t>
  </si>
  <si>
    <t>R2-1M</t>
  </si>
  <si>
    <t>R2-1S</t>
  </si>
  <si>
    <t>R2-1T</t>
  </si>
  <si>
    <t>R2-1U</t>
  </si>
  <si>
    <t>R2-1V</t>
  </si>
  <si>
    <t>R2-1W</t>
  </si>
  <si>
    <t>R2-1X</t>
  </si>
  <si>
    <t>R2-1Y</t>
  </si>
  <si>
    <t>R2-1Z</t>
  </si>
  <si>
    <t>R2-4A</t>
  </si>
  <si>
    <t>R3-1B</t>
  </si>
  <si>
    <t>R3-2B</t>
  </si>
  <si>
    <t>R3-4E</t>
  </si>
  <si>
    <t>R3-5A</t>
  </si>
  <si>
    <t>R3-6A</t>
  </si>
  <si>
    <t>R3-7A</t>
  </si>
  <si>
    <t>R3-9B</t>
  </si>
  <si>
    <t>R4-1</t>
  </si>
  <si>
    <t>R4-1A</t>
  </si>
  <si>
    <t>R4-2</t>
  </si>
  <si>
    <t>R4-3A</t>
  </si>
  <si>
    <t>R4-3B</t>
  </si>
  <si>
    <t>R4-7B</t>
  </si>
  <si>
    <t>R4-7C</t>
  </si>
  <si>
    <t>R4-7E</t>
  </si>
  <si>
    <t>R4-7F</t>
  </si>
  <si>
    <t>R4-7G</t>
  </si>
  <si>
    <t>R5-1A</t>
  </si>
  <si>
    <t>R5-1B</t>
  </si>
  <si>
    <t>R5-7</t>
  </si>
  <si>
    <t>R5-9</t>
  </si>
  <si>
    <t>R5-9A</t>
  </si>
  <si>
    <t>R6-1A</t>
  </si>
  <si>
    <t>R6-1B</t>
  </si>
  <si>
    <t>R6-1C</t>
  </si>
  <si>
    <t>R6-3B</t>
  </si>
  <si>
    <t>R6-3A</t>
  </si>
  <si>
    <t>R6-3C</t>
  </si>
  <si>
    <t>R7-0</t>
  </si>
  <si>
    <t>R7-1</t>
  </si>
  <si>
    <t>R7-1A</t>
  </si>
  <si>
    <t>R7-1B</t>
  </si>
  <si>
    <t>R7-1C</t>
  </si>
  <si>
    <t>R7-1D</t>
  </si>
  <si>
    <t>R7-1E</t>
  </si>
  <si>
    <t>R7-1F</t>
  </si>
  <si>
    <t>R7-1G</t>
  </si>
  <si>
    <t>R7-1H</t>
  </si>
  <si>
    <t>R7-1K</t>
  </si>
  <si>
    <t>R7-7</t>
  </si>
  <si>
    <t>R7-7A</t>
  </si>
  <si>
    <t>R7-7B</t>
  </si>
  <si>
    <t>R7-7C</t>
  </si>
  <si>
    <t>R7-8</t>
  </si>
  <si>
    <t>R7-8A</t>
  </si>
  <si>
    <t>R8-3</t>
  </si>
  <si>
    <t>R10-6</t>
  </si>
  <si>
    <t>R10-12</t>
  </si>
  <si>
    <t>R11-2A</t>
  </si>
  <si>
    <t>R12-2A</t>
  </si>
  <si>
    <t>R12-6A</t>
  </si>
  <si>
    <t>R12-9</t>
  </si>
  <si>
    <t>R16-3</t>
  </si>
  <si>
    <t>R16-4</t>
  </si>
  <si>
    <t>R16-5</t>
  </si>
  <si>
    <t>R16-5B</t>
  </si>
  <si>
    <t>R16-8</t>
  </si>
  <si>
    <t>G20-2A</t>
  </si>
  <si>
    <t>G20-2D</t>
  </si>
  <si>
    <t>G20-3</t>
  </si>
  <si>
    <t>G20-4</t>
  </si>
  <si>
    <t>G20-4A</t>
  </si>
  <si>
    <t>G20-5</t>
  </si>
  <si>
    <t>S1-1</t>
  </si>
  <si>
    <t>S1-1A</t>
  </si>
  <si>
    <t>S5-3</t>
  </si>
  <si>
    <t>S5-3A</t>
  </si>
  <si>
    <t>S3-1</t>
  </si>
  <si>
    <t>S3-1A</t>
  </si>
  <si>
    <t>S3-1B</t>
  </si>
  <si>
    <t>S4-3A</t>
  </si>
  <si>
    <t>S4-3</t>
  </si>
  <si>
    <t>W1-1R</t>
  </si>
  <si>
    <t>W1-1L</t>
  </si>
  <si>
    <t>W1-2R</t>
  </si>
  <si>
    <t>W1-2L</t>
  </si>
  <si>
    <t>W1-3R</t>
  </si>
  <si>
    <t>W1-3L</t>
  </si>
  <si>
    <t>W1-4R</t>
  </si>
  <si>
    <t>W1-4L</t>
  </si>
  <si>
    <t>W1-5R</t>
  </si>
  <si>
    <t>W1-5L</t>
  </si>
  <si>
    <t>W1-6</t>
  </si>
  <si>
    <t>W1-6A</t>
  </si>
  <si>
    <t>W1-7</t>
  </si>
  <si>
    <t>W1-7A</t>
  </si>
  <si>
    <t>W2-1</t>
  </si>
  <si>
    <t>W2-2</t>
  </si>
  <si>
    <t>W2-3R</t>
  </si>
  <si>
    <t>W2-4</t>
  </si>
  <si>
    <t>W3-1</t>
  </si>
  <si>
    <t>W3-1A</t>
  </si>
  <si>
    <t>W3-1B</t>
  </si>
  <si>
    <t>W3-1C</t>
  </si>
  <si>
    <t>W3-3</t>
  </si>
  <si>
    <t>W3-3A</t>
  </si>
  <si>
    <t>W3-5A</t>
  </si>
  <si>
    <t>W3-5B</t>
  </si>
  <si>
    <t>W3-5C</t>
  </si>
  <si>
    <t>W3-5D</t>
  </si>
  <si>
    <t>W3-5F</t>
  </si>
  <si>
    <t>W3-5G</t>
  </si>
  <si>
    <t>W3-5H</t>
  </si>
  <si>
    <t>W4-1</t>
  </si>
  <si>
    <t>W4-1B</t>
  </si>
  <si>
    <t>W4-1C</t>
  </si>
  <si>
    <t>W4-1G</t>
  </si>
  <si>
    <t>W4-2M</t>
  </si>
  <si>
    <t>W4-2</t>
  </si>
  <si>
    <t>W4-2A</t>
  </si>
  <si>
    <t>W4-2B</t>
  </si>
  <si>
    <t>W4-2C</t>
  </si>
  <si>
    <t>W4-2D</t>
  </si>
  <si>
    <t>W4-2E</t>
  </si>
  <si>
    <t>W4-2F</t>
  </si>
  <si>
    <t>W4-2G</t>
  </si>
  <si>
    <t>W4-2H</t>
  </si>
  <si>
    <t>W4-3A</t>
  </si>
  <si>
    <t>W4-3B</t>
  </si>
  <si>
    <t>W4-4</t>
  </si>
  <si>
    <t>W5-2</t>
  </si>
  <si>
    <t>W5-2B</t>
  </si>
  <si>
    <t>W5-3</t>
  </si>
  <si>
    <t>W5-4</t>
  </si>
  <si>
    <t>W5-5A</t>
  </si>
  <si>
    <t>W1-8</t>
  </si>
  <si>
    <t>W1-8A</t>
  </si>
  <si>
    <t>W1-8B</t>
  </si>
  <si>
    <t>W1-8C</t>
  </si>
  <si>
    <t>W6-1</t>
  </si>
  <si>
    <t>W6-1A</t>
  </si>
  <si>
    <t>W6-1B</t>
  </si>
  <si>
    <t>W6-3B</t>
  </si>
  <si>
    <t>W6-3D</t>
  </si>
  <si>
    <t>W6-3E</t>
  </si>
  <si>
    <t>W7-1</t>
  </si>
  <si>
    <t>W8-1</t>
  </si>
  <si>
    <t>W8-1A</t>
  </si>
  <si>
    <t>W8-1B</t>
  </si>
  <si>
    <t>W8-1F</t>
  </si>
  <si>
    <t>W8-2</t>
  </si>
  <si>
    <t>W8-2B</t>
  </si>
  <si>
    <t>W8-2C</t>
  </si>
  <si>
    <t>W8-2E</t>
  </si>
  <si>
    <t>W8-3</t>
  </si>
  <si>
    <t>W8-3E</t>
  </si>
  <si>
    <t>W8-4</t>
  </si>
  <si>
    <t>W8-4C</t>
  </si>
  <si>
    <t>W8-4E</t>
  </si>
  <si>
    <t>W8-5</t>
  </si>
  <si>
    <t>W8-5B</t>
  </si>
  <si>
    <t>W8-5D</t>
  </si>
  <si>
    <t>W8-7A</t>
  </si>
  <si>
    <t>W8-9C</t>
  </si>
  <si>
    <t>W9-1</t>
  </si>
  <si>
    <t>W9-1B</t>
  </si>
  <si>
    <t>W9-1D</t>
  </si>
  <si>
    <t>W9-1AA</t>
  </si>
  <si>
    <t>W9-1AC</t>
  </si>
  <si>
    <t>W9-1AE</t>
  </si>
  <si>
    <t>W9-2</t>
  </si>
  <si>
    <t>W9-2B</t>
  </si>
  <si>
    <t>W9-2D</t>
  </si>
  <si>
    <t>W9-2E</t>
  </si>
  <si>
    <t>W9-2F</t>
  </si>
  <si>
    <t>W9-2G</t>
  </si>
  <si>
    <t>W10-1</t>
  </si>
  <si>
    <t>W10-1A</t>
  </si>
  <si>
    <t>W10-2</t>
  </si>
  <si>
    <t>W10-3</t>
  </si>
  <si>
    <t>W10-4R</t>
  </si>
  <si>
    <t>W10-4L</t>
  </si>
  <si>
    <t>W11-1B</t>
  </si>
  <si>
    <t>W11-2D</t>
  </si>
  <si>
    <t>W11-5D</t>
  </si>
  <si>
    <t>W11-15E</t>
  </si>
  <si>
    <t>W11-5</t>
  </si>
  <si>
    <t>W11-5A</t>
  </si>
  <si>
    <t>W11-6A</t>
  </si>
  <si>
    <t>W11-6B</t>
  </si>
  <si>
    <t>W11-7</t>
  </si>
  <si>
    <t>W12-1</t>
  </si>
  <si>
    <t>W12-1B</t>
  </si>
  <si>
    <t>W12-1D</t>
  </si>
  <si>
    <t>W12-1F</t>
  </si>
  <si>
    <t>W13-1</t>
  </si>
  <si>
    <t>W13-1B</t>
  </si>
  <si>
    <t>W13-1C</t>
  </si>
  <si>
    <t>W13-1D</t>
  </si>
  <si>
    <t>W13-1F</t>
  </si>
  <si>
    <t>W13-1G</t>
  </si>
  <si>
    <t>W13-1H</t>
  </si>
  <si>
    <t>W13-1K</t>
  </si>
  <si>
    <t>W13-1L</t>
  </si>
  <si>
    <t>W13-1M</t>
  </si>
  <si>
    <t>W13-1P</t>
  </si>
  <si>
    <t>W13-1Q</t>
  </si>
  <si>
    <t>W13-1R</t>
  </si>
  <si>
    <t>W13-1T</t>
  </si>
  <si>
    <t>W13-1U</t>
  </si>
  <si>
    <t>W13-1V</t>
  </si>
  <si>
    <t>W13-1X</t>
  </si>
  <si>
    <t>W13-1Y</t>
  </si>
  <si>
    <t>W13-1Z</t>
  </si>
  <si>
    <t>W13-2B</t>
  </si>
  <si>
    <t>W13-2C</t>
  </si>
  <si>
    <t>W13-2D</t>
  </si>
  <si>
    <t>W13-2E</t>
  </si>
  <si>
    <t>W13-2F</t>
  </si>
  <si>
    <t>W13-2G</t>
  </si>
  <si>
    <t>W13-2H</t>
  </si>
  <si>
    <t>W13-2J</t>
  </si>
  <si>
    <t>W13-3D</t>
  </si>
  <si>
    <t>W13-3E</t>
  </si>
  <si>
    <t>W13-3F</t>
  </si>
  <si>
    <t>W13-3G</t>
  </si>
  <si>
    <t>W13-3H</t>
  </si>
  <si>
    <t>W13-3J</t>
  </si>
  <si>
    <t>W13-3L</t>
  </si>
  <si>
    <t>W13-3M</t>
  </si>
  <si>
    <t>W13-3N</t>
  </si>
  <si>
    <t>W13-3P</t>
  </si>
  <si>
    <t>W13-3Q</t>
  </si>
  <si>
    <t>W13-3R</t>
  </si>
  <si>
    <t>W14-1</t>
  </si>
  <si>
    <t>W14-1B</t>
  </si>
  <si>
    <t>W14-2</t>
  </si>
  <si>
    <t>W14-3</t>
  </si>
  <si>
    <t>W14-3A</t>
  </si>
  <si>
    <t>W14-3B</t>
  </si>
  <si>
    <t>W15-1A</t>
  </si>
  <si>
    <t>W15-1</t>
  </si>
  <si>
    <t>W16-9P</t>
  </si>
  <si>
    <t>W20-2</t>
  </si>
  <si>
    <t>W20-3</t>
  </si>
  <si>
    <t>W20-4</t>
  </si>
  <si>
    <t>W20-5C</t>
  </si>
  <si>
    <t>W20-7B</t>
  </si>
  <si>
    <t>W21-1A</t>
  </si>
  <si>
    <t>W21-2</t>
  </si>
  <si>
    <t>W21-2A</t>
  </si>
  <si>
    <t>W21-4</t>
  </si>
  <si>
    <t>W21-5B</t>
  </si>
  <si>
    <t>W23-1</t>
  </si>
  <si>
    <t>W23-1B</t>
  </si>
  <si>
    <t>W26-2A</t>
  </si>
  <si>
    <t>W27-1A</t>
  </si>
  <si>
    <t>W27-2A</t>
  </si>
  <si>
    <t>W27-3A</t>
  </si>
  <si>
    <t>W27-4A</t>
  </si>
  <si>
    <t>W27-5A</t>
  </si>
  <si>
    <t>W27-6A</t>
  </si>
  <si>
    <t>W27-7A</t>
  </si>
  <si>
    <t>W27-8</t>
  </si>
  <si>
    <t>W31-1</t>
  </si>
  <si>
    <t>G20-6</t>
  </si>
  <si>
    <t>D2-1</t>
  </si>
  <si>
    <t>D2-1A</t>
  </si>
  <si>
    <t>D2-1B</t>
  </si>
  <si>
    <t>D2-1C</t>
  </si>
  <si>
    <t>D2-1D</t>
  </si>
  <si>
    <t>D2-1E</t>
  </si>
  <si>
    <t>D2-1F</t>
  </si>
  <si>
    <t>D2-1G</t>
  </si>
  <si>
    <t>D2-1H</t>
  </si>
  <si>
    <t>D2-1J</t>
  </si>
  <si>
    <t>D2-2B</t>
  </si>
  <si>
    <t>D2-2C</t>
  </si>
  <si>
    <t>D2-2D</t>
  </si>
  <si>
    <t>D2-2E</t>
  </si>
  <si>
    <t>D2-2F</t>
  </si>
  <si>
    <t>D2-2G</t>
  </si>
  <si>
    <t>D2-2H</t>
  </si>
  <si>
    <t>D2-2J</t>
  </si>
  <si>
    <t>D2-2K</t>
  </si>
  <si>
    <t>D2-2L</t>
  </si>
  <si>
    <t>D2-2M</t>
  </si>
  <si>
    <t>D2-3A</t>
  </si>
  <si>
    <t>D2-3B</t>
  </si>
  <si>
    <t>D2-3C</t>
  </si>
  <si>
    <t>D2-3D</t>
  </si>
  <si>
    <t>D2-3E</t>
  </si>
  <si>
    <t>D2-3F</t>
  </si>
  <si>
    <t>D2-3G</t>
  </si>
  <si>
    <t>D2-3H</t>
  </si>
  <si>
    <t>D2-3J</t>
  </si>
  <si>
    <t>D2-3K</t>
  </si>
  <si>
    <t>D3-1</t>
  </si>
  <si>
    <t>D3-1A</t>
  </si>
  <si>
    <t>D6-2A</t>
  </si>
  <si>
    <t>D6-2R</t>
  </si>
  <si>
    <t>D6-2L</t>
  </si>
  <si>
    <t>RW5-1</t>
  </si>
  <si>
    <t>RW5-1A</t>
  </si>
  <si>
    <t>RW5-2</t>
  </si>
  <si>
    <t>RW5-2A</t>
  </si>
  <si>
    <t>RW5-3</t>
  </si>
  <si>
    <t>RW5-3A</t>
  </si>
  <si>
    <t>D7-1B</t>
  </si>
  <si>
    <t>D7-1C</t>
  </si>
  <si>
    <t>D7-1E</t>
  </si>
  <si>
    <t>D7-1M</t>
  </si>
  <si>
    <t>D7-1U</t>
  </si>
  <si>
    <t>D9-4A</t>
  </si>
  <si>
    <t>D9-4B</t>
  </si>
  <si>
    <t>D9-4C</t>
  </si>
  <si>
    <t>D9-4D</t>
  </si>
  <si>
    <t>D10-1</t>
  </si>
  <si>
    <t>D10-1D</t>
  </si>
  <si>
    <t>D10-2D</t>
  </si>
  <si>
    <t>D10-4</t>
  </si>
  <si>
    <t>D10-3D</t>
  </si>
  <si>
    <t>D12-1</t>
  </si>
  <si>
    <t>D12-2</t>
  </si>
  <si>
    <t>D12-3</t>
  </si>
  <si>
    <t>D21-2</t>
  </si>
  <si>
    <t>D21-2L</t>
  </si>
  <si>
    <t>D26-1</t>
  </si>
  <si>
    <t>D26-2</t>
  </si>
  <si>
    <t>D27-2E</t>
  </si>
  <si>
    <t>D27-3E</t>
  </si>
  <si>
    <t>D27-4E</t>
  </si>
  <si>
    <t>I2-A</t>
  </si>
  <si>
    <t>I2-B</t>
  </si>
  <si>
    <t>I2-C</t>
  </si>
  <si>
    <t>I2-D</t>
  </si>
  <si>
    <t>I2-E</t>
  </si>
  <si>
    <t>I2-F</t>
  </si>
  <si>
    <t>I2-G</t>
  </si>
  <si>
    <t>I2-H</t>
  </si>
  <si>
    <t>I2-J</t>
  </si>
  <si>
    <t>I2-L</t>
  </si>
  <si>
    <t>I2-M</t>
  </si>
  <si>
    <t>I2-N</t>
  </si>
  <si>
    <t>I2-O</t>
  </si>
  <si>
    <t>I2-P</t>
  </si>
  <si>
    <t>I2-Q</t>
  </si>
  <si>
    <t>M1-4</t>
  </si>
  <si>
    <t>M1-4X</t>
  </si>
  <si>
    <t>M1-4A</t>
  </si>
  <si>
    <t>M1-4B</t>
  </si>
  <si>
    <t>M1-4C</t>
  </si>
  <si>
    <t>M1-4D</t>
  </si>
  <si>
    <t>M1-6</t>
  </si>
  <si>
    <t>M1-6X</t>
  </si>
  <si>
    <t>M1-6A</t>
  </si>
  <si>
    <t>M1-6B</t>
  </si>
  <si>
    <t>M1-6C</t>
  </si>
  <si>
    <t>M1-6D</t>
  </si>
  <si>
    <t>M1-6F</t>
  </si>
  <si>
    <t>M1-6N</t>
  </si>
  <si>
    <t>M1-6P</t>
  </si>
  <si>
    <t>M2-2</t>
  </si>
  <si>
    <t>M2-3</t>
  </si>
  <si>
    <t>M15-1</t>
  </si>
  <si>
    <t>M15-2</t>
  </si>
  <si>
    <t>M15-3</t>
  </si>
  <si>
    <t>M15-4</t>
  </si>
  <si>
    <t>R11-3</t>
  </si>
  <si>
    <t>R12-3A</t>
  </si>
  <si>
    <t>R12-5A</t>
  </si>
  <si>
    <t>R12-5B</t>
  </si>
  <si>
    <t>S5-1</t>
  </si>
  <si>
    <t>S5-1A</t>
  </si>
  <si>
    <t>W11-7B</t>
  </si>
  <si>
    <t>W12-2</t>
  </si>
  <si>
    <t>W12-2A</t>
  </si>
  <si>
    <t>W12-2B</t>
  </si>
  <si>
    <t>Horizontal Alignment</t>
  </si>
  <si>
    <t>One-Direction Large Arrow</t>
  </si>
  <si>
    <t>Two-Direction Large Arrow</t>
  </si>
  <si>
    <t>Chevron Alignment</t>
  </si>
  <si>
    <t>Hairpin Curve</t>
  </si>
  <si>
    <t>W1-11</t>
  </si>
  <si>
    <t>Intersection Warning</t>
  </si>
  <si>
    <t>Advanced Traffic Control</t>
  </si>
  <si>
    <t>Be Prepared to Stop</t>
  </si>
  <si>
    <t>W3-4</t>
  </si>
  <si>
    <t>Reduced Speed Limit Ahead</t>
  </si>
  <si>
    <t>W3-5</t>
  </si>
  <si>
    <t>Merge</t>
  </si>
  <si>
    <t>Lane Ends</t>
  </si>
  <si>
    <t>Added Lane</t>
  </si>
  <si>
    <t>W4-3</t>
  </si>
  <si>
    <t>Cross Traffic Does Not Stop (plaque)</t>
  </si>
  <si>
    <t>W4-4P</t>
  </si>
  <si>
    <t>W4-4aP</t>
  </si>
  <si>
    <t>W4-4bP</t>
  </si>
  <si>
    <t>Road Narrows</t>
  </si>
  <si>
    <t>W5-1</t>
  </si>
  <si>
    <t>Narrow Bridge</t>
  </si>
  <si>
    <t>One Lane Bridge</t>
  </si>
  <si>
    <t>Divided Highway</t>
  </si>
  <si>
    <t>Divided Highway Ends</t>
  </si>
  <si>
    <t>W6-2</t>
  </si>
  <si>
    <t>Two-Way Traffic</t>
  </si>
  <si>
    <t>W6-3</t>
  </si>
  <si>
    <t>Hill</t>
  </si>
  <si>
    <t>Hill with Grade</t>
  </si>
  <si>
    <t>W7-1a</t>
  </si>
  <si>
    <t>Next XX Miles (plaque)</t>
  </si>
  <si>
    <t>W7-3aP</t>
  </si>
  <si>
    <t>Pavement Ends</t>
  </si>
  <si>
    <t>Soft Shoulder</t>
  </si>
  <si>
    <t>Slippery When Wet</t>
  </si>
  <si>
    <t>Loose Gravel</t>
  </si>
  <si>
    <t>W8-7</t>
  </si>
  <si>
    <t>No Shoulder</t>
  </si>
  <si>
    <t>W8-23</t>
  </si>
  <si>
    <t>Left (Right) Lane Ends</t>
  </si>
  <si>
    <t>Lane Ends Merge Left (Right)</t>
  </si>
  <si>
    <t>Grade Crossing Advance Warning</t>
  </si>
  <si>
    <t>Warning</t>
  </si>
  <si>
    <t>Storage Space Symbol</t>
  </si>
  <si>
    <t>W10-11</t>
  </si>
  <si>
    <t>Skewed Crossing</t>
  </si>
  <si>
    <t>W10-12</t>
  </si>
  <si>
    <t>Use Next Crossing (plaque)</t>
  </si>
  <si>
    <t>W10-14aP</t>
  </si>
  <si>
    <t>W11-1</t>
  </si>
  <si>
    <t>W11-2</t>
  </si>
  <si>
    <t>Farm Vehicle</t>
  </si>
  <si>
    <t>W11-6</t>
  </si>
  <si>
    <t>Equestrian</t>
  </si>
  <si>
    <t>Emergency Vehicle</t>
  </si>
  <si>
    <t>W11-8</t>
  </si>
  <si>
    <t>Handicapped</t>
  </si>
  <si>
    <t>W11-9</t>
  </si>
  <si>
    <t>Truck</t>
  </si>
  <si>
    <t>W11-10</t>
  </si>
  <si>
    <t>Golf Cart</t>
  </si>
  <si>
    <t>W11-11</t>
  </si>
  <si>
    <t>Emergency Signal Ahead (plaque)</t>
  </si>
  <si>
    <t>W11-12P</t>
  </si>
  <si>
    <t>Horse-Drawn Vehicle</t>
  </si>
  <si>
    <t>W11-14</t>
  </si>
  <si>
    <t>W11-15</t>
  </si>
  <si>
    <t>Trail Crossing</t>
  </si>
  <si>
    <t>W11-15a</t>
  </si>
  <si>
    <t>Trail X-ing (plaque)</t>
  </si>
  <si>
    <t>W11-15P</t>
  </si>
  <si>
    <t>Double Arrow</t>
  </si>
  <si>
    <t>Low Clearance (with arrows)</t>
  </si>
  <si>
    <t>Low Clearance</t>
  </si>
  <si>
    <t>W12-2a</t>
  </si>
  <si>
    <t>Advisory Speed (plaque)</t>
  </si>
  <si>
    <t>No Passing Zone (pennant)</t>
  </si>
  <si>
    <t>Playground</t>
  </si>
  <si>
    <t>Downward Diagonal Arrow (plaque)</t>
  </si>
  <si>
    <t>Ahead (plaque)</t>
  </si>
  <si>
    <t>Type 1 Object Marker</t>
  </si>
  <si>
    <t>Type 3 Object Marker</t>
  </si>
  <si>
    <t>Type 4 Object Marker</t>
  </si>
  <si>
    <t>School Area</t>
  </si>
  <si>
    <t>School</t>
  </si>
  <si>
    <t>School Bus Stop Ahead</t>
  </si>
  <si>
    <t>School Bus Turn Ahead</t>
  </si>
  <si>
    <t>S3-2</t>
  </si>
  <si>
    <t>End School Zone</t>
  </si>
  <si>
    <t>S5-2</t>
  </si>
  <si>
    <t>End School Speed Limit</t>
  </si>
  <si>
    <t>Speed Limit (School Use)</t>
  </si>
  <si>
    <t>S4-3P</t>
  </si>
  <si>
    <t>Diagonal Arrow</t>
  </si>
  <si>
    <t>Ahead</t>
  </si>
  <si>
    <t>OM4-2</t>
  </si>
  <si>
    <t>OM4-3</t>
  </si>
  <si>
    <t>OM4-1</t>
  </si>
  <si>
    <t>OM3-C</t>
  </si>
  <si>
    <t>OM3-R</t>
  </si>
  <si>
    <t>OM3-L</t>
  </si>
  <si>
    <t>OM1-2</t>
  </si>
  <si>
    <t>OM1-3</t>
  </si>
  <si>
    <t>OM1-1</t>
  </si>
  <si>
    <t>W14-2a</t>
  </si>
  <si>
    <t>W14-1a</t>
  </si>
  <si>
    <t>W11-5a</t>
  </si>
  <si>
    <t>W11-4</t>
  </si>
  <si>
    <t>W11-16</t>
  </si>
  <si>
    <t>W11-17</t>
  </si>
  <si>
    <t>W11-18</t>
  </si>
  <si>
    <t>W11-19</t>
  </si>
  <si>
    <t>W11-20</t>
  </si>
  <si>
    <t>W11-21</t>
  </si>
  <si>
    <t>W11-22</t>
  </si>
  <si>
    <t>W11-3</t>
  </si>
  <si>
    <t>W10-4</t>
  </si>
  <si>
    <t>W1-10a</t>
  </si>
  <si>
    <t>W1-10b</t>
  </si>
  <si>
    <t>W1-10c</t>
  </si>
  <si>
    <t>W1-10d</t>
  </si>
  <si>
    <t>W1-10e</t>
  </si>
  <si>
    <t>W1-10</t>
  </si>
  <si>
    <t>W1-2</t>
  </si>
  <si>
    <t>W1-3</t>
  </si>
  <si>
    <t>W1-4</t>
  </si>
  <si>
    <t>W1-5</t>
  </si>
  <si>
    <t>W2-3</t>
  </si>
  <si>
    <t>W2-5</t>
  </si>
  <si>
    <t>W2-6</t>
  </si>
  <si>
    <t>W1-2a</t>
  </si>
  <si>
    <t>W1-1a</t>
  </si>
  <si>
    <t>W1-1</t>
  </si>
  <si>
    <t>R16-8A</t>
  </si>
  <si>
    <t>W3-2</t>
  </si>
  <si>
    <t>Sign or Post</t>
  </si>
  <si>
    <t>Size</t>
  </si>
  <si>
    <t>Remarks</t>
  </si>
  <si>
    <t>Type</t>
  </si>
  <si>
    <t>Post</t>
  </si>
  <si>
    <t>Sign</t>
  </si>
  <si>
    <t>Cost</t>
  </si>
  <si>
    <t>Left Only</t>
  </si>
  <si>
    <t>Straight Only</t>
  </si>
  <si>
    <t>No U-turns</t>
  </si>
  <si>
    <t>No Left Turns</t>
  </si>
  <si>
    <t>No Right Turns</t>
  </si>
  <si>
    <t>One Way</t>
  </si>
  <si>
    <t>Weight Limit</t>
  </si>
  <si>
    <t>Combination Horizontal Alignment/Advisory Speed</t>
  </si>
  <si>
    <t>Bump</t>
  </si>
  <si>
    <t>Dip</t>
  </si>
  <si>
    <t>Dead End</t>
  </si>
  <si>
    <t>No Outlet</t>
  </si>
  <si>
    <t>School Speed Limit XX When Flashing</t>
  </si>
  <si>
    <t>All Way</t>
  </si>
  <si>
    <t>To Oncoming traffic (Plaque)</t>
  </si>
  <si>
    <t>Combination No U-Turn/No Left Turn</t>
  </si>
  <si>
    <t>No Straight Through</t>
  </si>
  <si>
    <t>Word Message</t>
  </si>
  <si>
    <t>Bridge Out, Local Traffic Only</t>
  </si>
  <si>
    <t>No Trucks Over XXXX Lbs Empty WT</t>
  </si>
  <si>
    <t>Axle Weight Limit XX Tons</t>
  </si>
  <si>
    <t>Weight Limit (with symbols)</t>
  </si>
  <si>
    <t>Weight Limit X Tons Per Axle XX Tons Gross</t>
  </si>
  <si>
    <t>Cross Road</t>
  </si>
  <si>
    <t>Side Road</t>
  </si>
  <si>
    <t>T-Symbol</t>
  </si>
  <si>
    <t>Y-Symbol</t>
  </si>
  <si>
    <t>Circular Intersection</t>
  </si>
  <si>
    <t>Stop Ahead</t>
  </si>
  <si>
    <t>Yield Ahead</t>
  </si>
  <si>
    <t>Bicycle Warning</t>
  </si>
  <si>
    <t>Pedestrian Crossing</t>
  </si>
  <si>
    <t>Combination Bike and Ped Crossing</t>
  </si>
  <si>
    <t>Large Animal</t>
  </si>
  <si>
    <t>Deer</t>
  </si>
  <si>
    <t>Cow</t>
  </si>
  <si>
    <t>Snowmobile Crossing</t>
  </si>
  <si>
    <t>Wild Horse</t>
  </si>
  <si>
    <t>Moose</t>
  </si>
  <si>
    <t>Elk</t>
  </si>
  <si>
    <t>Donkey</t>
  </si>
  <si>
    <t>Bighorn Sheep</t>
  </si>
  <si>
    <t>Sheep</t>
  </si>
  <si>
    <t>Bear</t>
  </si>
  <si>
    <t>Dead End/No Outlet</t>
  </si>
  <si>
    <t>Traffic Signal Ahead</t>
  </si>
  <si>
    <t>Black Diamond with Yellow Reflective Spots</t>
  </si>
  <si>
    <t>Yellow Diamond with Reflective Spots</t>
  </si>
  <si>
    <t>Yellow Diamond</t>
  </si>
  <si>
    <t>Red Diamond</t>
  </si>
  <si>
    <t>Black Diamond with Red Reflective Spots</t>
  </si>
  <si>
    <t>Red Diamond with Reflective Spots</t>
  </si>
  <si>
    <t>Left Only and Left or Straight</t>
  </si>
  <si>
    <t>No Turns</t>
  </si>
  <si>
    <t>Left Only, Straight Only, Right Only</t>
  </si>
  <si>
    <t>Left Only, Left or Straight, Right Only</t>
  </si>
  <si>
    <t>Turn</t>
  </si>
  <si>
    <t>Curve</t>
  </si>
  <si>
    <t>Reverse Turn</t>
  </si>
  <si>
    <t>Winding Road</t>
  </si>
  <si>
    <t>W3-5a</t>
  </si>
  <si>
    <t>State Law, Yeild to Pedestrains</t>
  </si>
  <si>
    <t>State Law, Stop for Pedestrains</t>
  </si>
  <si>
    <t>30x30</t>
  </si>
  <si>
    <t>36x36</t>
  </si>
  <si>
    <t>48x48</t>
  </si>
  <si>
    <t>36x36x36</t>
  </si>
  <si>
    <t>24x30</t>
  </si>
  <si>
    <t>30x36</t>
  </si>
  <si>
    <t>36x48</t>
  </si>
  <si>
    <t>24x36</t>
  </si>
  <si>
    <t>24x24</t>
  </si>
  <si>
    <t>48X48</t>
  </si>
  <si>
    <t>48x30</t>
  </si>
  <si>
    <t>60x30</t>
  </si>
  <si>
    <t>48x24</t>
  </si>
  <si>
    <t>24x8</t>
  </si>
  <si>
    <t>12x36</t>
  </si>
  <si>
    <t>24x12</t>
  </si>
  <si>
    <t>36x12</t>
  </si>
  <si>
    <t>18x18</t>
  </si>
  <si>
    <t>30x18</t>
  </si>
  <si>
    <t>30x24</t>
  </si>
  <si>
    <t>60x24</t>
  </si>
  <si>
    <t>36x30</t>
  </si>
  <si>
    <t>48x36</t>
  </si>
  <si>
    <t>24x18</t>
  </si>
  <si>
    <t>18x24</t>
  </si>
  <si>
    <t>18x30</t>
  </si>
  <si>
    <t>36x24</t>
  </si>
  <si>
    <t>36x18</t>
  </si>
  <si>
    <t>Traffic From Left (Right) Does Not Stop</t>
  </si>
  <si>
    <t>Oncoming Traffic Does Not Stop</t>
  </si>
  <si>
    <t>Road Closed to Thru Traffic</t>
  </si>
  <si>
    <t>Weight Limit XX Tons</t>
  </si>
  <si>
    <t>30x30x30</t>
  </si>
  <si>
    <t>48X48x48</t>
  </si>
  <si>
    <t>18x9</t>
  </si>
  <si>
    <t>30x15</t>
  </si>
  <si>
    <t>60x36</t>
  </si>
  <si>
    <t>48x60</t>
  </si>
  <si>
    <t>42x30</t>
  </si>
  <si>
    <t>54x18</t>
  </si>
  <si>
    <t>36x8</t>
  </si>
  <si>
    <t>24x48</t>
  </si>
  <si>
    <t>36x72</t>
  </si>
  <si>
    <t>36X36</t>
  </si>
  <si>
    <t>24X18</t>
  </si>
  <si>
    <t>G20-3X</t>
  </si>
  <si>
    <t>36X72</t>
  </si>
  <si>
    <t>24X48</t>
  </si>
  <si>
    <t>42X48</t>
  </si>
  <si>
    <t>30X36</t>
  </si>
  <si>
    <t>48X30</t>
  </si>
  <si>
    <t>24X30</t>
  </si>
  <si>
    <t>R11-3A</t>
  </si>
  <si>
    <t>60X30</t>
  </si>
  <si>
    <t>4X12</t>
  </si>
  <si>
    <t>4X20</t>
  </si>
  <si>
    <t>4X16</t>
  </si>
  <si>
    <t>24X54</t>
  </si>
  <si>
    <t>24X12</t>
  </si>
  <si>
    <t>66X48</t>
  </si>
  <si>
    <t>24X14</t>
  </si>
  <si>
    <t>42X36</t>
  </si>
  <si>
    <t>30X24</t>
  </si>
  <si>
    <t>24X24</t>
  </si>
  <si>
    <t>3.5X3.5</t>
  </si>
  <si>
    <t>6X6</t>
  </si>
  <si>
    <t>78X24</t>
  </si>
  <si>
    <t>66X24</t>
  </si>
  <si>
    <t>60X24</t>
  </si>
  <si>
    <t>54X24</t>
  </si>
  <si>
    <t>48X24</t>
  </si>
  <si>
    <t>42X24</t>
  </si>
  <si>
    <t>84X16</t>
  </si>
  <si>
    <t>78X16</t>
  </si>
  <si>
    <t>72X16</t>
  </si>
  <si>
    <t>66X16</t>
  </si>
  <si>
    <t>60X16</t>
  </si>
  <si>
    <t>54X16</t>
  </si>
  <si>
    <t>48X16</t>
  </si>
  <si>
    <t>42X16</t>
  </si>
  <si>
    <t>36X16</t>
  </si>
  <si>
    <t>24X10</t>
  </si>
  <si>
    <t>48X36</t>
  </si>
  <si>
    <t>D19-1</t>
  </si>
  <si>
    <t>90X36</t>
  </si>
  <si>
    <t>96X36</t>
  </si>
  <si>
    <t>78X48</t>
  </si>
  <si>
    <t>96X24</t>
  </si>
  <si>
    <t>10X42</t>
  </si>
  <si>
    <t>3.5X12</t>
  </si>
  <si>
    <t>10X36</t>
  </si>
  <si>
    <t>10X30</t>
  </si>
  <si>
    <t>D10-3A</t>
  </si>
  <si>
    <t>12X48</t>
  </si>
  <si>
    <t>D10-2A</t>
  </si>
  <si>
    <t>12X36</t>
  </si>
  <si>
    <t>D10-1A</t>
  </si>
  <si>
    <t>12X24</t>
  </si>
  <si>
    <t>6X16</t>
  </si>
  <si>
    <t>54X36</t>
  </si>
  <si>
    <t>D9-2M</t>
  </si>
  <si>
    <t>24X36</t>
  </si>
  <si>
    <t>60X60</t>
  </si>
  <si>
    <t>60X48</t>
  </si>
  <si>
    <t>60X36</t>
  </si>
  <si>
    <t>42X42</t>
  </si>
  <si>
    <t>30X54</t>
  </si>
  <si>
    <t>30X48</t>
  </si>
  <si>
    <t>36X60</t>
  </si>
  <si>
    <t>48X12</t>
  </si>
  <si>
    <t>72X18</t>
  </si>
  <si>
    <t>108X36</t>
  </si>
  <si>
    <t>102X36</t>
  </si>
  <si>
    <t>84X36</t>
  </si>
  <si>
    <t>78X36</t>
  </si>
  <si>
    <t>72X36</t>
  </si>
  <si>
    <t>66X36</t>
  </si>
  <si>
    <t>108X24</t>
  </si>
  <si>
    <t>102X24</t>
  </si>
  <si>
    <t>90X24</t>
  </si>
  <si>
    <t>84X24</t>
  </si>
  <si>
    <t>72X24</t>
  </si>
  <si>
    <t>90X16</t>
  </si>
  <si>
    <t>D1-3AK</t>
  </si>
  <si>
    <t>D1-3AJ</t>
  </si>
  <si>
    <t>D1-3AH</t>
  </si>
  <si>
    <t>D1-3AG</t>
  </si>
  <si>
    <t>D1-3AF</t>
  </si>
  <si>
    <t>D1-3AE</t>
  </si>
  <si>
    <t>D1-3AD</t>
  </si>
  <si>
    <t>D1-3AC</t>
  </si>
  <si>
    <t>D1-2AL</t>
  </si>
  <si>
    <t>D1-2AK</t>
  </si>
  <si>
    <t>D1-2AJ</t>
  </si>
  <si>
    <t>D1-2AH</t>
  </si>
  <si>
    <t>D1-2AG</t>
  </si>
  <si>
    <t>D1-2AF</t>
  </si>
  <si>
    <t>D1-2AE</t>
  </si>
  <si>
    <t>D1-2AD</t>
  </si>
  <si>
    <t>D1-2AC</t>
  </si>
  <si>
    <t>D1-2AB</t>
  </si>
  <si>
    <t>D1-1AN</t>
  </si>
  <si>
    <t>114X16</t>
  </si>
  <si>
    <t>D1-1AM</t>
  </si>
  <si>
    <t>108X16</t>
  </si>
  <si>
    <t>D1-1AL</t>
  </si>
  <si>
    <t>102X16</t>
  </si>
  <si>
    <t>D1-1AK</t>
  </si>
  <si>
    <t>96X16</t>
  </si>
  <si>
    <t>D1-1AJ</t>
  </si>
  <si>
    <t>D1-1AH</t>
  </si>
  <si>
    <t>D1-1AG</t>
  </si>
  <si>
    <t>D1-1AF</t>
  </si>
  <si>
    <t>D1-1AE</t>
  </si>
  <si>
    <t>D1-1AD</t>
  </si>
  <si>
    <t>D1-1AC</t>
  </si>
  <si>
    <t>D1-1AB</t>
  </si>
  <si>
    <t>D1-1AA</t>
  </si>
  <si>
    <t>12X18</t>
  </si>
  <si>
    <t>8X10</t>
  </si>
  <si>
    <t>24X72</t>
  </si>
  <si>
    <t>18X60</t>
  </si>
  <si>
    <t>18X18</t>
  </si>
  <si>
    <t>R16-9A</t>
  </si>
  <si>
    <t>R16-9</t>
  </si>
  <si>
    <t>16 IN</t>
  </si>
  <si>
    <t>29.5X8.5</t>
  </si>
  <si>
    <t>W26-4</t>
  </si>
  <si>
    <t>W26-3B</t>
  </si>
  <si>
    <t>W25-4A</t>
  </si>
  <si>
    <t>6'7"X1 5/16"</t>
  </si>
  <si>
    <t>W25-4</t>
  </si>
  <si>
    <t>30X30</t>
  </si>
  <si>
    <t>W16-9PA</t>
  </si>
  <si>
    <t>30X18</t>
  </si>
  <si>
    <t>21X15</t>
  </si>
  <si>
    <t>W16-7PM</t>
  </si>
  <si>
    <t>W16-7PL</t>
  </si>
  <si>
    <t>36X48X48</t>
  </si>
  <si>
    <t>48X60X60</t>
  </si>
  <si>
    <t>48X60</t>
  </si>
  <si>
    <t>36X48</t>
  </si>
  <si>
    <t>W13-1AK</t>
  </si>
  <si>
    <t>W13-1AH</t>
  </si>
  <si>
    <t>W13-1AG</t>
  </si>
  <si>
    <t>W13-1AF</t>
  </si>
  <si>
    <t>W13-1AD</t>
  </si>
  <si>
    <t>W13-1AC</t>
  </si>
  <si>
    <t>W13-1AB</t>
  </si>
  <si>
    <t>W11-2AD</t>
  </si>
  <si>
    <t>W11-1AD</t>
  </si>
  <si>
    <t>36DIA</t>
  </si>
  <si>
    <t>W8-4AD</t>
  </si>
  <si>
    <t>18X24</t>
  </si>
  <si>
    <t>W5-1AB</t>
  </si>
  <si>
    <t>W5-1AA</t>
  </si>
  <si>
    <t>W4-1F</t>
  </si>
  <si>
    <t>W4-1D</t>
  </si>
  <si>
    <t>W1-4RA</t>
  </si>
  <si>
    <t>W1-3LA</t>
  </si>
  <si>
    <t>W1-2LC</t>
  </si>
  <si>
    <t>W1-2LB</t>
  </si>
  <si>
    <t>W1-2LA</t>
  </si>
  <si>
    <t>W1-2RC</t>
  </si>
  <si>
    <t>W1-2RB</t>
  </si>
  <si>
    <t>W1-2RA</t>
  </si>
  <si>
    <t>W1-1LC</t>
  </si>
  <si>
    <t>W1-1LB</t>
  </si>
  <si>
    <t>W1-1RC</t>
  </si>
  <si>
    <t>W1-1RB</t>
  </si>
  <si>
    <t>24X8</t>
  </si>
  <si>
    <t>36X12</t>
  </si>
  <si>
    <t>S1-1AD</t>
  </si>
  <si>
    <t>48X96</t>
  </si>
  <si>
    <t>36X18</t>
  </si>
  <si>
    <t>36X24</t>
  </si>
  <si>
    <t>15X30</t>
  </si>
  <si>
    <t>42X12</t>
  </si>
  <si>
    <t>R7-1CA</t>
  </si>
  <si>
    <t>R7-1AB</t>
  </si>
  <si>
    <t>36X30</t>
  </si>
  <si>
    <t>54X18</t>
  </si>
  <si>
    <t>42X30</t>
  </si>
  <si>
    <t>R10-11A</t>
  </si>
  <si>
    <t>6X18</t>
  </si>
  <si>
    <t>60X60X60</t>
  </si>
  <si>
    <t>36X36X36</t>
  </si>
  <si>
    <t>48X48X48</t>
  </si>
  <si>
    <t>4X24</t>
  </si>
  <si>
    <t>4X9</t>
  </si>
  <si>
    <t>8X24</t>
  </si>
  <si>
    <t>6X12</t>
  </si>
  <si>
    <t>9X48</t>
  </si>
  <si>
    <t>OC7-1BL</t>
  </si>
  <si>
    <t>OC7-1BR</t>
  </si>
  <si>
    <t>OC7-1AL</t>
  </si>
  <si>
    <t>9X24</t>
  </si>
  <si>
    <t>OC7-1AR</t>
  </si>
  <si>
    <t>OB7-1BL</t>
  </si>
  <si>
    <t>OB7-1BR</t>
  </si>
  <si>
    <t>OB7-1AL</t>
  </si>
  <si>
    <t>OB7-1AR</t>
  </si>
  <si>
    <t>30X21</t>
  </si>
  <si>
    <t>M6-2BR</t>
  </si>
  <si>
    <t>M6-2CR</t>
  </si>
  <si>
    <t>M5-2CL</t>
  </si>
  <si>
    <t>M5-2BL</t>
  </si>
  <si>
    <t>M5-2AR</t>
  </si>
  <si>
    <t>M5-1CL</t>
  </si>
  <si>
    <t>M5-1BL</t>
  </si>
  <si>
    <t>M5-1AR</t>
  </si>
  <si>
    <t>M4-10L</t>
  </si>
  <si>
    <t>48X18</t>
  </si>
  <si>
    <t>M4-10R</t>
  </si>
  <si>
    <t>M1-1KA</t>
  </si>
  <si>
    <t>30X25</t>
  </si>
  <si>
    <t>M1-1JA</t>
  </si>
  <si>
    <t>M1-1HA</t>
  </si>
  <si>
    <t>M1-1GA</t>
  </si>
  <si>
    <t>M1-1FA</t>
  </si>
  <si>
    <t>M1-1DA</t>
  </si>
  <si>
    <t>M1-1CA</t>
  </si>
  <si>
    <t>M1-1BA</t>
  </si>
  <si>
    <t>M1-1AA</t>
  </si>
  <si>
    <t>I3-11A</t>
  </si>
  <si>
    <t>96X48</t>
  </si>
  <si>
    <t>132X60</t>
  </si>
  <si>
    <t>18X12</t>
  </si>
  <si>
    <t>D15-2A</t>
  </si>
  <si>
    <t>18X30</t>
  </si>
  <si>
    <t>12X12</t>
  </si>
  <si>
    <t>D9-3RA</t>
  </si>
  <si>
    <t>D9-6</t>
  </si>
  <si>
    <t>78X78</t>
  </si>
  <si>
    <t>72X48</t>
  </si>
  <si>
    <t>16X13</t>
  </si>
  <si>
    <t>MUTCD Code</t>
  </si>
  <si>
    <t>None</t>
  </si>
  <si>
    <t>Straight Ahead &amp; Left OR Straight Ahead &amp; Right</t>
  </si>
  <si>
    <t>Left Lane Must Turn Left OR Right Lane Must Turn Right</t>
  </si>
  <si>
    <t>Left OR Right</t>
  </si>
  <si>
    <t>Divided Highway Crossing (T)</t>
  </si>
  <si>
    <t>Divided Highway Crossing (Cross Road)</t>
  </si>
  <si>
    <t>Road Closed OR Bridge Out</t>
  </si>
  <si>
    <t>Size off.  MUTCD has 24x36</t>
  </si>
  <si>
    <t>Size off.  MUTCD has 36x24</t>
  </si>
  <si>
    <t>Combination Horizontal Alignment/ Intersection</t>
  </si>
  <si>
    <t>30x30 in inventory</t>
  </si>
  <si>
    <t>W7-1A</t>
  </si>
  <si>
    <t>36Dia.</t>
  </si>
  <si>
    <t>48Dia.</t>
  </si>
  <si>
    <t>78x24</t>
  </si>
  <si>
    <t>36x48x48</t>
  </si>
  <si>
    <t>30x40x40</t>
  </si>
  <si>
    <t>48x64x64</t>
  </si>
  <si>
    <t>18x24=R7-1</t>
  </si>
  <si>
    <t>Inventory Size (in)</t>
  </si>
  <si>
    <t>24x12 = W10-1A</t>
  </si>
  <si>
    <t>Inventory Lookup</t>
  </si>
  <si>
    <t>Inventory Designation Used for Pricing</t>
  </si>
  <si>
    <t>Inventory Designation</t>
  </si>
  <si>
    <t>MUTCD Sign Designation</t>
  </si>
  <si>
    <t>MUTCD Size (in)</t>
  </si>
  <si>
    <t>State Law, Stop for Pedestrians</t>
  </si>
  <si>
    <t>State Law, Yield to Pedestrians</t>
  </si>
  <si>
    <t>Size differs from MUTCD</t>
  </si>
  <si>
    <t>Manually chosen.  Not in inventory.</t>
  </si>
  <si>
    <t>MUTCD Designations from Eligible Sign List</t>
  </si>
  <si>
    <t>&lt;Blanks Removed</t>
  </si>
  <si>
    <t>R2-1 (Regulatory)</t>
  </si>
  <si>
    <t>R2-1 (School Area)</t>
  </si>
  <si>
    <t>W16-7P (School Area)</t>
  </si>
  <si>
    <t>W16-9P (School Area)</t>
  </si>
  <si>
    <t>W16-7P (Warning)</t>
  </si>
  <si>
    <t>W16-9P (Warning)</t>
  </si>
  <si>
    <t>R1-6 (Regulatory)</t>
  </si>
  <si>
    <t>R1-6a (Regulatory)</t>
  </si>
  <si>
    <t>R1-6 (School Area)</t>
  </si>
  <si>
    <t>R1-6a (School Area)</t>
  </si>
  <si>
    <t>R1-6b (School Area)</t>
  </si>
  <si>
    <t>R1-6c (School Area)</t>
  </si>
  <si>
    <t>Inventory Size</t>
  </si>
  <si>
    <t>Application Lookup</t>
  </si>
  <si>
    <t>Inventory Size (Duplicates Removed)</t>
  </si>
  <si>
    <t>MUTCD Size</t>
  </si>
  <si>
    <t>POST WOOD SIGN 18FT             4 X 6 IN X 18FT</t>
  </si>
  <si>
    <t>999126718</t>
  </si>
  <si>
    <t>WASHER FLAT GALV SIGN(.75X1.5) 3/4X1 1/2OD 10/BOX</t>
  </si>
  <si>
    <t>023012700</t>
  </si>
  <si>
    <t>WASHER FLAT ZINC SIGN(.375X1.75) 3/8X1 3/4ODX1/8</t>
  </si>
  <si>
    <t>023012600</t>
  </si>
  <si>
    <t>WASHER FLAT ZINC SIGN 3/8"ID X 1 1/2"ODX.125 100/B</t>
  </si>
  <si>
    <t>023012500</t>
  </si>
  <si>
    <t>WASHER FLAT ZINC SIGN(.375X1) 3/8X1IN OD   100/BOX</t>
  </si>
  <si>
    <t>023012400</t>
  </si>
  <si>
    <t>STRAPPING FOR LYLE SIGN GALV.   3/4 X100'</t>
  </si>
  <si>
    <t>019872200</t>
  </si>
  <si>
    <t>SIGN TUBING 2.5"X 24' 12GA              TELESPAR</t>
  </si>
  <si>
    <t>019120200</t>
  </si>
  <si>
    <t>SIGN TUBING 2.5"X 20' 12GA              TELESPAR</t>
  </si>
  <si>
    <t>019120100</t>
  </si>
  <si>
    <t>SIGN TUBING 2.5IN X 16' 12GA  758046     TELESPAR</t>
  </si>
  <si>
    <t>019120000</t>
  </si>
  <si>
    <t>SIGN TUBING 2.25"X 14' 12GA 720390G TELESPAR</t>
  </si>
  <si>
    <t>019110980</t>
  </si>
  <si>
    <t>SIGN TUBING 2 IN. X 12' 14GA.   20D12PG12 TELESPAR</t>
  </si>
  <si>
    <t>019110975</t>
  </si>
  <si>
    <t>SIGN TUBING 1.75IN. X 12' 14GA. 16D12PG12 TELESPAR</t>
  </si>
  <si>
    <t>019110950</t>
  </si>
  <si>
    <t>SIGN TUBING ANCHOR 2.75"X 4'             TELESPAR</t>
  </si>
  <si>
    <t>019110945</t>
  </si>
  <si>
    <t>SIGN TUBING ANCHOR 2.5IN.X 4'   24F12PG4  TELESPAR</t>
  </si>
  <si>
    <t>019110940</t>
  </si>
  <si>
    <t>SIGN TUBING ANCHOR 2.25IN.X4'   22F12PG4  TELESPAR</t>
  </si>
  <si>
    <t>019110935</t>
  </si>
  <si>
    <t>SIGN TUBING ANCHOR 2 IN.X 4     20F12PG4  TELESPAR</t>
  </si>
  <si>
    <t>019110930</t>
  </si>
  <si>
    <t>SIGN TUBING 2.5IN. X 12' 12GA.  24F12PG12 TELESPAR</t>
  </si>
  <si>
    <t>019110925</t>
  </si>
  <si>
    <t>SIGN TUBING 2.25IN. X 12' 12GA. 22F12PG12 TELESPAR</t>
  </si>
  <si>
    <t>019110900</t>
  </si>
  <si>
    <t>SIGN TUBING 2 IN. X 12'  12GA.  20F12PG12 TELESPAR</t>
  </si>
  <si>
    <t>019110800</t>
  </si>
  <si>
    <t>SIGN TUBING 1.75IN. X 12' 12GA. 16F12PG12 TELESPAR</t>
  </si>
  <si>
    <t>019110700</t>
  </si>
  <si>
    <t>SIGN TUBING 1.5IN. X 12' 12GA.  14F12PG12 TELESPAR</t>
  </si>
  <si>
    <t>019110600</t>
  </si>
  <si>
    <t>SIGN POST SQUARE GALVANIZED 4"X8GAX14'-0 SIGN POST</t>
  </si>
  <si>
    <t>019110525</t>
  </si>
  <si>
    <t>CLOSURE CAP FOR 4" SQUARE POST</t>
  </si>
  <si>
    <t>019110520</t>
  </si>
  <si>
    <t>UNIVERSAL POST CLAMP F/4"SQ POST</t>
  </si>
  <si>
    <t>019110515</t>
  </si>
  <si>
    <t>3/4"REDI-TORQUE MATCH PLATE HARDWARE KIT</t>
  </si>
  <si>
    <t>019110510</t>
  </si>
  <si>
    <t>13"TRIANGLE UNIBASE SLIP PLATE W/ANCHOR X 48"</t>
  </si>
  <si>
    <t>019110505</t>
  </si>
  <si>
    <t>13"TRIANG SLIP BASE POST REC TOP KIT F/4" SQ POST</t>
  </si>
  <si>
    <t>019110500</t>
  </si>
  <si>
    <t>BOLT REPLACEMENT SET F/SLIP-MATE SYSTEM  UM-SMH</t>
  </si>
  <si>
    <t>019107500</t>
  </si>
  <si>
    <t>UPPER ASSEMBLY F/SLIP-MATE SYSTEM       UM-SMUA225</t>
  </si>
  <si>
    <t>019107450</t>
  </si>
  <si>
    <t>WINGED ANCHOR 42IN. F/SLIP BASE  TWA250-42G</t>
  </si>
  <si>
    <t>019107300</t>
  </si>
  <si>
    <t>TELESPAR WRENCH F/SLIP BASE     XKBW-1516</t>
  </si>
  <si>
    <t>019107275</t>
  </si>
  <si>
    <t>SLIP BASE HARDWARE REDI-TORQUE  RTSB-MPHDW</t>
  </si>
  <si>
    <t>019107250</t>
  </si>
  <si>
    <t>SLIP BASE BOTTOM W/WINGED ANCHOR SB8-CTWA-42G</t>
  </si>
  <si>
    <t>019107200</t>
  </si>
  <si>
    <t>SLIP BASE BOTTOM F/2.5IN. SIGN TUBING SB8-250300BG</t>
  </si>
  <si>
    <t>019107150</t>
  </si>
  <si>
    <t>SLIP BASE TOP HALF F/2.5IN. SIGN TUBING SB8C-250-G</t>
  </si>
  <si>
    <t>019107100</t>
  </si>
  <si>
    <t>TELESPAR POST TO COUPLER LOCK WEDGE F/KB LWX35-G</t>
  </si>
  <si>
    <t>019106500</t>
  </si>
  <si>
    <t>TELESPAR RUBBER BUSHING F/KLEEN BREAK  RB30-EPDM</t>
  </si>
  <si>
    <t>019106400</t>
  </si>
  <si>
    <t>TELESPAR SHEAR BOLT F/KLEEN BREAK  SBH5840-Z</t>
  </si>
  <si>
    <t>019106300</t>
  </si>
  <si>
    <t>TELESPAR SURFACE MOUNT BASE F/KLEEN BRK. SMKB-3-G</t>
  </si>
  <si>
    <t>019106275</t>
  </si>
  <si>
    <t>TELESPAR TOP HALF F/425 KLEEN BREAK  TX175200-G</t>
  </si>
  <si>
    <t>019106210</t>
  </si>
  <si>
    <t>TELESPAR KLEEN BREAK ASSEMBLY MODEL 425 XKB42520-G</t>
  </si>
  <si>
    <t>019106200</t>
  </si>
  <si>
    <t>SOIL STABILIZER F/SIGN TUBING SS250-10 TELESPAR</t>
  </si>
  <si>
    <t>019106100</t>
  </si>
  <si>
    <t>TELESPAR ANCHOR STABILIZE SLEEVE 2.5IN 24F12ODA-PG</t>
  </si>
  <si>
    <t>019105750</t>
  </si>
  <si>
    <t>TELESPAR ANCHOR STABILIZE SLEEVE 2.25 22F12ODA-PG</t>
  </si>
  <si>
    <t>019105700</t>
  </si>
  <si>
    <t>SIGN TUBING STAR ANCHOR 2.5"X 48" 12GA</t>
  </si>
  <si>
    <t>019105500</t>
  </si>
  <si>
    <t>TELESPAR FLAT CONCRETE BASE   FCB8-175250G</t>
  </si>
  <si>
    <t>019105400</t>
  </si>
  <si>
    <t>TELESPAR PEDESTAL BASE 2IN.     PBS200G</t>
  </si>
  <si>
    <t>019105200</t>
  </si>
  <si>
    <t>TELESPAR CLAMP F/2.25 EXTRUD SIGN PANEL EPPCS225SQ</t>
  </si>
  <si>
    <t>019104125</t>
  </si>
  <si>
    <t>TELESPAR CLAMP F/2.00 EXTRUD SIGN PANEL EPPCS200SQ</t>
  </si>
  <si>
    <t>019104100</t>
  </si>
  <si>
    <t>TELESPAR CLAMP F/2.50 EXTRUD SIGN PANEL EPPCS250SQ</t>
  </si>
  <si>
    <t>019104075</t>
  </si>
  <si>
    <t>TELESPAR CLAMP F/2.50" STEEL POST       SBPCS250SQ</t>
  </si>
  <si>
    <t>019104050</t>
  </si>
  <si>
    <t>TELESPAR CLAMP F/2.25" STEEL POST       SBPCS225SQ</t>
  </si>
  <si>
    <t>019104025</t>
  </si>
  <si>
    <t>TELESPAR CLAMP F/2" STEEL POST         SBPCS200SQ</t>
  </si>
  <si>
    <t>019104000</t>
  </si>
  <si>
    <t>TELESPAR POWER DRIVE CAP F/WING ANCHOR  DC250300LR</t>
  </si>
  <si>
    <t>019103430</t>
  </si>
  <si>
    <t>TELESPAR POWER DRIVE CAP F/2.5 TUBING   DC225250LR</t>
  </si>
  <si>
    <t>019103425</t>
  </si>
  <si>
    <t>TELESPAR POWER DRIVE CAP F/2.25" TUBING DC200225LR</t>
  </si>
  <si>
    <t>019103422</t>
  </si>
  <si>
    <t>TELESPAR POWER DRIVE CAP F/2" TUBING    DC175200LR</t>
  </si>
  <si>
    <t>019103420</t>
  </si>
  <si>
    <t>TELESPAR POWER DRIVE CAP F/1.75" TUBING DC150175LR</t>
  </si>
  <si>
    <t>019103375</t>
  </si>
  <si>
    <t>TELESPAR POWER DRIVE SHANK 1 1/8" X 6"  DS61125LR</t>
  </si>
  <si>
    <t>019103330</t>
  </si>
  <si>
    <t>TELESPAR POWER DRIVE SHANK 1"X4.25"     DS4100LR</t>
  </si>
  <si>
    <t>019103325</t>
  </si>
  <si>
    <t>TELESPAR TRAPEZOIDAL BARRICADE BRKT ASSBLY 764156</t>
  </si>
  <si>
    <t>019103300</t>
  </si>
  <si>
    <t>TELESPAR T-FITTING    TL015EG</t>
  </si>
  <si>
    <t>019103230</t>
  </si>
  <si>
    <t>TELESPAR STRAIGHT FITTING       TL018EG</t>
  </si>
  <si>
    <t>019103220</t>
  </si>
  <si>
    <t>TELESPAR L-FITTING      TL016EG</t>
  </si>
  <si>
    <t>019103210</t>
  </si>
  <si>
    <t>TELESPAR NYLON WASHER F/RIVET   NW38</t>
  </si>
  <si>
    <t>019103110</t>
  </si>
  <si>
    <t>TELESPAR DRIVE RIVET 3/8DX5/8LX7/8W PAN HD  DR3878</t>
  </si>
  <si>
    <t>019103100</t>
  </si>
  <si>
    <t>TELESPAR LOCK PINS F/2.5IN 3/8" TL094EG</t>
  </si>
  <si>
    <t>019103099</t>
  </si>
  <si>
    <t>TELESPAR LOCK PINS F/2INCH 3/8"  TLO92EG</t>
  </si>
  <si>
    <t>019103098</t>
  </si>
  <si>
    <t>TELESPAR FLANGE NUT 5/16" F/CORNER BOLT  FN516E</t>
  </si>
  <si>
    <t>019103094</t>
  </si>
  <si>
    <t>TELESPAR JAM NUT 5/16" F/CORNER BOLT  TLO62EG</t>
  </si>
  <si>
    <t>019103092</t>
  </si>
  <si>
    <t>TELESPAR CORNER BOLT WITH HEAD  CB516-M-Z</t>
  </si>
  <si>
    <t>019103091</t>
  </si>
  <si>
    <t>TELESPAR CORNER BOLT WITH HEAD  CB516-S-Z</t>
  </si>
  <si>
    <t>019103090</t>
  </si>
  <si>
    <t>TELESPAR FLANGED NUT 3/8 - 16   CHFN38-Z</t>
  </si>
  <si>
    <t>019103080</t>
  </si>
  <si>
    <t>TELESPAR FLANGED SHOULDER BOLT 3/8X3 1/2 G8FSB38-3</t>
  </si>
  <si>
    <t>019103070</t>
  </si>
  <si>
    <t>SIGN RIVET 3/16 DIA.X.625 GRIP  D/HD AL/AL 100/BOX</t>
  </si>
  <si>
    <t>019103050</t>
  </si>
  <si>
    <t>SIGN RIVET 1/8 DIA.X.375 GRIP   ALUMINUM   100/BOX</t>
  </si>
  <si>
    <t>019103002</t>
  </si>
  <si>
    <t>SIGN BRACKET OFF SET 26"X12" GALV</t>
  </si>
  <si>
    <t>019101040</t>
  </si>
  <si>
    <t>SIGN BRACE ALUMINUM 12' LONG           ASB200P1-12</t>
  </si>
  <si>
    <t>019101030</t>
  </si>
  <si>
    <t>SIGN BAR AUXILIARY MOUNTING     12'           GALV</t>
  </si>
  <si>
    <t>019101020</t>
  </si>
  <si>
    <t>SIGN BAR AUXILIARY MOUNTING      6'           GALV</t>
  </si>
  <si>
    <t>019101015</t>
  </si>
  <si>
    <t>SIGN BRACKET 1-POST MOUNTING 29"X20"    GALV</t>
  </si>
  <si>
    <t>019101010</t>
  </si>
  <si>
    <t>SIGN BRACKET 2-POST MOUNTING  56"X20"   GAL</t>
  </si>
  <si>
    <t>019101000</t>
  </si>
  <si>
    <t>Sign Alum Flat Washer .193 Id X3/4 Od X.091 100/B</t>
  </si>
  <si>
    <t>019100460</t>
  </si>
  <si>
    <t>SIGN SS FLAT WASHER .396 ID X1 OD X .066 100/BOX</t>
  </si>
  <si>
    <t>019100450</t>
  </si>
  <si>
    <t>SIGN ALUM SIDE TRIM MLDG        3060     8' LENGTH</t>
  </si>
  <si>
    <t>019097650</t>
  </si>
  <si>
    <t>SIGN ALUM POST CLIP BOLT R/HD.  3/8-16 X 1 3/4</t>
  </si>
  <si>
    <t>019097300</t>
  </si>
  <si>
    <t>SIGN ALUM POST CLIP INTERSTATE SC100</t>
  </si>
  <si>
    <t>019096950</t>
  </si>
  <si>
    <t>SIGN SS PANEL BOLT HEX HEAD   3/8-16 X 3/4</t>
  </si>
  <si>
    <t>019096600</t>
  </si>
  <si>
    <t>SIGN SS LOCK NUT INTERSTATE   6061T6  3/8-16</t>
  </si>
  <si>
    <t>019096250</t>
  </si>
  <si>
    <t>REFLECTOR CENTER MOUNT AMBER   PLASTIC BACK 3 1/4</t>
  </si>
  <si>
    <t>018140000</t>
  </si>
  <si>
    <t>REFLECTOR CENTER MOUNT AMBER   METAL BACK 3 1/4"</t>
  </si>
  <si>
    <t>018139800</t>
  </si>
  <si>
    <t>REFLECTOR CENTER MOUNT CRYSTAL PLASTIC BACK 3 1/4</t>
  </si>
  <si>
    <t>018139500</t>
  </si>
  <si>
    <t>REFLECTOR CENTER MOUNT CRYSTAL METAL BACK  3 1/4"</t>
  </si>
  <si>
    <t>018139400</t>
  </si>
  <si>
    <t>POST WOOD SIGN 24FT             4  X 6  X 24'</t>
  </si>
  <si>
    <t>016277900</t>
  </si>
  <si>
    <t>POST WOOD SIGN 20FT             4  X 6  X 20'</t>
  </si>
  <si>
    <t>016277000</t>
  </si>
  <si>
    <t>POST WOOD SIGN 18FT             4  X 6  X 18'</t>
  </si>
  <si>
    <t>016276750</t>
  </si>
  <si>
    <t>POST WOOD SIGN 16FT             4  X 6  X 16'</t>
  </si>
  <si>
    <t>016276000</t>
  </si>
  <si>
    <t>POST WOOD SIGN 14FT             4  X 4  X 14'</t>
  </si>
  <si>
    <t>016275000</t>
  </si>
  <si>
    <t>POST WOOD SIGN 12FT             4  X 4  X 12'</t>
  </si>
  <si>
    <t>016274000</t>
  </si>
  <si>
    <t>POST DELINEATOR GALV.TYPE 1    14'           2#/FT</t>
  </si>
  <si>
    <t>016271550</t>
  </si>
  <si>
    <t>POST DELINEATOR GALV.TYPE 1    12'           2#/FT</t>
  </si>
  <si>
    <t>016271525</t>
  </si>
  <si>
    <t>POST DELINEATOR GALV.TYPE 1    10'           2#/FT</t>
  </si>
  <si>
    <t>016271500</t>
  </si>
  <si>
    <t>POST DELINEATOR GALV.TYPE 1     8 1/2'       2#/FT</t>
  </si>
  <si>
    <t>016270500</t>
  </si>
  <si>
    <t>POST DELINEATOR GALV.TYPE 2     8 1/2'    1.12#/FT</t>
  </si>
  <si>
    <t>016270450</t>
  </si>
  <si>
    <t>POST DELINEATOR GALV.TYPE 2     6 1/2'    1.12#/FT</t>
  </si>
  <si>
    <t>016270425</t>
  </si>
  <si>
    <t>POST DELINEATOR PAINTED GRN TYPE 3  6 1/2'1.12#/FT</t>
  </si>
  <si>
    <t>016270400</t>
  </si>
  <si>
    <t>POST BASE PLATE 1/2X11IN        FOR MEDIAN POST</t>
  </si>
  <si>
    <t>016269510</t>
  </si>
  <si>
    <t>NUT HEX ZINC SIGN(.375)       NC 3/8"       50/BOX</t>
  </si>
  <si>
    <t>014056500</t>
  </si>
  <si>
    <t>NUT HEX ZINC SIGN(.312)       NC 5/16"     100/BOX</t>
  </si>
  <si>
    <t>014056450</t>
  </si>
  <si>
    <t>FENCE POST SLEEVE PLASTIC 6'     YELLOW  SAV-T-SLV</t>
  </si>
  <si>
    <t>006007792</t>
  </si>
  <si>
    <t>FENCE POST SLEEVE PLASTIC 4'    RED/ORG  SAV-T-SLV</t>
  </si>
  <si>
    <t>006007782</t>
  </si>
  <si>
    <t>FENCE POST SLEEVE PLASTIC 4'    BLUE     SAV-T-SLV</t>
  </si>
  <si>
    <t>006007781</t>
  </si>
  <si>
    <t>BRACKET LYLE SIGN               BR-7</t>
  </si>
  <si>
    <t>002647000</t>
  </si>
  <si>
    <t>BRACKET F/SIGN ON MEDIAN POST 2 3/8 TO 2 1/2  ALUM</t>
  </si>
  <si>
    <t>002646250</t>
  </si>
  <si>
    <t>BRACKET SET FOR CHEVRON SIGN    18X24 - 24X30 CAB2</t>
  </si>
  <si>
    <t>002646152</t>
  </si>
  <si>
    <t>WASHER VANDAL PROOF F/SIGN BOLT 3/8  TW-37 PLASTIC</t>
  </si>
  <si>
    <t>002625600</t>
  </si>
  <si>
    <t>BOLT HEX GALV SIGN(.75X 3.5) 3/4X 3 1/2    10/BOX</t>
  </si>
  <si>
    <t>002621000</t>
  </si>
  <si>
    <t>BOLT HEX ZINC SIGN(.375X12.0) 3/8X12      PER EACH</t>
  </si>
  <si>
    <t>002620000</t>
  </si>
  <si>
    <t>BOLT HEX ZINC SIGN.375X10 3/8X10 FULL THREAD 25/BX</t>
  </si>
  <si>
    <t>002619000</t>
  </si>
  <si>
    <t>BOLT HEX ZINC SIGN(.375X 9.0) 3/8X 9        25/BOX</t>
  </si>
  <si>
    <t>002618700</t>
  </si>
  <si>
    <t>BOLT HEX ZINC SIGN(.375X 8.0) 3/8X 8        50/BOX</t>
  </si>
  <si>
    <t>002618500</t>
  </si>
  <si>
    <t>BOLT HEX  SIGN(.375X 7.0) 3/8X7 FULL THRD 50/B</t>
  </si>
  <si>
    <t>002618050</t>
  </si>
  <si>
    <t>BOLT HEX ZINC SIGN(.375X 7.0) 3/8X7        50/BOX</t>
  </si>
  <si>
    <t>002618000</t>
  </si>
  <si>
    <t>BOLT HEX ZINC SIGN(.375X 6.5) 3/8X 6 1/2    50/BOX</t>
  </si>
  <si>
    <t>002617700</t>
  </si>
  <si>
    <t>BOLT HEX ZINC SIGN(.375X 6.0) 3/8X 6  50/BOX</t>
  </si>
  <si>
    <t>002617500</t>
  </si>
  <si>
    <t>BOLT HEX ZINC SIGN(.375X 5.5) 3/8X 5 1/2    50/BOX</t>
  </si>
  <si>
    <t>002617000</t>
  </si>
  <si>
    <t>BOLT HEX ZINC SIGN(.375X 5.0) 3/8X 5  50/BOX</t>
  </si>
  <si>
    <t>002616500</t>
  </si>
  <si>
    <t>BOLT HEX ZINC SIGN(.375X 4.5) 3/8X 4 1/2    50/BOX</t>
  </si>
  <si>
    <t>002616000</t>
  </si>
  <si>
    <t>BOLT HEX ZINC SIGN(.375X 4.0) 3/8X 4   50/BOX</t>
  </si>
  <si>
    <t>002615500</t>
  </si>
  <si>
    <t>BOLT HEX ZINC SIGN(.375X 3.5) 3/8X 3 1/2    50/BOX</t>
  </si>
  <si>
    <t>002615000</t>
  </si>
  <si>
    <t>BOLT HEX ZINC SIGN(.375X 3.0) 3/8X 3 50/BOX</t>
  </si>
  <si>
    <t>002614750</t>
  </si>
  <si>
    <t>BOLT HEX ZINC SIGN(.375X 2.75)3/8X 2 3/4    50/BOX</t>
  </si>
  <si>
    <t>002614500</t>
  </si>
  <si>
    <t>BOLT HEX ZINC SIGN(.375X 2.5) 3/8X2 1/2  50/BOX</t>
  </si>
  <si>
    <t>002614250</t>
  </si>
  <si>
    <t>BOLT HEX ZINC SIGN(.375X 2.0) 3/8X 2 ZINC 50/BOX</t>
  </si>
  <si>
    <t>002614000</t>
  </si>
  <si>
    <t>BOLT HEX ZINC SIGN(.375X 1.5) 3/8X 1 1/2    50/BOX</t>
  </si>
  <si>
    <t>002613500</t>
  </si>
  <si>
    <t>BOLT HEX ZINC SIGN(.375X 1.0) 3/8X 1        50/BOX</t>
  </si>
  <si>
    <t>002613000</t>
  </si>
  <si>
    <t>BOLT HEX ZINC SIGN(.312X 1.5) 5/16X 1 1/2  100/BOX</t>
  </si>
  <si>
    <t>002612250</t>
  </si>
  <si>
    <t>External Sale Price</t>
  </si>
  <si>
    <t>Item Description</t>
  </si>
  <si>
    <t>IVMSTR_NUMBER</t>
  </si>
  <si>
    <t>Eligible</t>
  </si>
  <si>
    <t>N</t>
  </si>
  <si>
    <t>Y</t>
  </si>
  <si>
    <t>https://secure.iowadot.gov/centralinventory/Catalog.aspx</t>
  </si>
  <si>
    <t>IVM</t>
  </si>
  <si>
    <t>STR_NUMBER</t>
  </si>
  <si>
    <t>002</t>
  </si>
  <si>
    <t>006</t>
  </si>
  <si>
    <t>014</t>
  </si>
  <si>
    <t>016</t>
  </si>
  <si>
    <t>018</t>
  </si>
  <si>
    <t>019</t>
  </si>
  <si>
    <t>023</t>
  </si>
  <si>
    <t>007781</t>
  </si>
  <si>
    <t>007782</t>
  </si>
  <si>
    <t>007792</t>
  </si>
  <si>
    <t>056450</t>
  </si>
  <si>
    <t>056500</t>
  </si>
  <si>
    <t>096250</t>
  </si>
  <si>
    <t>096600</t>
  </si>
  <si>
    <t>096950</t>
  </si>
  <si>
    <t>097300</t>
  </si>
  <si>
    <t>097650</t>
  </si>
  <si>
    <t>012400</t>
  </si>
  <si>
    <t>012500</t>
  </si>
  <si>
    <t>012600</t>
  </si>
  <si>
    <t>012700</t>
  </si>
  <si>
    <t>Link to Iowa DOT purchasing catalog.  Items can be looked up by the Stock Number in Column D.</t>
  </si>
  <si>
    <t>Posts</t>
  </si>
  <si>
    <t>Post or Base</t>
  </si>
  <si>
    <t>Base</t>
  </si>
  <si>
    <t>Bases</t>
  </si>
  <si>
    <t>MUTCD Size (Duplicates Removed and Sorted)</t>
  </si>
  <si>
    <t>Base, Plate for Median Post - 1/2" x 11"</t>
  </si>
  <si>
    <t>Post, Painted Delineator, Type 3 - 6.5'</t>
  </si>
  <si>
    <t>Post, Galvanized Delineator, Type 2 - 6.5'</t>
  </si>
  <si>
    <t>Post, Galvanized Delineator, Type 2 - 8.5'</t>
  </si>
  <si>
    <t>Post, Galvanized Delineator, Type 1 - 8.5'</t>
  </si>
  <si>
    <t>Post, Galvanized Delineator, Type 1 - 10'</t>
  </si>
  <si>
    <t>Post, Galvanized Delineator, Type 1 - 12'</t>
  </si>
  <si>
    <t>Post, Galvanized Delineator, Type 1 - 14'</t>
  </si>
  <si>
    <t>Post, Wood - 4" x 4" x 12'</t>
  </si>
  <si>
    <t>Post, Wood - 4" x 4" x 14'</t>
  </si>
  <si>
    <t>Post, Wood - 4" x 6" x 16'</t>
  </si>
  <si>
    <t>Post, Wood - 4" x 6" x 18'</t>
  </si>
  <si>
    <t>Post, Wood - 4" x 6" x 20'</t>
  </si>
  <si>
    <t>Post, Wood - 4" x 6" x 24'</t>
  </si>
  <si>
    <t>Base, Plate, Telespar - 2" (Round)</t>
  </si>
  <si>
    <t>Base, Plate, Telespar (Rectangular for Concrete)</t>
  </si>
  <si>
    <t>Anchor, Telespar *Star* - 2.50" x 4'</t>
  </si>
  <si>
    <t>Anchor Stabilizing Sleeve , Telespar - 2.25"</t>
  </si>
  <si>
    <t>Anchor Stabilizing Sleeve , Telespar - 2.50"</t>
  </si>
  <si>
    <t>Base, Slip Type, Top Half for 2.50" Post</t>
  </si>
  <si>
    <t>Base, Slip Type, Bottom for 2.50" Post</t>
  </si>
  <si>
    <t>Base, Slip Type, Bottom with Winged Anchor</t>
  </si>
  <si>
    <t>Anchor, Winged, Telespar - 3.5'</t>
  </si>
  <si>
    <t>Base, Slip Type, 13" Receiver Top Kit for 4" Square Post</t>
  </si>
  <si>
    <t xml:space="preserve">Base, Slip Type, Unibase Plate with 4' Anchor </t>
  </si>
  <si>
    <t>Post, Square Galvanized - 4" x 14' (8 GA)</t>
  </si>
  <si>
    <t>Post, Telespar - 1.50" x 12' (12 GA)</t>
  </si>
  <si>
    <t>Post, Telespar - 1.75" x 12' (12 GA)</t>
  </si>
  <si>
    <t>Post, Telespar - 2.00" x 12' (12 GA)</t>
  </si>
  <si>
    <t>Post, Telespar - 2.25" x 12' (12 GA)</t>
  </si>
  <si>
    <t>Post, Telespar - 2.50" x 12' (12 GA)</t>
  </si>
  <si>
    <t>Anchor, Telespar - 2.00" x 4'</t>
  </si>
  <si>
    <t>Anchor, Telespar - 2.25" x 4'</t>
  </si>
  <si>
    <t>Anchor, Telespar - 2.50" x 4'</t>
  </si>
  <si>
    <t>Post, Telespar - 1.75" x 12' (14 GA)</t>
  </si>
  <si>
    <t>Post, Telespar - 2.00" x 12' (14 GA)</t>
  </si>
  <si>
    <t>Post, Telespar - 2.25" x 14' (12 GA)</t>
  </si>
  <si>
    <t>Post, Telespar - 2.50" x 16' (12 GA)</t>
  </si>
  <si>
    <t>Adjusted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</si>
</sst>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Blue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5">
    <xf numFmtId="0" fontId="0" fillId="0" borderId="0" xfId="0"/>
    <xf numFmtId="4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165" fontId="1" fillId="0" borderId="1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left"/>
      <protection locked="0"/>
    </xf>
    <xf numFmtId="0" fontId="0" fillId="0" borderId="11" xfId="0" applyFont="1" applyBorder="1" applyAlignment="1">
      <alignment vertical="center" wrapText="1"/>
    </xf>
    <xf numFmtId="2" fontId="7" fillId="0" borderId="18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center" vertical="center"/>
    </xf>
    <xf numFmtId="0" fontId="11" fillId="0" borderId="0" xfId="0" applyFont="1"/>
    <xf numFmtId="0" fontId="8" fillId="0" borderId="10" xfId="0" applyFont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0" fontId="0" fillId="2" borderId="0" xfId="0" applyFill="1"/>
    <xf numFmtId="0" fontId="12" fillId="0" borderId="0" xfId="0" applyFont="1"/>
    <xf numFmtId="2" fontId="0" fillId="0" borderId="0" xfId="0" applyNumberFormat="1"/>
    <xf numFmtId="2" fontId="0" fillId="0" borderId="23" xfId="0" applyNumberFormat="1" applyBorder="1"/>
    <xf numFmtId="2" fontId="0" fillId="0" borderId="24" xfId="0" applyNumberFormat="1" applyBorder="1"/>
    <xf numFmtId="0" fontId="0" fillId="0" borderId="24" xfId="0" applyBorder="1"/>
    <xf numFmtId="0" fontId="0" fillId="0" borderId="22" xfId="0" applyBorder="1"/>
    <xf numFmtId="0" fontId="0" fillId="0" borderId="16" xfId="0" applyBorder="1"/>
    <xf numFmtId="0" fontId="0" fillId="0" borderId="23" xfId="0" applyBorder="1"/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2" fontId="0" fillId="3" borderId="0" xfId="0" applyNumberFormat="1" applyFill="1"/>
    <xf numFmtId="0" fontId="0" fillId="3" borderId="0" xfId="0" applyFill="1"/>
    <xf numFmtId="0" fontId="3" fillId="0" borderId="3" xfId="0" applyFont="1" applyBorder="1" applyAlignment="1">
      <alignment horizontal="center" vertical="center"/>
    </xf>
    <xf numFmtId="0" fontId="13" fillId="0" borderId="0" xfId="0" applyFont="1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5" fillId="0" borderId="0" xfId="1" applyAlignment="1">
      <alignment vertical="center"/>
    </xf>
    <xf numFmtId="49" fontId="0" fillId="0" borderId="0" xfId="0" applyNumberFormat="1" applyAlignment="1" applyProtection="1">
      <alignment horizontal="left"/>
      <protection locked="0"/>
    </xf>
    <xf numFmtId="165" fontId="0" fillId="0" borderId="1" xfId="0" applyNumberFormat="1" applyFont="1" applyFill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 xr9:uid="{8A020A41-9F4F-4C33-8FD1-C3019A65BF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72" Type="http://schemas.openxmlformats.org/officeDocument/2006/relationships/image" Target="../media/image17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86314</xdr:colOff>
      <xdr:row>1</xdr:row>
      <xdr:rowOff>0</xdr:rowOff>
    </xdr:from>
    <xdr:to>
      <xdr:col>0</xdr:col>
      <xdr:colOff>1028111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CC5639-CBC4-54E8-9025-F310C3663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314" y="228600"/>
          <a:ext cx="941797" cy="914400"/>
        </a:xfrm>
        <a:prstGeom prst="rect">
          <a:avLst/>
        </a:prstGeom>
      </xdr:spPr>
    </xdr:pic>
    <xdr:clientData/>
  </xdr:twoCellAnchor>
  <xdr:twoCellAnchor>
    <xdr:from>
      <xdr:col>0</xdr:col>
      <xdr:colOff>62336</xdr:colOff>
      <xdr:row>4</xdr:row>
      <xdr:rowOff>52916</xdr:rowOff>
    </xdr:from>
    <xdr:to>
      <xdr:col>0</xdr:col>
      <xdr:colOff>1073255</xdr:colOff>
      <xdr:row>7</xdr:row>
      <xdr:rowOff>201084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C36F1D-26B1-3C3A-AF64-B591D8CE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336" y="1396999"/>
          <a:ext cx="1010919" cy="878418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8</xdr:row>
      <xdr:rowOff>65154</xdr:rowOff>
    </xdr:from>
    <xdr:to>
      <xdr:col>0</xdr:col>
      <xdr:colOff>1073848</xdr:colOff>
      <xdr:row>10</xdr:row>
      <xdr:rowOff>296334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4E8EE61-2A0A-E20C-4D23-FD796D82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576" y="2160654"/>
          <a:ext cx="1033272" cy="866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84666</xdr:rowOff>
    </xdr:from>
    <xdr:to>
      <xdr:col>0</xdr:col>
      <xdr:colOff>1114139</xdr:colOff>
      <xdr:row>13</xdr:row>
      <xdr:rowOff>158749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B019CB0-CD3E-728C-85DB-48AA8E351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49"/>
          <a:ext cx="1114139" cy="560917"/>
        </a:xfrm>
        <a:prstGeom prst="rect">
          <a:avLst/>
        </a:prstGeom>
      </xdr:spPr>
    </xdr:pic>
    <xdr:clientData/>
  </xdr:twoCellAnchor>
  <xdr:twoCellAnchor>
    <xdr:from>
      <xdr:col>0</xdr:col>
      <xdr:colOff>400618</xdr:colOff>
      <xdr:row>14</xdr:row>
      <xdr:rowOff>18975</xdr:rowOff>
    </xdr:from>
    <xdr:to>
      <xdr:col>0</xdr:col>
      <xdr:colOff>713807</xdr:colOff>
      <xdr:row>15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DD42469-A638-1927-941B-1215294C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618" y="4019475"/>
          <a:ext cx="313189" cy="914400"/>
        </a:xfrm>
        <a:prstGeom prst="rect">
          <a:avLst/>
        </a:prstGeom>
      </xdr:spPr>
    </xdr:pic>
    <xdr:clientData/>
  </xdr:twoCellAnchor>
  <xdr:twoCellAnchor>
    <xdr:from>
      <xdr:col>0</xdr:col>
      <xdr:colOff>396346</xdr:colOff>
      <xdr:row>15</xdr:row>
      <xdr:rowOff>35625</xdr:rowOff>
    </xdr:from>
    <xdr:to>
      <xdr:col>0</xdr:col>
      <xdr:colOff>718079</xdr:colOff>
      <xdr:row>16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F01E0E5-DDF0-0ED8-56D1-DDFD6D30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346" y="4988625"/>
          <a:ext cx="321733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16</xdr:row>
      <xdr:rowOff>90376</xdr:rowOff>
    </xdr:from>
    <xdr:to>
      <xdr:col>0</xdr:col>
      <xdr:colOff>1073848</xdr:colOff>
      <xdr:row>17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F2D9DED-F0D0-3BFE-E816-A594791E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5995876"/>
          <a:ext cx="1033272" cy="780529"/>
        </a:xfrm>
        <a:prstGeom prst="rect">
          <a:avLst/>
        </a:prstGeom>
      </xdr:spPr>
    </xdr:pic>
    <xdr:clientData/>
  </xdr:twoCellAnchor>
  <xdr:twoCellAnchor>
    <xdr:from>
      <xdr:col>0</xdr:col>
      <xdr:colOff>199861</xdr:colOff>
      <xdr:row>26</xdr:row>
      <xdr:rowOff>21300</xdr:rowOff>
    </xdr:from>
    <xdr:to>
      <xdr:col>0</xdr:col>
      <xdr:colOff>914564</xdr:colOff>
      <xdr:row>30</xdr:row>
      <xdr:rowOff>173700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5DAB290-A827-D4F4-AF6C-834C9CC7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861" y="6879300"/>
          <a:ext cx="714703" cy="914400"/>
        </a:xfrm>
        <a:prstGeom prst="rect">
          <a:avLst/>
        </a:prstGeom>
      </xdr:spPr>
    </xdr:pic>
    <xdr:clientData/>
  </xdr:twoCellAnchor>
  <xdr:twoCellAnchor>
    <xdr:from>
      <xdr:col>0</xdr:col>
      <xdr:colOff>105989</xdr:colOff>
      <xdr:row>39</xdr:row>
      <xdr:rowOff>40066</xdr:rowOff>
    </xdr:from>
    <xdr:to>
      <xdr:col>0</xdr:col>
      <xdr:colOff>1008436</xdr:colOff>
      <xdr:row>42</xdr:row>
      <xdr:rowOff>192466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76B76ED-A799-DF47-4E8F-F82F2BA2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89" y="7871733"/>
          <a:ext cx="902447" cy="882650"/>
        </a:xfrm>
        <a:prstGeom prst="rect">
          <a:avLst/>
        </a:prstGeom>
      </xdr:spPr>
    </xdr:pic>
    <xdr:clientData/>
  </xdr:twoCellAnchor>
  <xdr:twoCellAnchor>
    <xdr:from>
      <xdr:col>0</xdr:col>
      <xdr:colOff>103040</xdr:colOff>
      <xdr:row>43</xdr:row>
      <xdr:rowOff>47191</xdr:rowOff>
    </xdr:from>
    <xdr:to>
      <xdr:col>0</xdr:col>
      <xdr:colOff>1011385</xdr:colOff>
      <xdr:row>46</xdr:row>
      <xdr:rowOff>199591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0B434DE-E21D-5936-F15D-07F2FB6B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40" y="8852524"/>
          <a:ext cx="908345" cy="882650"/>
        </a:xfrm>
        <a:prstGeom prst="rect">
          <a:avLst/>
        </a:prstGeom>
      </xdr:spPr>
    </xdr:pic>
    <xdr:clientData/>
  </xdr:twoCellAnchor>
  <xdr:twoCellAnchor>
    <xdr:from>
      <xdr:col>0</xdr:col>
      <xdr:colOff>111163</xdr:colOff>
      <xdr:row>47</xdr:row>
      <xdr:rowOff>33150</xdr:rowOff>
    </xdr:from>
    <xdr:to>
      <xdr:col>0</xdr:col>
      <xdr:colOff>1003261</xdr:colOff>
      <xdr:row>49</xdr:row>
      <xdr:rowOff>185550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016B800-6A72-7B02-CA9D-63CEB36EC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3" y="9748650"/>
          <a:ext cx="892098" cy="914400"/>
        </a:xfrm>
        <a:prstGeom prst="rect">
          <a:avLst/>
        </a:prstGeom>
      </xdr:spPr>
    </xdr:pic>
    <xdr:clientData/>
  </xdr:twoCellAnchor>
  <xdr:twoCellAnchor>
    <xdr:from>
      <xdr:col>0</xdr:col>
      <xdr:colOff>114760</xdr:colOff>
      <xdr:row>50</xdr:row>
      <xdr:rowOff>21225</xdr:rowOff>
    </xdr:from>
    <xdr:to>
      <xdr:col>0</xdr:col>
      <xdr:colOff>999664</xdr:colOff>
      <xdr:row>53</xdr:row>
      <xdr:rowOff>173625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8F68958-9B45-3E22-3A0A-6552CAE8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60" y="10689225"/>
          <a:ext cx="884904" cy="914400"/>
        </a:xfrm>
        <a:prstGeom prst="rect">
          <a:avLst/>
        </a:prstGeom>
      </xdr:spPr>
    </xdr:pic>
    <xdr:clientData/>
  </xdr:twoCellAnchor>
  <xdr:twoCellAnchor>
    <xdr:from>
      <xdr:col>0</xdr:col>
      <xdr:colOff>177069</xdr:colOff>
      <xdr:row>54</xdr:row>
      <xdr:rowOff>18825</xdr:rowOff>
    </xdr:from>
    <xdr:to>
      <xdr:col>0</xdr:col>
      <xdr:colOff>937356</xdr:colOff>
      <xdr:row>55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E278EBA-C514-A085-537D-1160180E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69" y="11639325"/>
          <a:ext cx="760287" cy="914400"/>
        </a:xfrm>
        <a:prstGeom prst="rect">
          <a:avLst/>
        </a:prstGeom>
      </xdr:spPr>
    </xdr:pic>
    <xdr:clientData/>
  </xdr:twoCellAnchor>
  <xdr:twoCellAnchor>
    <xdr:from>
      <xdr:col>0</xdr:col>
      <xdr:colOff>181292</xdr:colOff>
      <xdr:row>55</xdr:row>
      <xdr:rowOff>25950</xdr:rowOff>
    </xdr:from>
    <xdr:to>
      <xdr:col>0</xdr:col>
      <xdr:colOff>933132</xdr:colOff>
      <xdr:row>56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90A172E-7C0E-A86D-50A5-51866CB74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92" y="12598950"/>
          <a:ext cx="751840" cy="914400"/>
        </a:xfrm>
        <a:prstGeom prst="rect">
          <a:avLst/>
        </a:prstGeom>
      </xdr:spPr>
    </xdr:pic>
    <xdr:clientData/>
  </xdr:twoCellAnchor>
  <xdr:twoCellAnchor>
    <xdr:from>
      <xdr:col>0</xdr:col>
      <xdr:colOff>175791</xdr:colOff>
      <xdr:row>56</xdr:row>
      <xdr:rowOff>23550</xdr:rowOff>
    </xdr:from>
    <xdr:to>
      <xdr:col>0</xdr:col>
      <xdr:colOff>938633</xdr:colOff>
      <xdr:row>57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3FA49FD-9E97-0B72-8DAF-FF2849D58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91" y="13549050"/>
          <a:ext cx="762842" cy="914400"/>
        </a:xfrm>
        <a:prstGeom prst="rect">
          <a:avLst/>
        </a:prstGeom>
      </xdr:spPr>
    </xdr:pic>
    <xdr:clientData/>
  </xdr:twoCellAnchor>
  <xdr:twoCellAnchor>
    <xdr:from>
      <xdr:col>0</xdr:col>
      <xdr:colOff>103101</xdr:colOff>
      <xdr:row>57</xdr:row>
      <xdr:rowOff>21150</xdr:rowOff>
    </xdr:from>
    <xdr:to>
      <xdr:col>0</xdr:col>
      <xdr:colOff>1011323</xdr:colOff>
      <xdr:row>58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1474484-F3D2-38B3-D2A0-B7D053F7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01" y="14499150"/>
          <a:ext cx="908222" cy="914400"/>
        </a:xfrm>
        <a:prstGeom prst="rect">
          <a:avLst/>
        </a:prstGeom>
      </xdr:spPr>
    </xdr:pic>
    <xdr:clientData/>
  </xdr:twoCellAnchor>
  <xdr:twoCellAnchor>
    <xdr:from>
      <xdr:col>0</xdr:col>
      <xdr:colOff>103101</xdr:colOff>
      <xdr:row>58</xdr:row>
      <xdr:rowOff>37800</xdr:rowOff>
    </xdr:from>
    <xdr:to>
      <xdr:col>0</xdr:col>
      <xdr:colOff>1011323</xdr:colOff>
      <xdr:row>60</xdr:row>
      <xdr:rowOff>190200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2930DA3-7490-980E-C677-31A5DA3DE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01" y="15468300"/>
          <a:ext cx="908222" cy="914400"/>
        </a:xfrm>
        <a:prstGeom prst="rect">
          <a:avLst/>
        </a:prstGeom>
      </xdr:spPr>
    </xdr:pic>
    <xdr:clientData/>
  </xdr:twoCellAnchor>
  <xdr:twoCellAnchor>
    <xdr:from>
      <xdr:col>0</xdr:col>
      <xdr:colOff>26860</xdr:colOff>
      <xdr:row>61</xdr:row>
      <xdr:rowOff>161925</xdr:rowOff>
    </xdr:from>
    <xdr:to>
      <xdr:col>0</xdr:col>
      <xdr:colOff>1087564</xdr:colOff>
      <xdr:row>63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EAD9AA8-201A-4662-5C62-849DA63AD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" y="16544925"/>
          <a:ext cx="1060704" cy="685800"/>
        </a:xfrm>
        <a:prstGeom prst="rect">
          <a:avLst/>
        </a:prstGeom>
      </xdr:spPr>
    </xdr:pic>
    <xdr:clientData/>
  </xdr:twoCellAnchor>
  <xdr:twoCellAnchor>
    <xdr:from>
      <xdr:col>0</xdr:col>
      <xdr:colOff>26860</xdr:colOff>
      <xdr:row>63</xdr:row>
      <xdr:rowOff>156826</xdr:rowOff>
    </xdr:from>
    <xdr:to>
      <xdr:col>0</xdr:col>
      <xdr:colOff>1087564</xdr:colOff>
      <xdr:row>65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26250C69-4267-AD2F-5847-6F50034E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" y="17492326"/>
          <a:ext cx="1060704" cy="684471"/>
        </a:xfrm>
        <a:prstGeom prst="rect">
          <a:avLst/>
        </a:prstGeom>
      </xdr:spPr>
    </xdr:pic>
    <xdr:clientData/>
  </xdr:twoCellAnchor>
  <xdr:twoCellAnchor>
    <xdr:from>
      <xdr:col>0</xdr:col>
      <xdr:colOff>171034</xdr:colOff>
      <xdr:row>65</xdr:row>
      <xdr:rowOff>40125</xdr:rowOff>
    </xdr:from>
    <xdr:to>
      <xdr:col>0</xdr:col>
      <xdr:colOff>943390</xdr:colOff>
      <xdr:row>66</xdr:row>
      <xdr:rowOff>2025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15FEA30-139E-F24B-ECD9-5A0AB637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034" y="18328125"/>
          <a:ext cx="772356" cy="914400"/>
        </a:xfrm>
        <a:prstGeom prst="rect">
          <a:avLst/>
        </a:prstGeom>
      </xdr:spPr>
    </xdr:pic>
    <xdr:clientData/>
  </xdr:twoCellAnchor>
  <xdr:twoCellAnchor>
    <xdr:from>
      <xdr:col>0</xdr:col>
      <xdr:colOff>243704</xdr:colOff>
      <xdr:row>66</xdr:row>
      <xdr:rowOff>28200</xdr:rowOff>
    </xdr:from>
    <xdr:to>
      <xdr:col>0</xdr:col>
      <xdr:colOff>870721</xdr:colOff>
      <xdr:row>68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093BE98-38DD-711C-4139-AFFB0D9A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04" y="19268700"/>
          <a:ext cx="627017" cy="914400"/>
        </a:xfrm>
        <a:prstGeom prst="rect">
          <a:avLst/>
        </a:prstGeom>
      </xdr:spPr>
    </xdr:pic>
    <xdr:clientData/>
  </xdr:twoCellAnchor>
  <xdr:twoCellAnchor>
    <xdr:from>
      <xdr:col>0</xdr:col>
      <xdr:colOff>92264</xdr:colOff>
      <xdr:row>68</xdr:row>
      <xdr:rowOff>17332</xdr:rowOff>
    </xdr:from>
    <xdr:to>
      <xdr:col>0</xdr:col>
      <xdr:colOff>1022161</xdr:colOff>
      <xdr:row>71</xdr:row>
      <xdr:rowOff>169732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9BAD3D2-4741-24F1-0CC0-A100AB2FD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64" y="20294999"/>
          <a:ext cx="929897" cy="914400"/>
        </a:xfrm>
        <a:prstGeom prst="rect">
          <a:avLst/>
        </a:prstGeom>
      </xdr:spPr>
    </xdr:pic>
    <xdr:clientData/>
  </xdr:twoCellAnchor>
  <xdr:twoCellAnchor>
    <xdr:from>
      <xdr:col>0</xdr:col>
      <xdr:colOff>107447</xdr:colOff>
      <xdr:row>72</xdr:row>
      <xdr:rowOff>23400</xdr:rowOff>
    </xdr:from>
    <xdr:to>
      <xdr:col>0</xdr:col>
      <xdr:colOff>1006978</xdr:colOff>
      <xdr:row>76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F2C7A9E-F362-8B96-6A6C-3B83A7F8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7" y="21168900"/>
          <a:ext cx="899531" cy="914400"/>
        </a:xfrm>
        <a:prstGeom prst="rect">
          <a:avLst/>
        </a:prstGeom>
      </xdr:spPr>
    </xdr:pic>
    <xdr:clientData/>
  </xdr:twoCellAnchor>
  <xdr:twoCellAnchor>
    <xdr:from>
      <xdr:col>0</xdr:col>
      <xdr:colOff>220623</xdr:colOff>
      <xdr:row>76</xdr:row>
      <xdr:rowOff>74082</xdr:rowOff>
    </xdr:from>
    <xdr:to>
      <xdr:col>0</xdr:col>
      <xdr:colOff>893801</xdr:colOff>
      <xdr:row>79</xdr:row>
      <xdr:rowOff>173399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4ABEC13-F5DA-3856-FF96-7D32FBF4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623" y="25907999"/>
          <a:ext cx="673178" cy="829567"/>
        </a:xfrm>
        <a:prstGeom prst="rect">
          <a:avLst/>
        </a:prstGeom>
      </xdr:spPr>
    </xdr:pic>
    <xdr:clientData/>
  </xdr:twoCellAnchor>
  <xdr:twoCellAnchor>
    <xdr:from>
      <xdr:col>0</xdr:col>
      <xdr:colOff>191993</xdr:colOff>
      <xdr:row>80</xdr:row>
      <xdr:rowOff>28125</xdr:rowOff>
    </xdr:from>
    <xdr:to>
      <xdr:col>0</xdr:col>
      <xdr:colOff>922431</xdr:colOff>
      <xdr:row>84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82ACE88-F01D-294C-7EC5-CB172196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93" y="23078625"/>
          <a:ext cx="730438" cy="914400"/>
        </a:xfrm>
        <a:prstGeom prst="rect">
          <a:avLst/>
        </a:prstGeom>
      </xdr:spPr>
    </xdr:pic>
    <xdr:clientData/>
  </xdr:twoCellAnchor>
  <xdr:twoCellAnchor>
    <xdr:from>
      <xdr:col>0</xdr:col>
      <xdr:colOff>189819</xdr:colOff>
      <xdr:row>84</xdr:row>
      <xdr:rowOff>25725</xdr:rowOff>
    </xdr:from>
    <xdr:to>
      <xdr:col>0</xdr:col>
      <xdr:colOff>924605</xdr:colOff>
      <xdr:row>88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4E8AEC78-3B52-5645-2BC3-5FD993DA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19" y="24028725"/>
          <a:ext cx="734786" cy="914400"/>
        </a:xfrm>
        <a:prstGeom prst="rect">
          <a:avLst/>
        </a:prstGeom>
      </xdr:spPr>
    </xdr:pic>
    <xdr:clientData/>
  </xdr:twoCellAnchor>
  <xdr:twoCellAnchor>
    <xdr:from>
      <xdr:col>0</xdr:col>
      <xdr:colOff>281681</xdr:colOff>
      <xdr:row>88</xdr:row>
      <xdr:rowOff>23325</xdr:rowOff>
    </xdr:from>
    <xdr:to>
      <xdr:col>0</xdr:col>
      <xdr:colOff>832744</xdr:colOff>
      <xdr:row>89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42A456AD-C844-7B4F-2C0B-E68174D35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81" y="24978825"/>
          <a:ext cx="551063" cy="914400"/>
        </a:xfrm>
        <a:prstGeom prst="rect">
          <a:avLst/>
        </a:prstGeom>
      </xdr:spPr>
    </xdr:pic>
    <xdr:clientData/>
  </xdr:twoCellAnchor>
  <xdr:twoCellAnchor>
    <xdr:from>
      <xdr:col>0</xdr:col>
      <xdr:colOff>216341</xdr:colOff>
      <xdr:row>89</xdr:row>
      <xdr:rowOff>84666</xdr:rowOff>
    </xdr:from>
    <xdr:to>
      <xdr:col>0</xdr:col>
      <xdr:colOff>898083</xdr:colOff>
      <xdr:row>92</xdr:row>
      <xdr:rowOff>182849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165210A-C21B-A630-FDDE-C4F0B028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341" y="29580416"/>
          <a:ext cx="681742" cy="828433"/>
        </a:xfrm>
        <a:prstGeom prst="rect">
          <a:avLst/>
        </a:prstGeom>
      </xdr:spPr>
    </xdr:pic>
    <xdr:clientData/>
  </xdr:twoCellAnchor>
  <xdr:twoCellAnchor>
    <xdr:from>
      <xdr:col>0</xdr:col>
      <xdr:colOff>189819</xdr:colOff>
      <xdr:row>93</xdr:row>
      <xdr:rowOff>9000</xdr:rowOff>
    </xdr:from>
    <xdr:to>
      <xdr:col>0</xdr:col>
      <xdr:colOff>924605</xdr:colOff>
      <xdr:row>97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3D28DF7-0112-5E35-B816-1EA204878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19" y="26869500"/>
          <a:ext cx="734786" cy="914400"/>
        </a:xfrm>
        <a:prstGeom prst="rect">
          <a:avLst/>
        </a:prstGeom>
      </xdr:spPr>
    </xdr:pic>
    <xdr:clientData/>
  </xdr:twoCellAnchor>
  <xdr:twoCellAnchor>
    <xdr:from>
      <xdr:col>0</xdr:col>
      <xdr:colOff>191993</xdr:colOff>
      <xdr:row>97</xdr:row>
      <xdr:rowOff>35175</xdr:rowOff>
    </xdr:from>
    <xdr:to>
      <xdr:col>0</xdr:col>
      <xdr:colOff>922431</xdr:colOff>
      <xdr:row>101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2AB5FB2-CEE3-4614-CCFF-0F65CD255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93" y="27848175"/>
          <a:ext cx="730438" cy="914400"/>
        </a:xfrm>
        <a:prstGeom prst="rect">
          <a:avLst/>
        </a:prstGeom>
      </xdr:spPr>
    </xdr:pic>
    <xdr:clientData/>
  </xdr:twoCellAnchor>
  <xdr:twoCellAnchor>
    <xdr:from>
      <xdr:col>0</xdr:col>
      <xdr:colOff>278564</xdr:colOff>
      <xdr:row>101</xdr:row>
      <xdr:rowOff>23250</xdr:rowOff>
    </xdr:from>
    <xdr:to>
      <xdr:col>0</xdr:col>
      <xdr:colOff>835861</xdr:colOff>
      <xdr:row>102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4F0B67E-FAD4-A1C7-BB7C-18AFB74D4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564" y="28788750"/>
          <a:ext cx="557297" cy="914400"/>
        </a:xfrm>
        <a:prstGeom prst="rect">
          <a:avLst/>
        </a:prstGeom>
      </xdr:spPr>
    </xdr:pic>
    <xdr:clientData/>
  </xdr:twoCellAnchor>
  <xdr:twoCellAnchor>
    <xdr:from>
      <xdr:col>0</xdr:col>
      <xdr:colOff>193591</xdr:colOff>
      <xdr:row>102</xdr:row>
      <xdr:rowOff>20850</xdr:rowOff>
    </xdr:from>
    <xdr:to>
      <xdr:col>0</xdr:col>
      <xdr:colOff>920833</xdr:colOff>
      <xdr:row>106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88BBCEC2-C882-0235-14BE-2EFC5D363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591" y="29738850"/>
          <a:ext cx="727242" cy="914400"/>
        </a:xfrm>
        <a:prstGeom prst="rect">
          <a:avLst/>
        </a:prstGeom>
      </xdr:spPr>
    </xdr:pic>
    <xdr:clientData/>
  </xdr:twoCellAnchor>
  <xdr:twoCellAnchor>
    <xdr:from>
      <xdr:col>0</xdr:col>
      <xdr:colOff>107347</xdr:colOff>
      <xdr:row>106</xdr:row>
      <xdr:rowOff>27975</xdr:rowOff>
    </xdr:from>
    <xdr:to>
      <xdr:col>0</xdr:col>
      <xdr:colOff>1007077</xdr:colOff>
      <xdr:row>109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9C9F14B-5577-9F9E-BFEF-31D0BE2ED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7" y="30698475"/>
          <a:ext cx="899730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109</xdr:row>
      <xdr:rowOff>120825</xdr:rowOff>
    </xdr:from>
    <xdr:to>
      <xdr:col>0</xdr:col>
      <xdr:colOff>1073848</xdr:colOff>
      <xdr:row>112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79BB7D97-7E87-3872-45A4-71CD431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31743825"/>
          <a:ext cx="1033272" cy="712120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112</xdr:row>
      <xdr:rowOff>32700</xdr:rowOff>
    </xdr:from>
    <xdr:to>
      <xdr:col>0</xdr:col>
      <xdr:colOff>1014412</xdr:colOff>
      <xdr:row>115</xdr:row>
      <xdr:rowOff>185100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F1AF3E12-39DA-42FA-88FC-A235DD6AC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32608200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186640</xdr:colOff>
      <xdr:row>116</xdr:row>
      <xdr:rowOff>30300</xdr:rowOff>
    </xdr:from>
    <xdr:to>
      <xdr:col>0</xdr:col>
      <xdr:colOff>927785</xdr:colOff>
      <xdr:row>120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D325C8CD-EE9F-FE84-2BE3-8367A3EC1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40" y="33558300"/>
          <a:ext cx="741145" cy="914400"/>
        </a:xfrm>
        <a:prstGeom prst="rect">
          <a:avLst/>
        </a:prstGeom>
      </xdr:spPr>
    </xdr:pic>
    <xdr:clientData/>
  </xdr:twoCellAnchor>
  <xdr:twoCellAnchor>
    <xdr:from>
      <xdr:col>0</xdr:col>
      <xdr:colOff>188029</xdr:colOff>
      <xdr:row>120</xdr:row>
      <xdr:rowOff>27900</xdr:rowOff>
    </xdr:from>
    <xdr:to>
      <xdr:col>0</xdr:col>
      <xdr:colOff>926395</xdr:colOff>
      <xdr:row>124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B8D592AC-8EC1-CA5F-8C45-58B89C5C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29" y="34508400"/>
          <a:ext cx="738366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124</xdr:row>
      <xdr:rowOff>319717</xdr:rowOff>
    </xdr:from>
    <xdr:to>
      <xdr:col>0</xdr:col>
      <xdr:colOff>1073848</xdr:colOff>
      <xdr:row>125</xdr:row>
      <xdr:rowOff>179917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AAB17661-B5C8-4D39-80E1-F030335CB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36006717"/>
          <a:ext cx="1033272" cy="336450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126</xdr:row>
      <xdr:rowOff>28484</xdr:rowOff>
    </xdr:from>
    <xdr:to>
      <xdr:col>0</xdr:col>
      <xdr:colOff>931285</xdr:colOff>
      <xdr:row>129</xdr:row>
      <xdr:rowOff>175500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DB74D7C-374C-CF7F-8D64-3AD76243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7" y="40361567"/>
          <a:ext cx="719618" cy="718516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130</xdr:row>
      <xdr:rowOff>21132</xdr:rowOff>
    </xdr:from>
    <xdr:to>
      <xdr:col>0</xdr:col>
      <xdr:colOff>1073848</xdr:colOff>
      <xdr:row>132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3B8A049-A679-7840-5318-14FD78E30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1116215"/>
          <a:ext cx="1010348" cy="931368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132</xdr:row>
      <xdr:rowOff>42334</xdr:rowOff>
    </xdr:from>
    <xdr:to>
      <xdr:col>0</xdr:col>
      <xdr:colOff>1073848</xdr:colOff>
      <xdr:row>134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92751CE-7FC6-FA06-C52A-1B31E94F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42089917"/>
          <a:ext cx="1033272" cy="910166"/>
        </a:xfrm>
        <a:prstGeom prst="rect">
          <a:avLst/>
        </a:prstGeom>
      </xdr:spPr>
    </xdr:pic>
    <xdr:clientData/>
  </xdr:twoCellAnchor>
  <xdr:twoCellAnchor>
    <xdr:from>
      <xdr:col>0</xdr:col>
      <xdr:colOff>275859</xdr:colOff>
      <xdr:row>134</xdr:row>
      <xdr:rowOff>243440</xdr:rowOff>
    </xdr:from>
    <xdr:to>
      <xdr:col>0</xdr:col>
      <xdr:colOff>838567</xdr:colOff>
      <xdr:row>134</xdr:row>
      <xdr:rowOff>700640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6229A881-0F35-5DCE-97C4-2CA5E49F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859" y="39740440"/>
          <a:ext cx="562708" cy="457200"/>
        </a:xfrm>
        <a:prstGeom prst="rect">
          <a:avLst/>
        </a:prstGeom>
      </xdr:spPr>
    </xdr:pic>
    <xdr:clientData/>
  </xdr:twoCellAnchor>
  <xdr:twoCellAnchor>
    <xdr:from>
      <xdr:col>0</xdr:col>
      <xdr:colOff>112713</xdr:colOff>
      <xdr:row>135</xdr:row>
      <xdr:rowOff>289724</xdr:rowOff>
    </xdr:from>
    <xdr:to>
      <xdr:col>0</xdr:col>
      <xdr:colOff>1001714</xdr:colOff>
      <xdr:row>135</xdr:row>
      <xdr:rowOff>746924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BDFE0847-54CC-BFB5-FAA2-61D4ADFAC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3" y="40739224"/>
          <a:ext cx="889001" cy="45720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136</xdr:row>
      <xdr:rowOff>286194</xdr:rowOff>
    </xdr:from>
    <xdr:to>
      <xdr:col>0</xdr:col>
      <xdr:colOff>1104901</xdr:colOff>
      <xdr:row>136</xdr:row>
      <xdr:rowOff>741350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3778338-890C-E88D-54A9-E2D2D9E8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41688194"/>
          <a:ext cx="1095375" cy="455156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137</xdr:row>
      <xdr:rowOff>27749</xdr:rowOff>
    </xdr:from>
    <xdr:to>
      <xdr:col>0</xdr:col>
      <xdr:colOff>1014412</xdr:colOff>
      <xdr:row>138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8CB3F946-9245-E235-6E2A-96B70953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42128249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138</xdr:row>
      <xdr:rowOff>102611</xdr:rowOff>
    </xdr:from>
    <xdr:to>
      <xdr:col>0</xdr:col>
      <xdr:colOff>1073848</xdr:colOff>
      <xdr:row>138</xdr:row>
      <xdr:rowOff>867836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A50E3D2F-F099-D9D4-5F49-EB65B72E7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43409611"/>
          <a:ext cx="1033272" cy="765225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139</xdr:row>
      <xdr:rowOff>210274</xdr:rowOff>
    </xdr:from>
    <xdr:to>
      <xdr:col>0</xdr:col>
      <xdr:colOff>1073848</xdr:colOff>
      <xdr:row>139</xdr:row>
      <xdr:rowOff>730060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D9FC9550-C192-3A93-23B8-025A3B0E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44469774"/>
          <a:ext cx="1033272" cy="519786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140</xdr:row>
      <xdr:rowOff>255499</xdr:rowOff>
    </xdr:from>
    <xdr:to>
      <xdr:col>0</xdr:col>
      <xdr:colOff>1073848</xdr:colOff>
      <xdr:row>140</xdr:row>
      <xdr:rowOff>769041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2E583035-2EDA-13E1-BCE9-E790B82F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45467499"/>
          <a:ext cx="1033272" cy="513542"/>
        </a:xfrm>
        <a:prstGeom prst="rect">
          <a:avLst/>
        </a:prstGeom>
      </xdr:spPr>
    </xdr:pic>
    <xdr:clientData/>
  </xdr:twoCellAnchor>
  <xdr:twoCellAnchor>
    <xdr:from>
      <xdr:col>0</xdr:col>
      <xdr:colOff>51160</xdr:colOff>
      <xdr:row>141</xdr:row>
      <xdr:rowOff>235109</xdr:rowOff>
    </xdr:from>
    <xdr:to>
      <xdr:col>0</xdr:col>
      <xdr:colOff>1084432</xdr:colOff>
      <xdr:row>141</xdr:row>
      <xdr:rowOff>757932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51A660B-542B-FF64-264C-8B74059D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0" y="46399609"/>
          <a:ext cx="1033272" cy="522823"/>
        </a:xfrm>
        <a:prstGeom prst="rect">
          <a:avLst/>
        </a:prstGeom>
      </xdr:spPr>
    </xdr:pic>
    <xdr:clientData/>
  </xdr:twoCellAnchor>
  <xdr:twoCellAnchor>
    <xdr:from>
      <xdr:col>0</xdr:col>
      <xdr:colOff>195705</xdr:colOff>
      <xdr:row>142</xdr:row>
      <xdr:rowOff>15750</xdr:rowOff>
    </xdr:from>
    <xdr:to>
      <xdr:col>0</xdr:col>
      <xdr:colOff>918719</xdr:colOff>
      <xdr:row>144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4B656FA-346C-46CA-9565-49EFCCDBC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5" y="46878750"/>
          <a:ext cx="723014" cy="914400"/>
        </a:xfrm>
        <a:prstGeom prst="rect">
          <a:avLst/>
        </a:prstGeom>
      </xdr:spPr>
    </xdr:pic>
    <xdr:clientData/>
  </xdr:twoCellAnchor>
  <xdr:twoCellAnchor>
    <xdr:from>
      <xdr:col>0</xdr:col>
      <xdr:colOff>187731</xdr:colOff>
      <xdr:row>144</xdr:row>
      <xdr:rowOff>32400</xdr:rowOff>
    </xdr:from>
    <xdr:to>
      <xdr:col>0</xdr:col>
      <xdr:colOff>926694</xdr:colOff>
      <xdr:row>146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3A294D9-03A0-8176-B0AD-AA81164C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31" y="47847900"/>
          <a:ext cx="738963" cy="914400"/>
        </a:xfrm>
        <a:prstGeom prst="rect">
          <a:avLst/>
        </a:prstGeom>
      </xdr:spPr>
    </xdr:pic>
    <xdr:clientData/>
  </xdr:twoCellAnchor>
  <xdr:twoCellAnchor>
    <xdr:from>
      <xdr:col>0</xdr:col>
      <xdr:colOff>249439</xdr:colOff>
      <xdr:row>146</xdr:row>
      <xdr:rowOff>30000</xdr:rowOff>
    </xdr:from>
    <xdr:to>
      <xdr:col>0</xdr:col>
      <xdr:colOff>864986</xdr:colOff>
      <xdr:row>147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A44A6E4-C0D2-0706-3036-77226FA1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39" y="48798000"/>
          <a:ext cx="615547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147</xdr:row>
      <xdr:rowOff>132374</xdr:rowOff>
    </xdr:from>
    <xdr:to>
      <xdr:col>0</xdr:col>
      <xdr:colOff>1073848</xdr:colOff>
      <xdr:row>148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E71A7AF5-190E-3312-DA02-789B5FFF9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49852874"/>
          <a:ext cx="1033272" cy="711014"/>
        </a:xfrm>
        <a:prstGeom prst="rect">
          <a:avLst/>
        </a:prstGeom>
      </xdr:spPr>
    </xdr:pic>
    <xdr:clientData/>
  </xdr:twoCellAnchor>
  <xdr:twoCellAnchor>
    <xdr:from>
      <xdr:col>0</xdr:col>
      <xdr:colOff>247930</xdr:colOff>
      <xdr:row>148</xdr:row>
      <xdr:rowOff>15675</xdr:rowOff>
    </xdr:from>
    <xdr:to>
      <xdr:col>0</xdr:col>
      <xdr:colOff>866494</xdr:colOff>
      <xdr:row>151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588923C2-24E1-D04F-E9C3-023874983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0" y="50688675"/>
          <a:ext cx="618564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151</xdr:row>
      <xdr:rowOff>89475</xdr:rowOff>
    </xdr:from>
    <xdr:to>
      <xdr:col>0</xdr:col>
      <xdr:colOff>1073848</xdr:colOff>
      <xdr:row>152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C9E01518-E0B3-C0BE-E591-8118F8EA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51714975"/>
          <a:ext cx="1033272" cy="791729"/>
        </a:xfrm>
        <a:prstGeom prst="rect">
          <a:avLst/>
        </a:prstGeom>
      </xdr:spPr>
    </xdr:pic>
    <xdr:clientData/>
  </xdr:twoCellAnchor>
  <xdr:twoCellAnchor>
    <xdr:from>
      <xdr:col>0</xdr:col>
      <xdr:colOff>113977</xdr:colOff>
      <xdr:row>152</xdr:row>
      <xdr:rowOff>52917</xdr:rowOff>
    </xdr:from>
    <xdr:to>
      <xdr:col>0</xdr:col>
      <xdr:colOff>979281</xdr:colOff>
      <xdr:row>154</xdr:row>
      <xdr:rowOff>215901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F42819-63EA-AC80-AE0B-0E9B9B814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7" y="56165750"/>
          <a:ext cx="865304" cy="797984"/>
        </a:xfrm>
        <a:prstGeom prst="rect">
          <a:avLst/>
        </a:prstGeom>
      </xdr:spPr>
    </xdr:pic>
    <xdr:clientData/>
  </xdr:twoCellAnchor>
  <xdr:twoCellAnchor>
    <xdr:from>
      <xdr:col>0</xdr:col>
      <xdr:colOff>96923</xdr:colOff>
      <xdr:row>155</xdr:row>
      <xdr:rowOff>12417</xdr:rowOff>
    </xdr:from>
    <xdr:to>
      <xdr:col>0</xdr:col>
      <xdr:colOff>1017502</xdr:colOff>
      <xdr:row>158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562F1A5C-53AF-46AD-9B33-A28E7057D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23" y="53542917"/>
          <a:ext cx="920579" cy="914400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158</xdr:row>
      <xdr:rowOff>74083</xdr:rowOff>
    </xdr:from>
    <xdr:to>
      <xdr:col>0</xdr:col>
      <xdr:colOff>1014412</xdr:colOff>
      <xdr:row>160</xdr:row>
      <xdr:rowOff>251316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B7D893-A309-3898-E8FC-6368749A7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58091916"/>
          <a:ext cx="914400" cy="812233"/>
        </a:xfrm>
        <a:prstGeom prst="rect">
          <a:avLst/>
        </a:prstGeom>
      </xdr:spPr>
    </xdr:pic>
    <xdr:clientData/>
  </xdr:twoCellAnchor>
  <xdr:twoCellAnchor>
    <xdr:from>
      <xdr:col>0</xdr:col>
      <xdr:colOff>121179</xdr:colOff>
      <xdr:row>161</xdr:row>
      <xdr:rowOff>84667</xdr:rowOff>
    </xdr:from>
    <xdr:to>
      <xdr:col>0</xdr:col>
      <xdr:colOff>1035579</xdr:colOff>
      <xdr:row>163</xdr:row>
      <xdr:rowOff>263734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34DCB3FC-3AE2-07AB-DCE2-163F5D667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79" y="59055000"/>
          <a:ext cx="914400" cy="814067"/>
        </a:xfrm>
        <a:prstGeom prst="rect">
          <a:avLst/>
        </a:prstGeom>
      </xdr:spPr>
    </xdr:pic>
    <xdr:clientData/>
  </xdr:twoCellAnchor>
  <xdr:twoCellAnchor>
    <xdr:from>
      <xdr:col>0</xdr:col>
      <xdr:colOff>109156</xdr:colOff>
      <xdr:row>164</xdr:row>
      <xdr:rowOff>21166</xdr:rowOff>
    </xdr:from>
    <xdr:to>
      <xdr:col>0</xdr:col>
      <xdr:colOff>1005268</xdr:colOff>
      <xdr:row>166</xdr:row>
      <xdr:rowOff>244399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DAA3AD7B-F50B-19B8-1CA1-96E41FAB4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" y="59943999"/>
          <a:ext cx="896112" cy="858233"/>
        </a:xfrm>
        <a:prstGeom prst="rect">
          <a:avLst/>
        </a:prstGeom>
      </xdr:spPr>
    </xdr:pic>
    <xdr:clientData/>
  </xdr:twoCellAnchor>
  <xdr:twoCellAnchor>
    <xdr:from>
      <xdr:col>0</xdr:col>
      <xdr:colOff>129971</xdr:colOff>
      <xdr:row>167</xdr:row>
      <xdr:rowOff>95250</xdr:rowOff>
    </xdr:from>
    <xdr:to>
      <xdr:col>0</xdr:col>
      <xdr:colOff>1026786</xdr:colOff>
      <xdr:row>169</xdr:row>
      <xdr:rowOff>267400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E834DE32-9CB0-A7BA-5F4A-145825A7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71" y="60970583"/>
          <a:ext cx="896815" cy="807150"/>
        </a:xfrm>
        <a:prstGeom prst="rect">
          <a:avLst/>
        </a:prstGeom>
      </xdr:spPr>
    </xdr:pic>
    <xdr:clientData/>
  </xdr:twoCellAnchor>
  <xdr:twoCellAnchor>
    <xdr:from>
      <xdr:col>0</xdr:col>
      <xdr:colOff>141833</xdr:colOff>
      <xdr:row>170</xdr:row>
      <xdr:rowOff>105834</xdr:rowOff>
    </xdr:from>
    <xdr:to>
      <xdr:col>0</xdr:col>
      <xdr:colOff>993758</xdr:colOff>
      <xdr:row>172</xdr:row>
      <xdr:rowOff>290400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31FC860E-99E0-6046-FCCB-AF8870E48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33" y="61933667"/>
          <a:ext cx="851925" cy="819566"/>
        </a:xfrm>
        <a:prstGeom prst="rect">
          <a:avLst/>
        </a:prstGeom>
      </xdr:spPr>
    </xdr:pic>
    <xdr:clientData/>
  </xdr:twoCellAnchor>
  <xdr:twoCellAnchor>
    <xdr:from>
      <xdr:col>0</xdr:col>
      <xdr:colOff>61742</xdr:colOff>
      <xdr:row>173</xdr:row>
      <xdr:rowOff>84667</xdr:rowOff>
    </xdr:from>
    <xdr:to>
      <xdr:col>0</xdr:col>
      <xdr:colOff>1095014</xdr:colOff>
      <xdr:row>174</xdr:row>
      <xdr:rowOff>222250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61441D61-3E2E-E037-CFB7-52949580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2" y="62865000"/>
          <a:ext cx="1033272" cy="381000"/>
        </a:xfrm>
        <a:prstGeom prst="rect">
          <a:avLst/>
        </a:prstGeom>
      </xdr:spPr>
    </xdr:pic>
    <xdr:clientData/>
  </xdr:twoCellAnchor>
  <xdr:twoCellAnchor>
    <xdr:from>
      <xdr:col>0</xdr:col>
      <xdr:colOff>72326</xdr:colOff>
      <xdr:row>175</xdr:row>
      <xdr:rowOff>84667</xdr:rowOff>
    </xdr:from>
    <xdr:to>
      <xdr:col>0</xdr:col>
      <xdr:colOff>1105598</xdr:colOff>
      <xdr:row>176</xdr:row>
      <xdr:rowOff>264584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BAFD559E-578C-4B8D-225B-2750926D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26" y="63500000"/>
          <a:ext cx="1033272" cy="497417"/>
        </a:xfrm>
        <a:prstGeom prst="rect">
          <a:avLst/>
        </a:prstGeom>
      </xdr:spPr>
    </xdr:pic>
    <xdr:clientData/>
  </xdr:twoCellAnchor>
  <xdr:twoCellAnchor>
    <xdr:from>
      <xdr:col>0</xdr:col>
      <xdr:colOff>216744</xdr:colOff>
      <xdr:row>177</xdr:row>
      <xdr:rowOff>52916</xdr:rowOff>
    </xdr:from>
    <xdr:to>
      <xdr:col>0</xdr:col>
      <xdr:colOff>897680</xdr:colOff>
      <xdr:row>180</xdr:row>
      <xdr:rowOff>168897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5CA3EDC7-7CA7-6583-3EA8-88E6B87E0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744" y="64103249"/>
          <a:ext cx="680936" cy="846231"/>
        </a:xfrm>
        <a:prstGeom prst="rect">
          <a:avLst/>
        </a:prstGeom>
      </xdr:spPr>
    </xdr:pic>
    <xdr:clientData/>
  </xdr:twoCellAnchor>
  <xdr:twoCellAnchor>
    <xdr:from>
      <xdr:col>0</xdr:col>
      <xdr:colOff>104058</xdr:colOff>
      <xdr:row>181</xdr:row>
      <xdr:rowOff>63500</xdr:rowOff>
    </xdr:from>
    <xdr:to>
      <xdr:col>0</xdr:col>
      <xdr:colOff>1010366</xdr:colOff>
      <xdr:row>182</xdr:row>
      <xdr:rowOff>391583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A97DB2AB-EC53-AFE6-D635-932DD42B6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58" y="65087500"/>
          <a:ext cx="906308" cy="804333"/>
        </a:xfrm>
        <a:prstGeom prst="rect">
          <a:avLst/>
        </a:prstGeom>
      </xdr:spPr>
    </xdr:pic>
    <xdr:clientData/>
  </xdr:twoCellAnchor>
  <xdr:twoCellAnchor>
    <xdr:from>
      <xdr:col>0</xdr:col>
      <xdr:colOff>84110</xdr:colOff>
      <xdr:row>183</xdr:row>
      <xdr:rowOff>41333</xdr:rowOff>
    </xdr:from>
    <xdr:to>
      <xdr:col>0</xdr:col>
      <xdr:colOff>1030315</xdr:colOff>
      <xdr:row>185</xdr:row>
      <xdr:rowOff>3233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5225804A-26F0-CDD2-92EE-2BBC71042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10" y="63096833"/>
          <a:ext cx="946205" cy="914400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185</xdr:row>
      <xdr:rowOff>32582</xdr:rowOff>
    </xdr:from>
    <xdr:to>
      <xdr:col>0</xdr:col>
      <xdr:colOff>1014412</xdr:colOff>
      <xdr:row>187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307F68EE-DB89-3FFE-EA6D-71BC6DEC1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64040582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88085</xdr:colOff>
      <xdr:row>187</xdr:row>
      <xdr:rowOff>34416</xdr:rowOff>
    </xdr:from>
    <xdr:to>
      <xdr:col>0</xdr:col>
      <xdr:colOff>1026339</xdr:colOff>
      <xdr:row>189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1A6113CE-713F-FD4D-1242-AEDB85B4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85" y="64994916"/>
          <a:ext cx="938254" cy="914400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189</xdr:row>
      <xdr:rowOff>15082</xdr:rowOff>
    </xdr:from>
    <xdr:to>
      <xdr:col>0</xdr:col>
      <xdr:colOff>1014412</xdr:colOff>
      <xdr:row>191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947A0AA1-DB0F-FF11-6F65-ABB2C3137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65928082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91774</xdr:colOff>
      <xdr:row>191</xdr:row>
      <xdr:rowOff>38082</xdr:rowOff>
    </xdr:from>
    <xdr:to>
      <xdr:col>0</xdr:col>
      <xdr:colOff>1022650</xdr:colOff>
      <xdr:row>193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8250CDD7-FBEC-9E5C-5A98-28B064800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74" y="66903582"/>
          <a:ext cx="930876" cy="914400"/>
        </a:xfrm>
        <a:prstGeom prst="rect">
          <a:avLst/>
        </a:prstGeom>
      </xdr:spPr>
    </xdr:pic>
    <xdr:clientData/>
  </xdr:twoCellAnchor>
  <xdr:twoCellAnchor>
    <xdr:from>
      <xdr:col>0</xdr:col>
      <xdr:colOff>108177</xdr:colOff>
      <xdr:row>193</xdr:row>
      <xdr:rowOff>39917</xdr:rowOff>
    </xdr:from>
    <xdr:to>
      <xdr:col>0</xdr:col>
      <xdr:colOff>1006248</xdr:colOff>
      <xdr:row>196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DE8ABE46-D2E2-B1F5-66D2-63162E04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7" y="67857917"/>
          <a:ext cx="898071" cy="914400"/>
        </a:xfrm>
        <a:prstGeom prst="rect">
          <a:avLst/>
        </a:prstGeom>
      </xdr:spPr>
    </xdr:pic>
    <xdr:clientData/>
  </xdr:twoCellAnchor>
  <xdr:twoCellAnchor>
    <xdr:from>
      <xdr:col>0</xdr:col>
      <xdr:colOff>106068</xdr:colOff>
      <xdr:row>196</xdr:row>
      <xdr:rowOff>95250</xdr:rowOff>
    </xdr:from>
    <xdr:to>
      <xdr:col>0</xdr:col>
      <xdr:colOff>1008357</xdr:colOff>
      <xdr:row>199</xdr:row>
      <xdr:rowOff>215318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F3DE2F33-1CA6-EF81-E7C1-7EB94037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68" y="71786750"/>
          <a:ext cx="902289" cy="850318"/>
        </a:xfrm>
        <a:prstGeom prst="rect">
          <a:avLst/>
        </a:prstGeom>
      </xdr:spPr>
    </xdr:pic>
    <xdr:clientData/>
  </xdr:twoCellAnchor>
  <xdr:twoCellAnchor>
    <xdr:from>
      <xdr:col>0</xdr:col>
      <xdr:colOff>113564</xdr:colOff>
      <xdr:row>200</xdr:row>
      <xdr:rowOff>10583</xdr:rowOff>
    </xdr:from>
    <xdr:to>
      <xdr:col>0</xdr:col>
      <xdr:colOff>1022027</xdr:colOff>
      <xdr:row>203</xdr:row>
      <xdr:rowOff>111317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4A7F03B3-9B0C-3826-EB33-DEC04FF25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64" y="72675750"/>
          <a:ext cx="908463" cy="830984"/>
        </a:xfrm>
        <a:prstGeom prst="rect">
          <a:avLst/>
        </a:prstGeom>
      </xdr:spPr>
    </xdr:pic>
    <xdr:clientData/>
  </xdr:twoCellAnchor>
  <xdr:twoCellAnchor>
    <xdr:from>
      <xdr:col>0</xdr:col>
      <xdr:colOff>94036</xdr:colOff>
      <xdr:row>204</xdr:row>
      <xdr:rowOff>52917</xdr:rowOff>
    </xdr:from>
    <xdr:to>
      <xdr:col>0</xdr:col>
      <xdr:colOff>1020389</xdr:colOff>
      <xdr:row>207</xdr:row>
      <xdr:rowOff>176651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7FD07D12-D671-FA3E-ECF4-A4652E7B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36" y="73691750"/>
          <a:ext cx="926353" cy="853984"/>
        </a:xfrm>
        <a:prstGeom prst="rect">
          <a:avLst/>
        </a:prstGeom>
      </xdr:spPr>
    </xdr:pic>
    <xdr:clientData/>
  </xdr:twoCellAnchor>
  <xdr:twoCellAnchor>
    <xdr:from>
      <xdr:col>0</xdr:col>
      <xdr:colOff>103000</xdr:colOff>
      <xdr:row>208</xdr:row>
      <xdr:rowOff>74082</xdr:rowOff>
    </xdr:from>
    <xdr:to>
      <xdr:col>0</xdr:col>
      <xdr:colOff>1011424</xdr:colOff>
      <xdr:row>211</xdr:row>
      <xdr:rowOff>178483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EF0F0B16-421E-47B2-189B-45E526A2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00" y="74686582"/>
          <a:ext cx="908424" cy="834651"/>
        </a:xfrm>
        <a:prstGeom prst="rect">
          <a:avLst/>
        </a:prstGeom>
      </xdr:spPr>
    </xdr:pic>
    <xdr:clientData/>
  </xdr:twoCellAnchor>
  <xdr:twoCellAnchor>
    <xdr:from>
      <xdr:col>0</xdr:col>
      <xdr:colOff>106620</xdr:colOff>
      <xdr:row>216</xdr:row>
      <xdr:rowOff>19167</xdr:rowOff>
    </xdr:from>
    <xdr:to>
      <xdr:col>0</xdr:col>
      <xdr:colOff>1000129</xdr:colOff>
      <xdr:row>219</xdr:row>
      <xdr:rowOff>203317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647459C6-44C8-9275-62E7-613CD2113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20" y="73869667"/>
          <a:ext cx="893509" cy="914400"/>
        </a:xfrm>
        <a:prstGeom prst="rect">
          <a:avLst/>
        </a:prstGeom>
      </xdr:spPr>
    </xdr:pic>
    <xdr:clientData/>
  </xdr:twoCellAnchor>
  <xdr:twoCellAnchor>
    <xdr:from>
      <xdr:col>0</xdr:col>
      <xdr:colOff>126999</xdr:colOff>
      <xdr:row>220</xdr:row>
      <xdr:rowOff>74084</xdr:rowOff>
    </xdr:from>
    <xdr:to>
      <xdr:col>0</xdr:col>
      <xdr:colOff>1018862</xdr:colOff>
      <xdr:row>222</xdr:row>
      <xdr:rowOff>261733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6A419F76-303B-E11A-495F-B68810BD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" y="77607584"/>
          <a:ext cx="891863" cy="822649"/>
        </a:xfrm>
        <a:prstGeom prst="rect">
          <a:avLst/>
        </a:prstGeom>
      </xdr:spPr>
    </xdr:pic>
    <xdr:clientData/>
  </xdr:twoCellAnchor>
  <xdr:twoCellAnchor>
    <xdr:from>
      <xdr:col>0</xdr:col>
      <xdr:colOff>126086</xdr:colOff>
      <xdr:row>223</xdr:row>
      <xdr:rowOff>74084</xdr:rowOff>
    </xdr:from>
    <xdr:to>
      <xdr:col>0</xdr:col>
      <xdr:colOff>988339</xdr:colOff>
      <xdr:row>225</xdr:row>
      <xdr:rowOff>279442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7A648C7E-62ED-05C2-94CB-CA38F8BD3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86" y="78560084"/>
          <a:ext cx="862253" cy="840358"/>
        </a:xfrm>
        <a:prstGeom prst="rect">
          <a:avLst/>
        </a:prstGeom>
      </xdr:spPr>
    </xdr:pic>
    <xdr:clientData/>
  </xdr:twoCellAnchor>
  <xdr:twoCellAnchor>
    <xdr:from>
      <xdr:col>0</xdr:col>
      <xdr:colOff>110596</xdr:colOff>
      <xdr:row>226</xdr:row>
      <xdr:rowOff>74083</xdr:rowOff>
    </xdr:from>
    <xdr:to>
      <xdr:col>0</xdr:col>
      <xdr:colOff>1003829</xdr:colOff>
      <xdr:row>228</xdr:row>
      <xdr:rowOff>244233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D5893701-E1C1-4BE6-C757-A94AC1094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6" y="79512583"/>
          <a:ext cx="893233" cy="805150"/>
        </a:xfrm>
        <a:prstGeom prst="rect">
          <a:avLst/>
        </a:prstGeom>
      </xdr:spPr>
    </xdr:pic>
    <xdr:clientData/>
  </xdr:twoCellAnchor>
  <xdr:twoCellAnchor>
    <xdr:from>
      <xdr:col>0</xdr:col>
      <xdr:colOff>122628</xdr:colOff>
      <xdr:row>229</xdr:row>
      <xdr:rowOff>24875</xdr:rowOff>
    </xdr:from>
    <xdr:to>
      <xdr:col>0</xdr:col>
      <xdr:colOff>991797</xdr:colOff>
      <xdr:row>232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961A9F2-B91A-B2B9-8E5D-47E6AB2D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28" y="79272875"/>
          <a:ext cx="869169" cy="914400"/>
        </a:xfrm>
        <a:prstGeom prst="rect">
          <a:avLst/>
        </a:prstGeom>
      </xdr:spPr>
    </xdr:pic>
    <xdr:clientData/>
  </xdr:twoCellAnchor>
  <xdr:twoCellAnchor>
    <xdr:from>
      <xdr:col>0</xdr:col>
      <xdr:colOff>86744</xdr:colOff>
      <xdr:row>232</xdr:row>
      <xdr:rowOff>22928</xdr:rowOff>
    </xdr:from>
    <xdr:to>
      <xdr:col>0</xdr:col>
      <xdr:colOff>1027681</xdr:colOff>
      <xdr:row>234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716B5E6-B85F-3013-7517-F85B47512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4" y="80223428"/>
          <a:ext cx="940937" cy="914400"/>
        </a:xfrm>
        <a:prstGeom prst="rect">
          <a:avLst/>
        </a:prstGeom>
      </xdr:spPr>
    </xdr:pic>
    <xdr:clientData/>
  </xdr:twoCellAnchor>
  <xdr:twoCellAnchor>
    <xdr:from>
      <xdr:col>0</xdr:col>
      <xdr:colOff>96232</xdr:colOff>
      <xdr:row>234</xdr:row>
      <xdr:rowOff>74082</xdr:rowOff>
    </xdr:from>
    <xdr:to>
      <xdr:col>0</xdr:col>
      <xdr:colOff>1018192</xdr:colOff>
      <xdr:row>235</xdr:row>
      <xdr:rowOff>476249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16B0413-A263-F6BE-E0E7-E64CFF025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32" y="82370082"/>
          <a:ext cx="921960" cy="878417"/>
        </a:xfrm>
        <a:prstGeom prst="rect">
          <a:avLst/>
        </a:prstGeom>
      </xdr:spPr>
    </xdr:pic>
    <xdr:clientData/>
  </xdr:twoCellAnchor>
  <xdr:twoCellAnchor>
    <xdr:from>
      <xdr:col>0</xdr:col>
      <xdr:colOff>122101</xdr:colOff>
      <xdr:row>236</xdr:row>
      <xdr:rowOff>42333</xdr:rowOff>
    </xdr:from>
    <xdr:to>
      <xdr:col>0</xdr:col>
      <xdr:colOff>992323</xdr:colOff>
      <xdr:row>238</xdr:row>
      <xdr:rowOff>275166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FDD2D66A-F0F3-3FB9-AC49-4CC97E892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01" y="83290833"/>
          <a:ext cx="870222" cy="867833"/>
        </a:xfrm>
        <a:prstGeom prst="rect">
          <a:avLst/>
        </a:prstGeom>
      </xdr:spPr>
    </xdr:pic>
    <xdr:clientData/>
  </xdr:twoCellAnchor>
  <xdr:twoCellAnchor>
    <xdr:from>
      <xdr:col>0</xdr:col>
      <xdr:colOff>105606</xdr:colOff>
      <xdr:row>239</xdr:row>
      <xdr:rowOff>44302</xdr:rowOff>
    </xdr:from>
    <xdr:to>
      <xdr:col>0</xdr:col>
      <xdr:colOff>1008818</xdr:colOff>
      <xdr:row>241</xdr:row>
      <xdr:rowOff>201083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6C80F42-EF51-5352-43C5-324443142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06" y="84245302"/>
          <a:ext cx="903212" cy="791781"/>
        </a:xfrm>
        <a:prstGeom prst="rect">
          <a:avLst/>
        </a:prstGeom>
      </xdr:spPr>
    </xdr:pic>
    <xdr:clientData/>
  </xdr:twoCellAnchor>
  <xdr:twoCellAnchor>
    <xdr:from>
      <xdr:col>0</xdr:col>
      <xdr:colOff>96574</xdr:colOff>
      <xdr:row>242</xdr:row>
      <xdr:rowOff>42334</xdr:rowOff>
    </xdr:from>
    <xdr:to>
      <xdr:col>0</xdr:col>
      <xdr:colOff>1017851</xdr:colOff>
      <xdr:row>244</xdr:row>
      <xdr:rowOff>264584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D052D6C2-9E20-006F-C36E-4A3FF45C8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74" y="85195834"/>
          <a:ext cx="921277" cy="857250"/>
        </a:xfrm>
        <a:prstGeom prst="rect">
          <a:avLst/>
        </a:prstGeom>
      </xdr:spPr>
    </xdr:pic>
    <xdr:clientData/>
  </xdr:twoCellAnchor>
  <xdr:twoCellAnchor>
    <xdr:from>
      <xdr:col>0</xdr:col>
      <xdr:colOff>51159</xdr:colOff>
      <xdr:row>248</xdr:row>
      <xdr:rowOff>221084</xdr:rowOff>
    </xdr:from>
    <xdr:to>
      <xdr:col>0</xdr:col>
      <xdr:colOff>1084431</xdr:colOff>
      <xdr:row>250</xdr:row>
      <xdr:rowOff>169334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CB9E3DBC-F3AE-2B63-04BB-03C08F83C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59" y="84612584"/>
          <a:ext cx="1033272" cy="583250"/>
        </a:xfrm>
        <a:prstGeom prst="rect">
          <a:avLst/>
        </a:prstGeom>
      </xdr:spPr>
    </xdr:pic>
    <xdr:clientData/>
  </xdr:twoCellAnchor>
  <xdr:twoCellAnchor>
    <xdr:from>
      <xdr:col>0</xdr:col>
      <xdr:colOff>51159</xdr:colOff>
      <xdr:row>251</xdr:row>
      <xdr:rowOff>218382</xdr:rowOff>
    </xdr:from>
    <xdr:to>
      <xdr:col>0</xdr:col>
      <xdr:colOff>1084431</xdr:colOff>
      <xdr:row>253</xdr:row>
      <xdr:rowOff>55172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CD15435C-5E1F-C830-2920-7B72170C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59" y="85604715"/>
          <a:ext cx="1033272" cy="567040"/>
        </a:xfrm>
        <a:prstGeom prst="rect">
          <a:avLst/>
        </a:prstGeom>
      </xdr:spPr>
    </xdr:pic>
    <xdr:clientData/>
  </xdr:twoCellAnchor>
  <xdr:twoCellAnchor>
    <xdr:from>
      <xdr:col>0</xdr:col>
      <xdr:colOff>61742</xdr:colOff>
      <xdr:row>245</xdr:row>
      <xdr:rowOff>201084</xdr:rowOff>
    </xdr:from>
    <xdr:to>
      <xdr:col>0</xdr:col>
      <xdr:colOff>1095014</xdr:colOff>
      <xdr:row>247</xdr:row>
      <xdr:rowOff>80838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D6A8A3C3-E1C0-BD33-48B1-80918FBF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2" y="86307084"/>
          <a:ext cx="1033272" cy="514754"/>
        </a:xfrm>
        <a:prstGeom prst="rect">
          <a:avLst/>
        </a:prstGeom>
      </xdr:spPr>
    </xdr:pic>
    <xdr:clientData/>
  </xdr:twoCellAnchor>
  <xdr:twoCellAnchor>
    <xdr:from>
      <xdr:col>0</xdr:col>
      <xdr:colOff>101524</xdr:colOff>
      <xdr:row>254</xdr:row>
      <xdr:rowOff>26142</xdr:rowOff>
    </xdr:from>
    <xdr:to>
      <xdr:col>0</xdr:col>
      <xdr:colOff>1012900</xdr:colOff>
      <xdr:row>257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414FAB71-B79C-93E9-D297-E9B7C576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24" y="87846642"/>
          <a:ext cx="911376" cy="914400"/>
        </a:xfrm>
        <a:prstGeom prst="rect">
          <a:avLst/>
        </a:prstGeom>
      </xdr:spPr>
    </xdr:pic>
    <xdr:clientData/>
  </xdr:twoCellAnchor>
  <xdr:twoCellAnchor>
    <xdr:from>
      <xdr:col>0</xdr:col>
      <xdr:colOff>80357</xdr:colOff>
      <xdr:row>257</xdr:row>
      <xdr:rowOff>42332</xdr:rowOff>
    </xdr:from>
    <xdr:to>
      <xdr:col>0</xdr:col>
      <xdr:colOff>991733</xdr:colOff>
      <xdr:row>259</xdr:row>
      <xdr:rowOff>275165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28B9536D-EFDF-63A3-4ED7-BBA33FCAC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7" y="89958332"/>
          <a:ext cx="911376" cy="867833"/>
        </a:xfrm>
        <a:prstGeom prst="rect">
          <a:avLst/>
        </a:prstGeom>
      </xdr:spPr>
    </xdr:pic>
    <xdr:clientData/>
  </xdr:twoCellAnchor>
  <xdr:twoCellAnchor>
    <xdr:from>
      <xdr:col>0</xdr:col>
      <xdr:colOff>99479</xdr:colOff>
      <xdr:row>260</xdr:row>
      <xdr:rowOff>21167</xdr:rowOff>
    </xdr:from>
    <xdr:to>
      <xdr:col>0</xdr:col>
      <xdr:colOff>972611</xdr:colOff>
      <xdr:row>262</xdr:row>
      <xdr:rowOff>243417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909AA94E-BA70-3D6C-13BA-8BB8DC73A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9" y="90889667"/>
          <a:ext cx="873132" cy="857250"/>
        </a:xfrm>
        <a:prstGeom prst="rect">
          <a:avLst/>
        </a:prstGeom>
      </xdr:spPr>
    </xdr:pic>
    <xdr:clientData/>
  </xdr:twoCellAnchor>
  <xdr:twoCellAnchor>
    <xdr:from>
      <xdr:col>0</xdr:col>
      <xdr:colOff>118015</xdr:colOff>
      <xdr:row>263</xdr:row>
      <xdr:rowOff>21167</xdr:rowOff>
    </xdr:from>
    <xdr:to>
      <xdr:col>0</xdr:col>
      <xdr:colOff>975244</xdr:colOff>
      <xdr:row>264</xdr:row>
      <xdr:rowOff>465666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767757CE-3F74-9B41-A30C-C461AD41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15" y="91842167"/>
          <a:ext cx="857229" cy="920749"/>
        </a:xfrm>
        <a:prstGeom prst="rect">
          <a:avLst/>
        </a:prstGeom>
      </xdr:spPr>
    </xdr:pic>
    <xdr:clientData/>
  </xdr:twoCellAnchor>
  <xdr:twoCellAnchor>
    <xdr:from>
      <xdr:col>0</xdr:col>
      <xdr:colOff>86507</xdr:colOff>
      <xdr:row>265</xdr:row>
      <xdr:rowOff>52915</xdr:rowOff>
    </xdr:from>
    <xdr:to>
      <xdr:col>0</xdr:col>
      <xdr:colOff>943249</xdr:colOff>
      <xdr:row>266</xdr:row>
      <xdr:rowOff>423332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B50390A0-C5E0-002F-CFF3-9FA724309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7" y="92826415"/>
          <a:ext cx="856742" cy="846667"/>
        </a:xfrm>
        <a:prstGeom prst="rect">
          <a:avLst/>
        </a:prstGeom>
      </xdr:spPr>
    </xdr:pic>
    <xdr:clientData/>
  </xdr:twoCellAnchor>
  <xdr:twoCellAnchor>
    <xdr:from>
      <xdr:col>0</xdr:col>
      <xdr:colOff>88824</xdr:colOff>
      <xdr:row>267</xdr:row>
      <xdr:rowOff>74084</xdr:rowOff>
    </xdr:from>
    <xdr:to>
      <xdr:col>0</xdr:col>
      <xdr:colOff>1025601</xdr:colOff>
      <xdr:row>268</xdr:row>
      <xdr:rowOff>437172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67768449-51DA-76A3-6CBF-204A61807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24" y="93800084"/>
          <a:ext cx="936777" cy="839338"/>
        </a:xfrm>
        <a:prstGeom prst="rect">
          <a:avLst/>
        </a:prstGeom>
      </xdr:spPr>
    </xdr:pic>
    <xdr:clientData/>
  </xdr:twoCellAnchor>
  <xdr:twoCellAnchor>
    <xdr:from>
      <xdr:col>0</xdr:col>
      <xdr:colOff>116596</xdr:colOff>
      <xdr:row>269</xdr:row>
      <xdr:rowOff>28071</xdr:rowOff>
    </xdr:from>
    <xdr:to>
      <xdr:col>0</xdr:col>
      <xdr:colOff>997828</xdr:colOff>
      <xdr:row>273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4428D9C7-7BF8-4A62-9032-DD340EAC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96" y="93563571"/>
          <a:ext cx="881232" cy="914400"/>
        </a:xfrm>
        <a:prstGeom prst="rect">
          <a:avLst/>
        </a:prstGeom>
      </xdr:spPr>
    </xdr:pic>
    <xdr:clientData/>
  </xdr:twoCellAnchor>
  <xdr:twoCellAnchor>
    <xdr:from>
      <xdr:col>0</xdr:col>
      <xdr:colOff>110636</xdr:colOff>
      <xdr:row>273</xdr:row>
      <xdr:rowOff>41998</xdr:rowOff>
    </xdr:from>
    <xdr:to>
      <xdr:col>0</xdr:col>
      <xdr:colOff>1003789</xdr:colOff>
      <xdr:row>277</xdr:row>
      <xdr:rowOff>3898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26A6C995-58DA-E180-055A-8E41CDE5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36" y="94529998"/>
          <a:ext cx="893153" cy="91440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277</xdr:row>
      <xdr:rowOff>69536</xdr:rowOff>
    </xdr:from>
    <xdr:to>
      <xdr:col>0</xdr:col>
      <xdr:colOff>1073848</xdr:colOff>
      <xdr:row>278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E0C72C97-5852-F482-EAB4-428357ED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95510036"/>
          <a:ext cx="1033272" cy="863439"/>
        </a:xfrm>
        <a:prstGeom prst="rect">
          <a:avLst/>
        </a:prstGeom>
      </xdr:spPr>
    </xdr:pic>
    <xdr:clientData/>
  </xdr:twoCellAnchor>
  <xdr:twoCellAnchor>
    <xdr:from>
      <xdr:col>0</xdr:col>
      <xdr:colOff>86078</xdr:colOff>
      <xdr:row>286</xdr:row>
      <xdr:rowOff>29034</xdr:rowOff>
    </xdr:from>
    <xdr:to>
      <xdr:col>0</xdr:col>
      <xdr:colOff>1028346</xdr:colOff>
      <xdr:row>289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D15568DB-B949-C944-E68B-ACEF8F9CB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78" y="98327034"/>
          <a:ext cx="942268" cy="914400"/>
        </a:xfrm>
        <a:prstGeom prst="rect">
          <a:avLst/>
        </a:prstGeom>
      </xdr:spPr>
    </xdr:pic>
    <xdr:clientData/>
  </xdr:twoCellAnchor>
  <xdr:twoCellAnchor>
    <xdr:from>
      <xdr:col>0</xdr:col>
      <xdr:colOff>107830</xdr:colOff>
      <xdr:row>310</xdr:row>
      <xdr:rowOff>74084</xdr:rowOff>
    </xdr:from>
    <xdr:to>
      <xdr:col>0</xdr:col>
      <xdr:colOff>1006594</xdr:colOff>
      <xdr:row>311</xdr:row>
      <xdr:rowOff>412750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AAE66ECC-B1CA-255E-F096-932C7DFE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30" y="107240917"/>
          <a:ext cx="898764" cy="814916"/>
        </a:xfrm>
        <a:prstGeom prst="rect">
          <a:avLst/>
        </a:prstGeom>
      </xdr:spPr>
    </xdr:pic>
    <xdr:clientData/>
  </xdr:twoCellAnchor>
  <xdr:twoCellAnchor>
    <xdr:from>
      <xdr:col>0</xdr:col>
      <xdr:colOff>107074</xdr:colOff>
      <xdr:row>312</xdr:row>
      <xdr:rowOff>63500</xdr:rowOff>
    </xdr:from>
    <xdr:to>
      <xdr:col>0</xdr:col>
      <xdr:colOff>1007350</xdr:colOff>
      <xdr:row>313</xdr:row>
      <xdr:rowOff>423334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4D865807-3AB2-1FF9-582C-88B26EB66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74" y="108182833"/>
          <a:ext cx="900276" cy="836084"/>
        </a:xfrm>
        <a:prstGeom prst="rect">
          <a:avLst/>
        </a:prstGeom>
      </xdr:spPr>
    </xdr:pic>
    <xdr:clientData/>
  </xdr:twoCellAnchor>
  <xdr:twoCellAnchor>
    <xdr:from>
      <xdr:col>0</xdr:col>
      <xdr:colOff>92953</xdr:colOff>
      <xdr:row>321</xdr:row>
      <xdr:rowOff>105834</xdr:rowOff>
    </xdr:from>
    <xdr:to>
      <xdr:col>0</xdr:col>
      <xdr:colOff>1021472</xdr:colOff>
      <xdr:row>324</xdr:row>
      <xdr:rowOff>174839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3466B225-AA06-8996-2443-3D9AB533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53" y="112987667"/>
          <a:ext cx="928519" cy="799255"/>
        </a:xfrm>
        <a:prstGeom prst="rect">
          <a:avLst/>
        </a:prstGeom>
      </xdr:spPr>
    </xdr:pic>
    <xdr:clientData/>
  </xdr:twoCellAnchor>
  <xdr:twoCellAnchor>
    <xdr:from>
      <xdr:col>0</xdr:col>
      <xdr:colOff>82152</xdr:colOff>
      <xdr:row>325</xdr:row>
      <xdr:rowOff>63500</xdr:rowOff>
    </xdr:from>
    <xdr:to>
      <xdr:col>0</xdr:col>
      <xdr:colOff>1032273</xdr:colOff>
      <xdr:row>328</xdr:row>
      <xdr:rowOff>182718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FEFB585C-AFE7-D30D-F7A2-2B483FEF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2" y="113919000"/>
          <a:ext cx="950121" cy="849468"/>
        </a:xfrm>
        <a:prstGeom prst="rect">
          <a:avLst/>
        </a:prstGeom>
      </xdr:spPr>
    </xdr:pic>
    <xdr:clientData/>
  </xdr:twoCellAnchor>
  <xdr:twoCellAnchor>
    <xdr:from>
      <xdr:col>0</xdr:col>
      <xdr:colOff>70528</xdr:colOff>
      <xdr:row>329</xdr:row>
      <xdr:rowOff>30640</xdr:rowOff>
    </xdr:from>
    <xdr:to>
      <xdr:col>0</xdr:col>
      <xdr:colOff>1043896</xdr:colOff>
      <xdr:row>333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65598F50-8A4F-9734-B4C7-E14BA36A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8" y="112616140"/>
          <a:ext cx="973368" cy="914400"/>
        </a:xfrm>
        <a:prstGeom prst="rect">
          <a:avLst/>
        </a:prstGeom>
      </xdr:spPr>
    </xdr:pic>
    <xdr:clientData/>
  </xdr:twoCellAnchor>
  <xdr:twoCellAnchor>
    <xdr:from>
      <xdr:col>0</xdr:col>
      <xdr:colOff>119506</xdr:colOff>
      <xdr:row>333</xdr:row>
      <xdr:rowOff>17356</xdr:rowOff>
    </xdr:from>
    <xdr:to>
      <xdr:col>0</xdr:col>
      <xdr:colOff>994918</xdr:colOff>
      <xdr:row>337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D9069986-C392-67D2-7AB5-05F53788A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06" y="113555356"/>
          <a:ext cx="875412" cy="914400"/>
        </a:xfrm>
        <a:prstGeom prst="rect">
          <a:avLst/>
        </a:prstGeom>
      </xdr:spPr>
    </xdr:pic>
    <xdr:clientData/>
  </xdr:twoCellAnchor>
  <xdr:twoCellAnchor>
    <xdr:from>
      <xdr:col>0</xdr:col>
      <xdr:colOff>124674</xdr:colOff>
      <xdr:row>337</xdr:row>
      <xdr:rowOff>23725</xdr:rowOff>
    </xdr:from>
    <xdr:to>
      <xdr:col>0</xdr:col>
      <xdr:colOff>989750</xdr:colOff>
      <xdr:row>340</xdr:row>
      <xdr:rowOff>229041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A0159CDB-5F34-3E6E-081B-DDFACB996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74" y="114217892"/>
          <a:ext cx="865076" cy="935566"/>
        </a:xfrm>
        <a:prstGeom prst="rect">
          <a:avLst/>
        </a:prstGeom>
      </xdr:spPr>
    </xdr:pic>
    <xdr:clientData/>
  </xdr:twoCellAnchor>
  <xdr:twoCellAnchor>
    <xdr:from>
      <xdr:col>0</xdr:col>
      <xdr:colOff>119337</xdr:colOff>
      <xdr:row>341</xdr:row>
      <xdr:rowOff>31605</xdr:rowOff>
    </xdr:from>
    <xdr:to>
      <xdr:col>0</xdr:col>
      <xdr:colOff>995088</xdr:colOff>
      <xdr:row>345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A3AA1648-0C4C-49E1-EC07-62199129C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37" y="115474605"/>
          <a:ext cx="875751" cy="914400"/>
        </a:xfrm>
        <a:prstGeom prst="rect">
          <a:avLst/>
        </a:prstGeom>
      </xdr:spPr>
    </xdr:pic>
    <xdr:clientData/>
  </xdr:twoCellAnchor>
  <xdr:twoCellAnchor>
    <xdr:from>
      <xdr:col>0</xdr:col>
      <xdr:colOff>101524</xdr:colOff>
      <xdr:row>345</xdr:row>
      <xdr:rowOff>18319</xdr:rowOff>
    </xdr:from>
    <xdr:to>
      <xdr:col>0</xdr:col>
      <xdr:colOff>1012901</xdr:colOff>
      <xdr:row>349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CCA4D0FD-69E2-9DEE-F551-3737B7308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24" y="116413819"/>
          <a:ext cx="911377" cy="914400"/>
        </a:xfrm>
        <a:prstGeom prst="rect">
          <a:avLst/>
        </a:prstGeom>
      </xdr:spPr>
    </xdr:pic>
    <xdr:clientData/>
  </xdr:twoCellAnchor>
  <xdr:twoCellAnchor>
    <xdr:from>
      <xdr:col>0</xdr:col>
      <xdr:colOff>109851</xdr:colOff>
      <xdr:row>349</xdr:row>
      <xdr:rowOff>32248</xdr:rowOff>
    </xdr:from>
    <xdr:to>
      <xdr:col>0</xdr:col>
      <xdr:colOff>1004573</xdr:colOff>
      <xdr:row>353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44CAD8AF-BC4B-BF6E-A35E-544387D1D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51" y="117380248"/>
          <a:ext cx="894722" cy="914400"/>
        </a:xfrm>
        <a:prstGeom prst="rect">
          <a:avLst/>
        </a:prstGeom>
      </xdr:spPr>
    </xdr:pic>
    <xdr:clientData/>
  </xdr:twoCellAnchor>
  <xdr:twoCellAnchor>
    <xdr:from>
      <xdr:col>0</xdr:col>
      <xdr:colOff>112010</xdr:colOff>
      <xdr:row>353</xdr:row>
      <xdr:rowOff>32571</xdr:rowOff>
    </xdr:from>
    <xdr:to>
      <xdr:col>0</xdr:col>
      <xdr:colOff>1002414</xdr:colOff>
      <xdr:row>357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B1E82E9D-62EB-FCED-B582-DB764E7F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0" y="118333071"/>
          <a:ext cx="890404" cy="914400"/>
        </a:xfrm>
        <a:prstGeom prst="rect">
          <a:avLst/>
        </a:prstGeom>
      </xdr:spPr>
    </xdr:pic>
    <xdr:clientData/>
  </xdr:twoCellAnchor>
  <xdr:twoCellAnchor>
    <xdr:from>
      <xdr:col>0</xdr:col>
      <xdr:colOff>97714</xdr:colOff>
      <xdr:row>361</xdr:row>
      <xdr:rowOff>32890</xdr:rowOff>
    </xdr:from>
    <xdr:to>
      <xdr:col>0</xdr:col>
      <xdr:colOff>1016710</xdr:colOff>
      <xdr:row>365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33E87C1D-1DD4-A989-D826-AC154C56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14" y="120238390"/>
          <a:ext cx="918996" cy="914400"/>
        </a:xfrm>
        <a:prstGeom prst="rect">
          <a:avLst/>
        </a:prstGeom>
      </xdr:spPr>
    </xdr:pic>
    <xdr:clientData/>
  </xdr:twoCellAnchor>
  <xdr:twoCellAnchor>
    <xdr:from>
      <xdr:col>0</xdr:col>
      <xdr:colOff>90189</xdr:colOff>
      <xdr:row>370</xdr:row>
      <xdr:rowOff>19604</xdr:rowOff>
    </xdr:from>
    <xdr:to>
      <xdr:col>0</xdr:col>
      <xdr:colOff>1024236</xdr:colOff>
      <xdr:row>374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440B2DA5-6B61-48AE-17F1-50BD1772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89" y="123082604"/>
          <a:ext cx="934047" cy="914400"/>
        </a:xfrm>
        <a:prstGeom prst="rect">
          <a:avLst/>
        </a:prstGeom>
      </xdr:spPr>
    </xdr:pic>
    <xdr:clientData/>
  </xdr:twoCellAnchor>
  <xdr:twoCellAnchor>
    <xdr:from>
      <xdr:col>0</xdr:col>
      <xdr:colOff>81396</xdr:colOff>
      <xdr:row>374</xdr:row>
      <xdr:rowOff>52916</xdr:rowOff>
    </xdr:from>
    <xdr:to>
      <xdr:col>0</xdr:col>
      <xdr:colOff>1033028</xdr:colOff>
      <xdr:row>377</xdr:row>
      <xdr:rowOff>185931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92147FFB-FD29-5D55-51D1-CAF7E7DAE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6" y="126544916"/>
          <a:ext cx="951632" cy="863265"/>
        </a:xfrm>
        <a:prstGeom prst="rect">
          <a:avLst/>
        </a:prstGeom>
      </xdr:spPr>
    </xdr:pic>
    <xdr:clientData/>
  </xdr:twoCellAnchor>
  <xdr:twoCellAnchor>
    <xdr:from>
      <xdr:col>0</xdr:col>
      <xdr:colOff>93274</xdr:colOff>
      <xdr:row>378</xdr:row>
      <xdr:rowOff>63500</xdr:rowOff>
    </xdr:from>
    <xdr:to>
      <xdr:col>0</xdr:col>
      <xdr:colOff>1021150</xdr:colOff>
      <xdr:row>381</xdr:row>
      <xdr:rowOff>211666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E954B9B3-C080-3630-087A-807C4FCD0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74" y="127529167"/>
          <a:ext cx="927876" cy="878416"/>
        </a:xfrm>
        <a:prstGeom prst="rect">
          <a:avLst/>
        </a:prstGeom>
      </xdr:spPr>
    </xdr:pic>
    <xdr:clientData/>
  </xdr:twoCellAnchor>
  <xdr:twoCellAnchor>
    <xdr:from>
      <xdr:col>0</xdr:col>
      <xdr:colOff>101525</xdr:colOff>
      <xdr:row>385</xdr:row>
      <xdr:rowOff>34175</xdr:rowOff>
    </xdr:from>
    <xdr:to>
      <xdr:col>0</xdr:col>
      <xdr:colOff>1012900</xdr:colOff>
      <xdr:row>389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C56634B5-4F88-7F5A-78BF-ABE3E4A2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25" y="126907175"/>
          <a:ext cx="911375" cy="914400"/>
        </a:xfrm>
        <a:prstGeom prst="rect">
          <a:avLst/>
        </a:prstGeom>
      </xdr:spPr>
    </xdr:pic>
    <xdr:clientData/>
  </xdr:twoCellAnchor>
  <xdr:twoCellAnchor>
    <xdr:from>
      <xdr:col>0</xdr:col>
      <xdr:colOff>109081</xdr:colOff>
      <xdr:row>389</xdr:row>
      <xdr:rowOff>20891</xdr:rowOff>
    </xdr:from>
    <xdr:to>
      <xdr:col>0</xdr:col>
      <xdr:colOff>1005343</xdr:colOff>
      <xdr:row>393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1B400281-20E9-4589-5D38-9A7EB28F0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1" y="127846391"/>
          <a:ext cx="896262" cy="914400"/>
        </a:xfrm>
        <a:prstGeom prst="rect">
          <a:avLst/>
        </a:prstGeom>
      </xdr:spPr>
    </xdr:pic>
    <xdr:clientData/>
  </xdr:twoCellAnchor>
  <xdr:twoCellAnchor>
    <xdr:from>
      <xdr:col>0</xdr:col>
      <xdr:colOff>100768</xdr:colOff>
      <xdr:row>393</xdr:row>
      <xdr:rowOff>34819</xdr:rowOff>
    </xdr:from>
    <xdr:to>
      <xdr:col>0</xdr:col>
      <xdr:colOff>1013656</xdr:colOff>
      <xdr:row>397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5E703D80-549E-2A59-9EAA-9040BEE30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68" y="128812819"/>
          <a:ext cx="912888" cy="914400"/>
        </a:xfrm>
        <a:prstGeom prst="rect">
          <a:avLst/>
        </a:prstGeom>
      </xdr:spPr>
    </xdr:pic>
    <xdr:clientData/>
  </xdr:twoCellAnchor>
  <xdr:twoCellAnchor>
    <xdr:from>
      <xdr:col>0</xdr:col>
      <xdr:colOff>104547</xdr:colOff>
      <xdr:row>397</xdr:row>
      <xdr:rowOff>21532</xdr:rowOff>
    </xdr:from>
    <xdr:to>
      <xdr:col>0</xdr:col>
      <xdr:colOff>1009878</xdr:colOff>
      <xdr:row>401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496A977E-46DD-0E9A-402D-6F19F6A04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7" y="129752032"/>
          <a:ext cx="905331" cy="914400"/>
        </a:xfrm>
        <a:prstGeom prst="rect">
          <a:avLst/>
        </a:prstGeom>
      </xdr:spPr>
    </xdr:pic>
    <xdr:clientData/>
  </xdr:twoCellAnchor>
  <xdr:twoCellAnchor>
    <xdr:from>
      <xdr:col>0</xdr:col>
      <xdr:colOff>97714</xdr:colOff>
      <xdr:row>401</xdr:row>
      <xdr:rowOff>21858</xdr:rowOff>
    </xdr:from>
    <xdr:to>
      <xdr:col>0</xdr:col>
      <xdr:colOff>1016711</xdr:colOff>
      <xdr:row>405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4D24AD0F-3C4C-4094-E1D2-ABC1FA99B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14" y="130704858"/>
          <a:ext cx="918997" cy="914400"/>
        </a:xfrm>
        <a:prstGeom prst="rect">
          <a:avLst/>
        </a:prstGeom>
      </xdr:spPr>
    </xdr:pic>
    <xdr:clientData/>
  </xdr:twoCellAnchor>
  <xdr:twoCellAnchor>
    <xdr:from>
      <xdr:col>0</xdr:col>
      <xdr:colOff>105241</xdr:colOff>
      <xdr:row>405</xdr:row>
      <xdr:rowOff>8574</xdr:rowOff>
    </xdr:from>
    <xdr:to>
      <xdr:col>0</xdr:col>
      <xdr:colOff>1009184</xdr:colOff>
      <xdr:row>409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3A45F834-E329-F821-15CE-A10128D4F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1" y="131644074"/>
          <a:ext cx="903943" cy="914400"/>
        </a:xfrm>
        <a:prstGeom prst="rect">
          <a:avLst/>
        </a:prstGeom>
      </xdr:spPr>
    </xdr:pic>
    <xdr:clientData/>
  </xdr:twoCellAnchor>
  <xdr:twoCellAnchor>
    <xdr:from>
      <xdr:col>0</xdr:col>
      <xdr:colOff>89525</xdr:colOff>
      <xdr:row>409</xdr:row>
      <xdr:rowOff>8894</xdr:rowOff>
    </xdr:from>
    <xdr:to>
      <xdr:col>0</xdr:col>
      <xdr:colOff>1024899</xdr:colOff>
      <xdr:row>413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EE537FB-E969-BDFF-B404-C8F82299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25" y="132596894"/>
          <a:ext cx="935374" cy="914400"/>
        </a:xfrm>
        <a:prstGeom prst="rect">
          <a:avLst/>
        </a:prstGeom>
      </xdr:spPr>
    </xdr:pic>
    <xdr:clientData/>
  </xdr:twoCellAnchor>
  <xdr:twoCellAnchor>
    <xdr:from>
      <xdr:col>0</xdr:col>
      <xdr:colOff>112879</xdr:colOff>
      <xdr:row>413</xdr:row>
      <xdr:rowOff>25847</xdr:rowOff>
    </xdr:from>
    <xdr:to>
      <xdr:col>0</xdr:col>
      <xdr:colOff>1001546</xdr:colOff>
      <xdr:row>416</xdr:row>
      <xdr:rowOff>232834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A405A69B-BFEB-9D03-19E7-3393B637A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9" y="136207500"/>
          <a:ext cx="888667" cy="952500"/>
        </a:xfrm>
        <a:prstGeom prst="rect">
          <a:avLst/>
        </a:prstGeom>
      </xdr:spPr>
    </xdr:pic>
    <xdr:clientData/>
  </xdr:twoCellAnchor>
  <xdr:twoCellAnchor>
    <xdr:from>
      <xdr:col>0</xdr:col>
      <xdr:colOff>118163</xdr:colOff>
      <xdr:row>417</xdr:row>
      <xdr:rowOff>42332</xdr:rowOff>
    </xdr:from>
    <xdr:to>
      <xdr:col>0</xdr:col>
      <xdr:colOff>1017428</xdr:colOff>
      <xdr:row>419</xdr:row>
      <xdr:rowOff>275166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6C3E1036-2AF2-17D9-CFA4-8E0E31663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63" y="137223499"/>
          <a:ext cx="899265" cy="867834"/>
        </a:xfrm>
        <a:prstGeom prst="rect">
          <a:avLst/>
        </a:prstGeom>
      </xdr:spPr>
    </xdr:pic>
    <xdr:clientData/>
  </xdr:twoCellAnchor>
  <xdr:twoCellAnchor>
    <xdr:from>
      <xdr:col>0</xdr:col>
      <xdr:colOff>51160</xdr:colOff>
      <xdr:row>420</xdr:row>
      <xdr:rowOff>328868</xdr:rowOff>
    </xdr:from>
    <xdr:to>
      <xdr:col>0</xdr:col>
      <xdr:colOff>1084432</xdr:colOff>
      <xdr:row>420</xdr:row>
      <xdr:rowOff>659694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09DB363C-7783-6749-EBA6-C94CB48BC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0" y="135689701"/>
          <a:ext cx="1033272" cy="330826"/>
        </a:xfrm>
        <a:prstGeom prst="rect">
          <a:avLst/>
        </a:prstGeom>
      </xdr:spPr>
    </xdr:pic>
    <xdr:clientData/>
  </xdr:twoCellAnchor>
  <xdr:twoCellAnchor>
    <xdr:from>
      <xdr:col>0</xdr:col>
      <xdr:colOff>112392</xdr:colOff>
      <xdr:row>421</xdr:row>
      <xdr:rowOff>37394</xdr:rowOff>
    </xdr:from>
    <xdr:to>
      <xdr:col>0</xdr:col>
      <xdr:colOff>1002032</xdr:colOff>
      <xdr:row>424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9FB4E0F6-B3C1-F2AF-EACB-2F72AC2C1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2" y="136435394"/>
          <a:ext cx="889640" cy="914400"/>
        </a:xfrm>
        <a:prstGeom prst="rect">
          <a:avLst/>
        </a:prstGeom>
      </xdr:spPr>
    </xdr:pic>
    <xdr:clientData/>
  </xdr:twoCellAnchor>
  <xdr:twoCellAnchor>
    <xdr:from>
      <xdr:col>0</xdr:col>
      <xdr:colOff>111830</xdr:colOff>
      <xdr:row>424</xdr:row>
      <xdr:rowOff>10502</xdr:rowOff>
    </xdr:from>
    <xdr:to>
      <xdr:col>0</xdr:col>
      <xdr:colOff>1002594</xdr:colOff>
      <xdr:row>428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2C78E270-581C-C57F-EF97-4E4777D9D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0" y="137361002"/>
          <a:ext cx="890764" cy="914400"/>
        </a:xfrm>
        <a:prstGeom prst="rect">
          <a:avLst/>
        </a:prstGeom>
      </xdr:spPr>
    </xdr:pic>
    <xdr:clientData/>
  </xdr:twoCellAnchor>
  <xdr:twoCellAnchor>
    <xdr:from>
      <xdr:col>0</xdr:col>
      <xdr:colOff>51160</xdr:colOff>
      <xdr:row>428</xdr:row>
      <xdr:rowOff>31750</xdr:rowOff>
    </xdr:from>
    <xdr:to>
      <xdr:col>0</xdr:col>
      <xdr:colOff>1084432</xdr:colOff>
      <xdr:row>428</xdr:row>
      <xdr:rowOff>444500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50889098-4DF5-05D6-04E7-83AC49CD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0" y="141044083"/>
          <a:ext cx="1033272" cy="412750"/>
        </a:xfrm>
        <a:prstGeom prst="rect">
          <a:avLst/>
        </a:prstGeom>
      </xdr:spPr>
    </xdr:pic>
    <xdr:clientData/>
  </xdr:twoCellAnchor>
  <xdr:twoCellAnchor>
    <xdr:from>
      <xdr:col>0</xdr:col>
      <xdr:colOff>86894</xdr:colOff>
      <xdr:row>429</xdr:row>
      <xdr:rowOff>11144</xdr:rowOff>
    </xdr:from>
    <xdr:to>
      <xdr:col>0</xdr:col>
      <xdr:colOff>1027530</xdr:colOff>
      <xdr:row>433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21636A67-68AC-8841-7207-2C00FC862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94" y="139266644"/>
          <a:ext cx="940636" cy="914400"/>
        </a:xfrm>
        <a:prstGeom prst="rect">
          <a:avLst/>
        </a:prstGeom>
      </xdr:spPr>
    </xdr:pic>
    <xdr:clientData/>
  </xdr:twoCellAnchor>
  <xdr:twoCellAnchor>
    <xdr:from>
      <xdr:col>0</xdr:col>
      <xdr:colOff>61744</xdr:colOff>
      <xdr:row>433</xdr:row>
      <xdr:rowOff>52917</xdr:rowOff>
    </xdr:from>
    <xdr:to>
      <xdr:col>0</xdr:col>
      <xdr:colOff>1095016</xdr:colOff>
      <xdr:row>433</xdr:row>
      <xdr:rowOff>465667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49CD7A81-1D48-B510-A466-68A9C3D33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4" y="142515167"/>
          <a:ext cx="1033272" cy="412750"/>
        </a:xfrm>
        <a:prstGeom prst="rect">
          <a:avLst/>
        </a:prstGeom>
      </xdr:spPr>
    </xdr:pic>
    <xdr:clientData/>
  </xdr:twoCellAnchor>
  <xdr:twoCellAnchor>
    <xdr:from>
      <xdr:col>0</xdr:col>
      <xdr:colOff>53273</xdr:colOff>
      <xdr:row>434</xdr:row>
      <xdr:rowOff>31750</xdr:rowOff>
    </xdr:from>
    <xdr:to>
      <xdr:col>0</xdr:col>
      <xdr:colOff>1082320</xdr:colOff>
      <xdr:row>436</xdr:row>
      <xdr:rowOff>264583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29F4B93F-7AF2-6834-E297-B8A561F44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3" y="142970250"/>
          <a:ext cx="1029047" cy="867833"/>
        </a:xfrm>
        <a:prstGeom prst="rect">
          <a:avLst/>
        </a:prstGeom>
      </xdr:spPr>
    </xdr:pic>
    <xdr:clientData/>
  </xdr:twoCellAnchor>
  <xdr:twoCellAnchor>
    <xdr:from>
      <xdr:col>0</xdr:col>
      <xdr:colOff>106626</xdr:colOff>
      <xdr:row>437</xdr:row>
      <xdr:rowOff>18535</xdr:rowOff>
    </xdr:from>
    <xdr:to>
      <xdr:col>0</xdr:col>
      <xdr:colOff>1007798</xdr:colOff>
      <xdr:row>440</xdr:row>
      <xdr:rowOff>232834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2911AFD5-1248-FA27-71AE-D8467EF6C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26" y="142110368"/>
          <a:ext cx="901172" cy="944549"/>
        </a:xfrm>
        <a:prstGeom prst="rect">
          <a:avLst/>
        </a:prstGeom>
      </xdr:spPr>
    </xdr:pic>
    <xdr:clientData/>
  </xdr:twoCellAnchor>
  <xdr:twoCellAnchor>
    <xdr:from>
      <xdr:col>0</xdr:col>
      <xdr:colOff>43128</xdr:colOff>
      <xdr:row>441</xdr:row>
      <xdr:rowOff>63500</xdr:rowOff>
    </xdr:from>
    <xdr:to>
      <xdr:col>0</xdr:col>
      <xdr:colOff>1071297</xdr:colOff>
      <xdr:row>442</xdr:row>
      <xdr:rowOff>285750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CEF6EFEA-15EF-A075-655A-800E7F86D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8" y="144928167"/>
          <a:ext cx="1028169" cy="539750"/>
        </a:xfrm>
        <a:prstGeom prst="rect">
          <a:avLst/>
        </a:prstGeom>
      </xdr:spPr>
    </xdr:pic>
    <xdr:clientData/>
  </xdr:twoCellAnchor>
  <xdr:twoCellAnchor>
    <xdr:from>
      <xdr:col>0</xdr:col>
      <xdr:colOff>45679</xdr:colOff>
      <xdr:row>443</xdr:row>
      <xdr:rowOff>31750</xdr:rowOff>
    </xdr:from>
    <xdr:to>
      <xdr:col>0</xdr:col>
      <xdr:colOff>1068746</xdr:colOff>
      <xdr:row>444</xdr:row>
      <xdr:rowOff>285750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3CB5017D-60B9-107F-7FEC-CF12D2AD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9" y="145531417"/>
          <a:ext cx="1023067" cy="571500"/>
        </a:xfrm>
        <a:prstGeom prst="rect">
          <a:avLst/>
        </a:prstGeom>
      </xdr:spPr>
    </xdr:pic>
    <xdr:clientData/>
  </xdr:twoCellAnchor>
  <xdr:twoCellAnchor>
    <xdr:from>
      <xdr:col>0</xdr:col>
      <xdr:colOff>105304</xdr:colOff>
      <xdr:row>212</xdr:row>
      <xdr:rowOff>105832</xdr:rowOff>
    </xdr:from>
    <xdr:to>
      <xdr:col>0</xdr:col>
      <xdr:colOff>1009121</xdr:colOff>
      <xdr:row>216</xdr:row>
      <xdr:rowOff>399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4038899B-3F4D-078D-507F-3BF44F1F7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04" y="75691999"/>
          <a:ext cx="903817" cy="868233"/>
        </a:xfrm>
        <a:prstGeom prst="rect">
          <a:avLst/>
        </a:prstGeom>
      </xdr:spPr>
    </xdr:pic>
    <xdr:clientData/>
  </xdr:twoCellAnchor>
  <xdr:twoCellAnchor>
    <xdr:from>
      <xdr:col>0</xdr:col>
      <xdr:colOff>82595</xdr:colOff>
      <xdr:row>278</xdr:row>
      <xdr:rowOff>84667</xdr:rowOff>
    </xdr:from>
    <xdr:to>
      <xdr:col>0</xdr:col>
      <xdr:colOff>1031830</xdr:colOff>
      <xdr:row>281</xdr:row>
      <xdr:rowOff>207963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064060-484F-8236-69B2-5A8B76E9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5" y="97663000"/>
          <a:ext cx="949235" cy="853546"/>
        </a:xfrm>
        <a:prstGeom prst="rect">
          <a:avLst/>
        </a:prstGeom>
      </xdr:spPr>
    </xdr:pic>
    <xdr:clientData/>
  </xdr:twoCellAnchor>
  <xdr:twoCellAnchor>
    <xdr:from>
      <xdr:col>0</xdr:col>
      <xdr:colOff>125179</xdr:colOff>
      <xdr:row>282</xdr:row>
      <xdr:rowOff>52918</xdr:rowOff>
    </xdr:from>
    <xdr:to>
      <xdr:col>0</xdr:col>
      <xdr:colOff>989245</xdr:colOff>
      <xdr:row>285</xdr:row>
      <xdr:rowOff>215088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6779F0-A35B-5288-EB5D-D5664C1D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79" y="98604918"/>
          <a:ext cx="864066" cy="892420"/>
        </a:xfrm>
        <a:prstGeom prst="rect">
          <a:avLst/>
        </a:prstGeom>
      </xdr:spPr>
    </xdr:pic>
    <xdr:clientData/>
  </xdr:twoCellAnchor>
  <xdr:twoCellAnchor>
    <xdr:from>
      <xdr:col>0</xdr:col>
      <xdr:colOff>100012</xdr:colOff>
      <xdr:row>289</xdr:row>
      <xdr:rowOff>38062</xdr:rowOff>
    </xdr:from>
    <xdr:to>
      <xdr:col>0</xdr:col>
      <xdr:colOff>1014412</xdr:colOff>
      <xdr:row>292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9618DF2-D707-FAEA-5914-71A8EB2E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" y="99288562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120985</xdr:colOff>
      <xdr:row>292</xdr:row>
      <xdr:rowOff>21375</xdr:rowOff>
    </xdr:from>
    <xdr:to>
      <xdr:col>0</xdr:col>
      <xdr:colOff>993440</xdr:colOff>
      <xdr:row>296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42DE05B-E725-74B7-8A82-131F70444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85" y="100224375"/>
          <a:ext cx="872455" cy="914400"/>
        </a:xfrm>
        <a:prstGeom prst="rect">
          <a:avLst/>
        </a:prstGeom>
      </xdr:spPr>
    </xdr:pic>
    <xdr:clientData/>
  </xdr:twoCellAnchor>
  <xdr:twoCellAnchor>
    <xdr:from>
      <xdr:col>0</xdr:col>
      <xdr:colOff>110594</xdr:colOff>
      <xdr:row>296</xdr:row>
      <xdr:rowOff>31750</xdr:rowOff>
    </xdr:from>
    <xdr:to>
      <xdr:col>0</xdr:col>
      <xdr:colOff>1024994</xdr:colOff>
      <xdr:row>298</xdr:row>
      <xdr:rowOff>275166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316D7EC-D856-1E6A-AC58-8E1FE05FE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4" y="102436083"/>
          <a:ext cx="914400" cy="878416"/>
        </a:xfrm>
        <a:prstGeom prst="rect">
          <a:avLst/>
        </a:prstGeom>
      </xdr:spPr>
    </xdr:pic>
    <xdr:clientData/>
  </xdr:twoCellAnchor>
  <xdr:twoCellAnchor>
    <xdr:from>
      <xdr:col>0</xdr:col>
      <xdr:colOff>104326</xdr:colOff>
      <xdr:row>302</xdr:row>
      <xdr:rowOff>21166</xdr:rowOff>
    </xdr:from>
    <xdr:to>
      <xdr:col>0</xdr:col>
      <xdr:colOff>1010099</xdr:colOff>
      <xdr:row>304</xdr:row>
      <xdr:rowOff>285749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1F43C7F-DEC6-437A-EDF0-9BCE06EF2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26" y="104330499"/>
          <a:ext cx="905773" cy="899583"/>
        </a:xfrm>
        <a:prstGeom prst="rect">
          <a:avLst/>
        </a:prstGeom>
      </xdr:spPr>
    </xdr:pic>
    <xdr:clientData/>
  </xdr:twoCellAnchor>
  <xdr:twoCellAnchor>
    <xdr:from>
      <xdr:col>0</xdr:col>
      <xdr:colOff>104408</xdr:colOff>
      <xdr:row>305</xdr:row>
      <xdr:rowOff>18938</xdr:rowOff>
    </xdr:from>
    <xdr:to>
      <xdr:col>0</xdr:col>
      <xdr:colOff>1010016</xdr:colOff>
      <xdr:row>308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8AFD979-6250-F2EA-A092-34364A0B4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08" y="103079438"/>
          <a:ext cx="905608" cy="914400"/>
        </a:xfrm>
        <a:prstGeom prst="rect">
          <a:avLst/>
        </a:prstGeom>
      </xdr:spPr>
    </xdr:pic>
    <xdr:clientData/>
  </xdr:twoCellAnchor>
  <xdr:twoCellAnchor>
    <xdr:from>
      <xdr:col>0</xdr:col>
      <xdr:colOff>124332</xdr:colOff>
      <xdr:row>308</xdr:row>
      <xdr:rowOff>31750</xdr:rowOff>
    </xdr:from>
    <xdr:to>
      <xdr:col>0</xdr:col>
      <xdr:colOff>990093</xdr:colOff>
      <xdr:row>309</xdr:row>
      <xdr:rowOff>391584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43C761AB-868F-DF45-7FA3-088D3F3DB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32" y="106246083"/>
          <a:ext cx="865761" cy="836084"/>
        </a:xfrm>
        <a:prstGeom prst="rect">
          <a:avLst/>
        </a:prstGeom>
      </xdr:spPr>
    </xdr:pic>
    <xdr:clientData/>
  </xdr:twoCellAnchor>
  <xdr:twoCellAnchor>
    <xdr:from>
      <xdr:col>0</xdr:col>
      <xdr:colOff>98028</xdr:colOff>
      <xdr:row>314</xdr:row>
      <xdr:rowOff>21168</xdr:rowOff>
    </xdr:from>
    <xdr:to>
      <xdr:col>0</xdr:col>
      <xdr:colOff>1016397</xdr:colOff>
      <xdr:row>315</xdr:row>
      <xdr:rowOff>433918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EA10AF30-CC7F-39B7-52B4-DAC95090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28" y="109093001"/>
          <a:ext cx="918369" cy="889000"/>
        </a:xfrm>
        <a:prstGeom prst="rect">
          <a:avLst/>
        </a:prstGeom>
      </xdr:spPr>
    </xdr:pic>
    <xdr:clientData/>
  </xdr:twoCellAnchor>
  <xdr:twoCellAnchor>
    <xdr:from>
      <xdr:col>0</xdr:col>
      <xdr:colOff>101715</xdr:colOff>
      <xdr:row>316</xdr:row>
      <xdr:rowOff>52916</xdr:rowOff>
    </xdr:from>
    <xdr:to>
      <xdr:col>0</xdr:col>
      <xdr:colOff>1012709</xdr:colOff>
      <xdr:row>317</xdr:row>
      <xdr:rowOff>444500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D80F9AA7-9EFB-4A8C-8848-DAE88EC1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15" y="110077249"/>
          <a:ext cx="910994" cy="867834"/>
        </a:xfrm>
        <a:prstGeom prst="rect">
          <a:avLst/>
        </a:prstGeom>
      </xdr:spPr>
    </xdr:pic>
    <xdr:clientData/>
  </xdr:twoCellAnchor>
  <xdr:twoCellAnchor>
    <xdr:from>
      <xdr:col>0</xdr:col>
      <xdr:colOff>105402</xdr:colOff>
      <xdr:row>318</xdr:row>
      <xdr:rowOff>42333</xdr:rowOff>
    </xdr:from>
    <xdr:to>
      <xdr:col>0</xdr:col>
      <xdr:colOff>1009023</xdr:colOff>
      <xdr:row>319</xdr:row>
      <xdr:rowOff>423334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9847CA5-4439-DCF8-BAE8-A0DA16A78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02" y="111019166"/>
          <a:ext cx="903621" cy="857251"/>
        </a:xfrm>
        <a:prstGeom prst="rect">
          <a:avLst/>
        </a:prstGeom>
      </xdr:spPr>
    </xdr:pic>
    <xdr:clientData/>
  </xdr:twoCellAnchor>
  <xdr:twoCellAnchor>
    <xdr:from>
      <xdr:col>0</xdr:col>
      <xdr:colOff>36608</xdr:colOff>
      <xdr:row>320</xdr:row>
      <xdr:rowOff>83552</xdr:rowOff>
    </xdr:from>
    <xdr:to>
      <xdr:col>0</xdr:col>
      <xdr:colOff>1077817</xdr:colOff>
      <xdr:row>320</xdr:row>
      <xdr:rowOff>931334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C11AAC84-2E74-1B2C-FF46-CCCF2E2F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" y="109472885"/>
          <a:ext cx="1041209" cy="847782"/>
        </a:xfrm>
        <a:prstGeom prst="rect">
          <a:avLst/>
        </a:prstGeom>
      </xdr:spPr>
    </xdr:pic>
    <xdr:clientData/>
  </xdr:twoCellAnchor>
  <xdr:twoCellAnchor>
    <xdr:from>
      <xdr:col>0</xdr:col>
      <xdr:colOff>84982</xdr:colOff>
      <xdr:row>357</xdr:row>
      <xdr:rowOff>24531</xdr:rowOff>
    </xdr:from>
    <xdr:to>
      <xdr:col>0</xdr:col>
      <xdr:colOff>1029442</xdr:colOff>
      <xdr:row>361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12B2AA91-A30D-2E4D-481B-AA890CFBA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2" y="119277531"/>
          <a:ext cx="944460" cy="914400"/>
        </a:xfrm>
        <a:prstGeom prst="rect">
          <a:avLst/>
        </a:prstGeom>
      </xdr:spPr>
    </xdr:pic>
    <xdr:clientData/>
  </xdr:twoCellAnchor>
  <xdr:twoCellAnchor>
    <xdr:from>
      <xdr:col>0</xdr:col>
      <xdr:colOff>103132</xdr:colOff>
      <xdr:row>365</xdr:row>
      <xdr:rowOff>11813</xdr:rowOff>
    </xdr:from>
    <xdr:to>
      <xdr:col>0</xdr:col>
      <xdr:colOff>1011292</xdr:colOff>
      <xdr:row>369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74B5C702-FDBE-458F-4EAC-21EB42C1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32" y="121169813"/>
          <a:ext cx="908160" cy="914400"/>
        </a:xfrm>
        <a:prstGeom prst="rect">
          <a:avLst/>
        </a:prstGeom>
      </xdr:spPr>
    </xdr:pic>
    <xdr:clientData/>
  </xdr:twoCellAnchor>
  <xdr:twoCellAnchor>
    <xdr:from>
      <xdr:col>0</xdr:col>
      <xdr:colOff>36608</xdr:colOff>
      <xdr:row>369</xdr:row>
      <xdr:rowOff>95250</xdr:rowOff>
    </xdr:from>
    <xdr:to>
      <xdr:col>0</xdr:col>
      <xdr:colOff>1077817</xdr:colOff>
      <xdr:row>370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C2BBEACE-7373-FB9E-AEE4-B135BB413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" y="124661083"/>
          <a:ext cx="1041209" cy="857250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382</xdr:row>
      <xdr:rowOff>52918</xdr:rowOff>
    </xdr:from>
    <xdr:to>
      <xdr:col>0</xdr:col>
      <xdr:colOff>1073848</xdr:colOff>
      <xdr:row>384</xdr:row>
      <xdr:rowOff>275168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4F78DB5-F57C-A4A2-82A7-895BD1032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" y="128492251"/>
          <a:ext cx="1033272" cy="857250"/>
        </a:xfrm>
        <a:prstGeom prst="rect">
          <a:avLst/>
        </a:prstGeom>
      </xdr:spPr>
    </xdr:pic>
    <xdr:clientData/>
  </xdr:twoCellAnchor>
  <xdr:twoCellAnchor>
    <xdr:from>
      <xdr:col>0</xdr:col>
      <xdr:colOff>96441</xdr:colOff>
      <xdr:row>445</xdr:row>
      <xdr:rowOff>13607</xdr:rowOff>
    </xdr:from>
    <xdr:to>
      <xdr:col>0</xdr:col>
      <xdr:colOff>993944</xdr:colOff>
      <xdr:row>445</xdr:row>
      <xdr:rowOff>928007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333568E-A37B-7160-053D-B3EA0BC04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41" y="145026440"/>
          <a:ext cx="897503" cy="914400"/>
        </a:xfrm>
        <a:prstGeom prst="rect">
          <a:avLst/>
        </a:prstGeom>
      </xdr:spPr>
    </xdr:pic>
    <xdr:clientData/>
  </xdr:twoCellAnchor>
  <xdr:twoCellAnchor>
    <xdr:from>
      <xdr:col>0</xdr:col>
      <xdr:colOff>81869</xdr:colOff>
      <xdr:row>446</xdr:row>
      <xdr:rowOff>13928</xdr:rowOff>
    </xdr:from>
    <xdr:to>
      <xdr:col>0</xdr:col>
      <xdr:colOff>1008071</xdr:colOff>
      <xdr:row>446</xdr:row>
      <xdr:rowOff>928328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C0BBF083-F1EF-B9BC-5934-EA55A7577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69" y="145979261"/>
          <a:ext cx="926202" cy="914400"/>
        </a:xfrm>
        <a:prstGeom prst="rect">
          <a:avLst/>
        </a:prstGeom>
      </xdr:spPr>
    </xdr:pic>
    <xdr:clientData/>
  </xdr:twoCellAnchor>
  <xdr:twoCellAnchor>
    <xdr:from>
      <xdr:col>0</xdr:col>
      <xdr:colOff>110564</xdr:colOff>
      <xdr:row>447</xdr:row>
      <xdr:rowOff>14250</xdr:rowOff>
    </xdr:from>
    <xdr:to>
      <xdr:col>0</xdr:col>
      <xdr:colOff>981155</xdr:colOff>
      <xdr:row>447</xdr:row>
      <xdr:rowOff>928650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894992A5-6777-91F4-5909-8BDB64A9D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64" y="146932083"/>
          <a:ext cx="870591" cy="914400"/>
        </a:xfrm>
        <a:prstGeom prst="rect">
          <a:avLst/>
        </a:prstGeom>
      </xdr:spPr>
    </xdr:pic>
    <xdr:clientData/>
  </xdr:twoCellAnchor>
  <xdr:twoCellAnchor>
    <xdr:from>
      <xdr:col>0</xdr:col>
      <xdr:colOff>395550</xdr:colOff>
      <xdr:row>448</xdr:row>
      <xdr:rowOff>41786</xdr:rowOff>
    </xdr:from>
    <xdr:to>
      <xdr:col>0</xdr:col>
      <xdr:colOff>718874</xdr:colOff>
      <xdr:row>449</xdr:row>
      <xdr:rowOff>3686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14AA5392-B98E-02E0-DFC6-DF27C664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50" y="147869786"/>
          <a:ext cx="323324" cy="914400"/>
        </a:xfrm>
        <a:prstGeom prst="rect">
          <a:avLst/>
        </a:prstGeom>
      </xdr:spPr>
    </xdr:pic>
    <xdr:clientData/>
  </xdr:twoCellAnchor>
  <xdr:twoCellAnchor>
    <xdr:from>
      <xdr:col>0</xdr:col>
      <xdr:colOff>392320</xdr:colOff>
      <xdr:row>449</xdr:row>
      <xdr:rowOff>28500</xdr:rowOff>
    </xdr:from>
    <xdr:to>
      <xdr:col>0</xdr:col>
      <xdr:colOff>722104</xdr:colOff>
      <xdr:row>450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3F986CB-A8C3-1D77-9410-68F184045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20" y="148809000"/>
          <a:ext cx="329784" cy="914400"/>
        </a:xfrm>
        <a:prstGeom prst="rect">
          <a:avLst/>
        </a:prstGeom>
      </xdr:spPr>
    </xdr:pic>
    <xdr:clientData/>
  </xdr:twoCellAnchor>
  <xdr:twoCellAnchor>
    <xdr:from>
      <xdr:col>0</xdr:col>
      <xdr:colOff>390498</xdr:colOff>
      <xdr:row>450</xdr:row>
      <xdr:rowOff>42429</xdr:rowOff>
    </xdr:from>
    <xdr:to>
      <xdr:col>0</xdr:col>
      <xdr:colOff>723926</xdr:colOff>
      <xdr:row>451</xdr:row>
      <xdr:rowOff>4329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4DD54B56-26F5-E19D-F36F-0EF996925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498" y="149775429"/>
          <a:ext cx="333428" cy="914400"/>
        </a:xfrm>
        <a:prstGeom prst="rect">
          <a:avLst/>
        </a:prstGeom>
      </xdr:spPr>
    </xdr:pic>
    <xdr:clientData/>
  </xdr:twoCellAnchor>
  <xdr:twoCellAnchor>
    <xdr:from>
      <xdr:col>0</xdr:col>
      <xdr:colOff>100013</xdr:colOff>
      <xdr:row>451</xdr:row>
      <xdr:rowOff>29142</xdr:rowOff>
    </xdr:from>
    <xdr:to>
      <xdr:col>0</xdr:col>
      <xdr:colOff>1005542</xdr:colOff>
      <xdr:row>451</xdr:row>
      <xdr:rowOff>943542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9B99C6B-0EF3-1835-89BB-5F6F07891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3" y="150756975"/>
          <a:ext cx="905529" cy="914400"/>
        </a:xfrm>
        <a:prstGeom prst="rect">
          <a:avLst/>
        </a:prstGeom>
      </xdr:spPr>
    </xdr:pic>
    <xdr:clientData/>
  </xdr:twoCellAnchor>
  <xdr:twoCellAnchor>
    <xdr:from>
      <xdr:col>0</xdr:col>
      <xdr:colOff>87725</xdr:colOff>
      <xdr:row>452</xdr:row>
      <xdr:rowOff>21166</xdr:rowOff>
    </xdr:from>
    <xdr:to>
      <xdr:col>0</xdr:col>
      <xdr:colOff>1029780</xdr:colOff>
      <xdr:row>452</xdr:row>
      <xdr:rowOff>935566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28A25B32-9C20-E18F-5BD0-1E848A56F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" y="151701499"/>
          <a:ext cx="942055" cy="914400"/>
        </a:xfrm>
        <a:prstGeom prst="rect">
          <a:avLst/>
        </a:prstGeom>
      </xdr:spPr>
    </xdr:pic>
    <xdr:clientData/>
  </xdr:twoCellAnchor>
  <xdr:twoCellAnchor>
    <xdr:from>
      <xdr:col>0</xdr:col>
      <xdr:colOff>103670</xdr:colOff>
      <xdr:row>453</xdr:row>
      <xdr:rowOff>24342</xdr:rowOff>
    </xdr:from>
    <xdr:to>
      <xdr:col>0</xdr:col>
      <xdr:colOff>997308</xdr:colOff>
      <xdr:row>453</xdr:row>
      <xdr:rowOff>938742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C0BCE064-006B-F5C5-6B65-12AC9FD2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70" y="152657175"/>
          <a:ext cx="893638" cy="914400"/>
        </a:xfrm>
        <a:prstGeom prst="rect">
          <a:avLst/>
        </a:prstGeom>
      </xdr:spPr>
    </xdr:pic>
    <xdr:clientData/>
  </xdr:twoCellAnchor>
  <xdr:twoCellAnchor>
    <xdr:from>
      <xdr:col>0</xdr:col>
      <xdr:colOff>395167</xdr:colOff>
      <xdr:row>454</xdr:row>
      <xdr:rowOff>32657</xdr:rowOff>
    </xdr:from>
    <xdr:to>
      <xdr:col>0</xdr:col>
      <xdr:colOff>719258</xdr:colOff>
      <xdr:row>455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50E63AFF-BE5A-1EA1-B537-7AD37EC9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167" y="153575657"/>
          <a:ext cx="324091" cy="914400"/>
        </a:xfrm>
        <a:prstGeom prst="rect">
          <a:avLst/>
        </a:prstGeom>
      </xdr:spPr>
    </xdr:pic>
    <xdr:clientData/>
  </xdr:twoCellAnchor>
  <xdr:twoCellAnchor>
    <xdr:from>
      <xdr:col>0</xdr:col>
      <xdr:colOff>392391</xdr:colOff>
      <xdr:row>455</xdr:row>
      <xdr:rowOff>32978</xdr:rowOff>
    </xdr:from>
    <xdr:to>
      <xdr:col>0</xdr:col>
      <xdr:colOff>722034</xdr:colOff>
      <xdr:row>456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ED581DF-04E5-7FEE-8667-9E06EFF9F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91" y="154528478"/>
          <a:ext cx="329643" cy="914400"/>
        </a:xfrm>
        <a:prstGeom prst="rect">
          <a:avLst/>
        </a:prstGeom>
      </xdr:spPr>
    </xdr:pic>
    <xdr:clientData/>
  </xdr:twoCellAnchor>
  <xdr:twoCellAnchor>
    <xdr:from>
      <xdr:col>0</xdr:col>
      <xdr:colOff>396346</xdr:colOff>
      <xdr:row>456</xdr:row>
      <xdr:rowOff>26496</xdr:rowOff>
    </xdr:from>
    <xdr:to>
      <xdr:col>0</xdr:col>
      <xdr:colOff>718079</xdr:colOff>
      <xdr:row>457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699AF8A9-FABA-1BF1-BFA4-86218109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346" y="155474496"/>
          <a:ext cx="321733" cy="914400"/>
        </a:xfrm>
        <a:prstGeom prst="rect">
          <a:avLst/>
        </a:prstGeom>
      </xdr:spPr>
    </xdr:pic>
    <xdr:clientData/>
  </xdr:twoCellAnchor>
  <xdr:twoCellAnchor>
    <xdr:from>
      <xdr:col>0</xdr:col>
      <xdr:colOff>399547</xdr:colOff>
      <xdr:row>457</xdr:row>
      <xdr:rowOff>30899</xdr:rowOff>
    </xdr:from>
    <xdr:to>
      <xdr:col>0</xdr:col>
      <xdr:colOff>714878</xdr:colOff>
      <xdr:row>457</xdr:row>
      <xdr:rowOff>920750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9CC9A4EA-91BF-3ECA-EFB1-73A01E1F7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547" y="8518732"/>
          <a:ext cx="315331" cy="889851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458</xdr:row>
      <xdr:rowOff>51787</xdr:rowOff>
    </xdr:from>
    <xdr:to>
      <xdr:col>0</xdr:col>
      <xdr:colOff>933042</xdr:colOff>
      <xdr:row>459</xdr:row>
      <xdr:rowOff>444501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EE89F9E1-1D52-81EA-4991-5D0D66012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58568954"/>
          <a:ext cx="710792" cy="868964"/>
        </a:xfrm>
        <a:prstGeom prst="rect">
          <a:avLst/>
        </a:prstGeom>
      </xdr:spPr>
    </xdr:pic>
    <xdr:clientData/>
  </xdr:twoCellAnchor>
  <xdr:twoCellAnchor>
    <xdr:from>
      <xdr:col>0</xdr:col>
      <xdr:colOff>101373</xdr:colOff>
      <xdr:row>464</xdr:row>
      <xdr:rowOff>15214</xdr:rowOff>
    </xdr:from>
    <xdr:to>
      <xdr:col>0</xdr:col>
      <xdr:colOff>1013052</xdr:colOff>
      <xdr:row>467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CB2A354F-0890-48F5-D7DA-91D463325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73" y="160225714"/>
          <a:ext cx="911679" cy="914400"/>
        </a:xfrm>
        <a:prstGeom prst="rect">
          <a:avLst/>
        </a:prstGeom>
      </xdr:spPr>
    </xdr:pic>
    <xdr:clientData/>
  </xdr:twoCellAnchor>
  <xdr:twoCellAnchor>
    <xdr:from>
      <xdr:col>0</xdr:col>
      <xdr:colOff>107194</xdr:colOff>
      <xdr:row>467</xdr:row>
      <xdr:rowOff>22339</xdr:rowOff>
    </xdr:from>
    <xdr:to>
      <xdr:col>0</xdr:col>
      <xdr:colOff>1007230</xdr:colOff>
      <xdr:row>470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7138C8E8-D672-6EF6-0652-1A181A5D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94" y="161185339"/>
          <a:ext cx="900036" cy="914400"/>
        </a:xfrm>
        <a:prstGeom prst="rect">
          <a:avLst/>
        </a:prstGeom>
      </xdr:spPr>
    </xdr:pic>
    <xdr:clientData/>
  </xdr:twoCellAnchor>
  <xdr:twoCellAnchor>
    <xdr:from>
      <xdr:col>0</xdr:col>
      <xdr:colOff>319530</xdr:colOff>
      <xdr:row>475</xdr:row>
      <xdr:rowOff>38385</xdr:rowOff>
    </xdr:from>
    <xdr:to>
      <xdr:col>0</xdr:col>
      <xdr:colOff>794895</xdr:colOff>
      <xdr:row>476</xdr:row>
      <xdr:rowOff>433917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2FCB6A54-33C0-124B-B654-D143690C6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530" y="164270552"/>
          <a:ext cx="475365" cy="871782"/>
        </a:xfrm>
        <a:prstGeom prst="rect">
          <a:avLst/>
        </a:prstGeom>
      </xdr:spPr>
    </xdr:pic>
    <xdr:clientData/>
  </xdr:twoCellAnchor>
  <xdr:twoCellAnchor>
    <xdr:from>
      <xdr:col>0</xdr:col>
      <xdr:colOff>184173</xdr:colOff>
      <xdr:row>477</xdr:row>
      <xdr:rowOff>31146</xdr:rowOff>
    </xdr:from>
    <xdr:to>
      <xdr:col>0</xdr:col>
      <xdr:colOff>930252</xdr:colOff>
      <xdr:row>479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8F883647-3D77-B58E-24DD-1041D2128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73" y="165004146"/>
          <a:ext cx="746079" cy="914400"/>
        </a:xfrm>
        <a:prstGeom prst="rect">
          <a:avLst/>
        </a:prstGeom>
      </xdr:spPr>
    </xdr:pic>
    <xdr:clientData/>
  </xdr:twoCellAnchor>
  <xdr:twoCellAnchor>
    <xdr:from>
      <xdr:col>0</xdr:col>
      <xdr:colOff>197813</xdr:colOff>
      <xdr:row>479</xdr:row>
      <xdr:rowOff>12720</xdr:rowOff>
    </xdr:from>
    <xdr:to>
      <xdr:col>0</xdr:col>
      <xdr:colOff>916611</xdr:colOff>
      <xdr:row>480</xdr:row>
      <xdr:rowOff>465667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BF888FD1-BDA7-7B0F-3104-90926558C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813" y="166044053"/>
          <a:ext cx="718798" cy="929197"/>
        </a:xfrm>
        <a:prstGeom prst="rect">
          <a:avLst/>
        </a:prstGeom>
      </xdr:spPr>
    </xdr:pic>
    <xdr:clientData/>
  </xdr:twoCellAnchor>
  <xdr:twoCellAnchor>
    <xdr:from>
      <xdr:col>0</xdr:col>
      <xdr:colOff>40576</xdr:colOff>
      <xdr:row>460</xdr:row>
      <xdr:rowOff>84666</xdr:rowOff>
    </xdr:from>
    <xdr:to>
      <xdr:col>0</xdr:col>
      <xdr:colOff>1073848</xdr:colOff>
      <xdr:row>461</xdr:row>
      <xdr:rowOff>264584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B578E61B-2ABE-64E1-5074-ADC17767D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89"/>
        <a:stretch/>
      </xdr:blipFill>
      <xdr:spPr>
        <a:xfrm>
          <a:off x="40576" y="159554333"/>
          <a:ext cx="1033272" cy="497418"/>
        </a:xfrm>
        <a:prstGeom prst="rect">
          <a:avLst/>
        </a:prstGeom>
      </xdr:spPr>
    </xdr:pic>
    <xdr:clientData/>
  </xdr:twoCellAnchor>
  <xdr:twoCellAnchor>
    <xdr:from>
      <xdr:col>0</xdr:col>
      <xdr:colOff>51159</xdr:colOff>
      <xdr:row>462</xdr:row>
      <xdr:rowOff>74084</xdr:rowOff>
    </xdr:from>
    <xdr:to>
      <xdr:col>0</xdr:col>
      <xdr:colOff>1084431</xdr:colOff>
      <xdr:row>463</xdr:row>
      <xdr:rowOff>275168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D1E2EE99-F36E-A2F3-1238-D9F3D7109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59" y="160178751"/>
          <a:ext cx="1033272" cy="518584"/>
        </a:xfrm>
        <a:prstGeom prst="rect">
          <a:avLst/>
        </a:prstGeom>
      </xdr:spPr>
    </xdr:pic>
    <xdr:clientData/>
  </xdr:twoCellAnchor>
  <xdr:twoCellAnchor>
    <xdr:from>
      <xdr:col>0</xdr:col>
      <xdr:colOff>107718</xdr:colOff>
      <xdr:row>470</xdr:row>
      <xdr:rowOff>19050</xdr:rowOff>
    </xdr:from>
    <xdr:to>
      <xdr:col>0</xdr:col>
      <xdr:colOff>1006707</xdr:colOff>
      <xdr:row>473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DD4D8B30-781A-C0CC-04D1-C32565445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8" y="162219217"/>
          <a:ext cx="898989" cy="933450"/>
        </a:xfrm>
        <a:prstGeom prst="rect">
          <a:avLst/>
        </a:prstGeom>
      </xdr:spPr>
    </xdr:pic>
    <xdr:clientData/>
  </xdr:twoCellAnchor>
  <xdr:twoCellAnchor>
    <xdr:from>
      <xdr:col>0</xdr:col>
      <xdr:colOff>61743</xdr:colOff>
      <xdr:row>473</xdr:row>
      <xdr:rowOff>54754</xdr:rowOff>
    </xdr:from>
    <xdr:to>
      <xdr:col>0</xdr:col>
      <xdr:colOff>1095015</xdr:colOff>
      <xdr:row>474</xdr:row>
      <xdr:rowOff>264584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0546035-CCEA-6BF6-B952-4ED4A3C7B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3" y="163651921"/>
          <a:ext cx="1033272" cy="527330"/>
        </a:xfrm>
        <a:prstGeom prst="rect">
          <a:avLst/>
        </a:prstGeom>
      </xdr:spPr>
    </xdr:pic>
    <xdr:clientData/>
  </xdr:twoCellAnchor>
  <xdr:twoCellAnchor editAs="oneCell">
    <xdr:from>
      <xdr:col>0</xdr:col>
      <xdr:colOff>75625</xdr:colOff>
      <xdr:row>299</xdr:row>
      <xdr:rowOff>21166</xdr:rowOff>
    </xdr:from>
    <xdr:to>
      <xdr:col>0</xdr:col>
      <xdr:colOff>1030958</xdr:colOff>
      <xdr:row>301</xdr:row>
      <xdr:rowOff>316366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3DBE83-BBB6-04F8-122A-AC613E977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75625" y="102986416"/>
          <a:ext cx="955333" cy="928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ecure.iowadot.gov/centralinventory/Catalog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2B69-4C01-4BEA-BA9A-B34F13B6DF24}">
  <dimension ref="A1:U502"/>
  <sheetViews>
    <sheetView zoomScale="90" zoomScaleNormal="90" workbookViewId="0">
      <pane xSplit="4" ySplit="1" topLeftCell="E67" activePane="bottomRight" state="frozen"/>
      <selection activeCell="B28" sqref="B28"/>
      <selection pane="topRight" activeCell="B28" sqref="B28"/>
      <selection pane="bottomLeft" activeCell="B28" sqref="B28"/>
      <selection pane="bottomRight" activeCell="P1" sqref="P1:W1048576"/>
    </sheetView>
  </sheetViews>
  <sheetFormatPr defaultRowHeight="15" customHeight="1" x14ac:dyDescent="0.3"/>
  <cols>
    <col min="1" max="1" width="17" customWidth="1"/>
    <col min="2" max="2" width="19.44140625" customWidth="1"/>
    <col min="3" max="3" width="19.33203125" style="4" customWidth="1"/>
    <col min="4" max="4" width="20.44140625" bestFit="1" customWidth="1"/>
    <col min="5" max="5" width="20.44140625" hidden="1" customWidth="1"/>
    <col min="6" max="6" width="19.44140625" style="35" hidden="1" customWidth="1"/>
    <col min="7" max="7" width="20.44140625" style="35" hidden="1" customWidth="1"/>
    <col min="8" max="8" width="14.109375" style="35" customWidth="1"/>
    <col min="9" max="9" width="14.109375" style="5" customWidth="1"/>
    <col min="10" max="11" width="17.109375" style="50" hidden="1" customWidth="1"/>
    <col min="12" max="12" width="18.109375" customWidth="1"/>
    <col min="13" max="13" width="19.44140625" customWidth="1"/>
    <col min="16" max="23" width="0" hidden="1" customWidth="1"/>
  </cols>
  <sheetData>
    <row r="1" spans="1:21" ht="29.4" thickBot="1" x14ac:dyDescent="0.35">
      <c r="A1" s="22" t="s">
        <v>3</v>
      </c>
      <c r="B1" s="23" t="s">
        <v>0</v>
      </c>
      <c r="C1" s="24" t="s">
        <v>3060</v>
      </c>
      <c r="D1" s="25" t="s">
        <v>3426</v>
      </c>
      <c r="E1" s="25"/>
      <c r="F1" s="34" t="s">
        <v>3425</v>
      </c>
      <c r="G1" s="34" t="s">
        <v>3424</v>
      </c>
      <c r="H1" s="34" t="s">
        <v>3421</v>
      </c>
      <c r="I1" s="25" t="s">
        <v>3427</v>
      </c>
      <c r="J1" s="48" t="s">
        <v>3447</v>
      </c>
      <c r="K1" s="48" t="s">
        <v>3423</v>
      </c>
      <c r="L1" s="26" t="s">
        <v>3061</v>
      </c>
      <c r="M1" s="27" t="s">
        <v>3057</v>
      </c>
      <c r="Q1" t="s">
        <v>3422</v>
      </c>
      <c r="R1" t="s">
        <v>2717</v>
      </c>
      <c r="T1" t="s">
        <v>3420</v>
      </c>
      <c r="U1" t="s">
        <v>2579</v>
      </c>
    </row>
    <row r="2" spans="1:21" ht="24.9" customHeight="1" x14ac:dyDescent="0.3">
      <c r="A2" s="95"/>
      <c r="B2" s="112" t="s">
        <v>7</v>
      </c>
      <c r="C2" s="113" t="s">
        <v>4</v>
      </c>
      <c r="D2" s="114" t="s">
        <v>5</v>
      </c>
      <c r="E2" s="80" t="str">
        <f>$D$2</f>
        <v>R1-1</v>
      </c>
      <c r="F2" s="51" t="s">
        <v>5</v>
      </c>
      <c r="G2" s="51" t="str">
        <f>F2</f>
        <v>R1-1</v>
      </c>
      <c r="H2" s="52" t="str">
        <f>IF(ISERROR(VLOOKUP(F2,'SignPrices_Size-MUTCD'!$C$2:$D$753,2,FALSE)),VLOOKUP(G2,'SignPrices_Size-MUTCD'!$C$2:$D$753,2,FALSE),VLOOKUP(F2,'SignPrices_Size-MUTCD'!$C$2:$D$753,2,FALSE))</f>
        <v>30X30</v>
      </c>
      <c r="I2" s="47" t="s">
        <v>3125</v>
      </c>
      <c r="J2" s="49" t="str">
        <f>CONCATENATE($E2,"  ", $I2)</f>
        <v>R1-1  30x30</v>
      </c>
      <c r="K2" s="49" t="str">
        <f>CONCATENATE($G2,"  ",$H2)</f>
        <v>R1-1  30X30</v>
      </c>
      <c r="L2" s="11">
        <f>VLOOKUP(K2,'SignPrices_Size-MUTCD'!$E$2:$H$753,4,FALSE)</f>
        <v>63.029999999999994</v>
      </c>
      <c r="M2" s="96"/>
    </row>
    <row r="3" spans="1:21" ht="24.9" customHeight="1" x14ac:dyDescent="0.3">
      <c r="A3" s="95"/>
      <c r="B3" s="91"/>
      <c r="C3" s="93"/>
      <c r="D3" s="94"/>
      <c r="E3" s="43" t="str">
        <f t="shared" ref="E3:E4" si="0">$D$2</f>
        <v>R1-1</v>
      </c>
      <c r="F3" s="51" t="s">
        <v>2522</v>
      </c>
      <c r="G3" s="51" t="str">
        <f>F3</f>
        <v>R1-1A</v>
      </c>
      <c r="H3" s="52" t="str">
        <f>IF(ISERROR(VLOOKUP(F3,'SignPrices_Size-MUTCD'!$C$2:$D$753,2,FALSE)),VLOOKUP(G3,'SignPrices_Size-MUTCD'!$C$2:$D$753,2,FALSE),VLOOKUP(F3,'SignPrices_Size-MUTCD'!$C$2:$D$753,2,FALSE))</f>
        <v>36X36</v>
      </c>
      <c r="I3" s="47" t="s">
        <v>3126</v>
      </c>
      <c r="J3" s="49" t="str">
        <f t="shared" ref="J3:J66" si="1">CONCATENATE($E3,"  ", $I3)</f>
        <v>R1-1  36x36</v>
      </c>
      <c r="K3" s="49" t="str">
        <f t="shared" ref="K3:K66" si="2">CONCATENATE($G3,"  ",$H3)</f>
        <v>R1-1A  36X36</v>
      </c>
      <c r="L3" s="11">
        <f>VLOOKUP(K3,'SignPrices_Size-MUTCD'!$E$2:$H$753,4,FALSE)</f>
        <v>90.11</v>
      </c>
      <c r="M3" s="96"/>
      <c r="P3" s="65" t="s">
        <v>3430</v>
      </c>
    </row>
    <row r="4" spans="1:21" ht="24.9" customHeight="1" x14ac:dyDescent="0.3">
      <c r="A4" s="95"/>
      <c r="B4" s="92"/>
      <c r="C4" s="87"/>
      <c r="D4" s="89"/>
      <c r="E4" s="38" t="str">
        <f t="shared" si="0"/>
        <v>R1-1</v>
      </c>
      <c r="F4" s="51" t="s">
        <v>2523</v>
      </c>
      <c r="G4" s="51" t="str">
        <f>F4</f>
        <v>R1-1B</v>
      </c>
      <c r="H4" s="52" t="str">
        <f>IF(ISERROR(VLOOKUP(F4,'SignPrices_Size-MUTCD'!$C$2:$D$753,2,FALSE)),VLOOKUP(G4,'SignPrices_Size-MUTCD'!$C$2:$D$753,2,FALSE),VLOOKUP(F4,'SignPrices_Size-MUTCD'!$C$2:$D$753,2,FALSE))</f>
        <v>48X48</v>
      </c>
      <c r="I4" s="47" t="s">
        <v>3134</v>
      </c>
      <c r="J4" s="49" t="str">
        <f t="shared" si="1"/>
        <v>R1-1  48X48</v>
      </c>
      <c r="K4" s="49" t="str">
        <f t="shared" si="2"/>
        <v>R1-1B  48X48</v>
      </c>
      <c r="L4" s="11">
        <f>VLOOKUP(K4,'SignPrices_Size-MUTCD'!$E$2:$H$753,4,FALSE)</f>
        <v>230.14</v>
      </c>
      <c r="M4" s="96"/>
    </row>
    <row r="5" spans="1:21" ht="20.100000000000001" customHeight="1" x14ac:dyDescent="0.3">
      <c r="A5" s="108"/>
      <c r="B5" s="90" t="s">
        <v>7</v>
      </c>
      <c r="C5" s="86" t="s">
        <v>8</v>
      </c>
      <c r="D5" s="88" t="s">
        <v>36</v>
      </c>
      <c r="E5" s="37" t="str">
        <f>$D$5</f>
        <v>R1-2</v>
      </c>
      <c r="F5" s="53" t="s">
        <v>3402</v>
      </c>
      <c r="G5" s="53" t="str">
        <f>F6</f>
        <v>R1-2B</v>
      </c>
      <c r="H5" s="54" t="str">
        <f>IF(ISERROR(VLOOKUP(F5,'SignPrices_Size-MUTCD'!$C$2:$D$753,2,FALSE)),VLOOKUP(G5,'SignPrices_Size-MUTCD'!$C$2:$D$753,2,FALSE),VLOOKUP(F5,'SignPrices_Size-MUTCD'!$C$2:$D$753,2,FALSE))</f>
        <v>36X36X36</v>
      </c>
      <c r="I5" s="47" t="s">
        <v>3157</v>
      </c>
      <c r="J5" s="49" t="str">
        <f t="shared" si="1"/>
        <v>R1-2  30x30x30</v>
      </c>
      <c r="K5" s="49" t="str">
        <f t="shared" si="2"/>
        <v>R1-2B  36X36X36</v>
      </c>
      <c r="L5" s="11">
        <f>VLOOKUP(K5,'SignPrices_Size-MUTCD'!$E$2:$H$753,4,FALSE)</f>
        <v>34.08</v>
      </c>
      <c r="M5" s="111"/>
      <c r="P5" s="66" t="s">
        <v>3431</v>
      </c>
    </row>
    <row r="6" spans="1:21" ht="20.100000000000001" customHeight="1" x14ac:dyDescent="0.3">
      <c r="A6" s="108"/>
      <c r="B6" s="91"/>
      <c r="C6" s="93"/>
      <c r="D6" s="94"/>
      <c r="E6" s="37" t="str">
        <f t="shared" ref="E6:E8" si="3">$D$5</f>
        <v>R1-2</v>
      </c>
      <c r="F6" s="51" t="s">
        <v>2524</v>
      </c>
      <c r="G6" s="51" t="str">
        <f>F6</f>
        <v>R1-2B</v>
      </c>
      <c r="H6" s="52" t="str">
        <f>IF(ISERROR(VLOOKUP(F6,'SignPrices_Size-MUTCD'!$C$2:$D$753,2,FALSE)),VLOOKUP(G6,'SignPrices_Size-MUTCD'!$C$2:$D$753,2,FALSE),VLOOKUP(F6,'SignPrices_Size-MUTCD'!$C$2:$D$753,2,FALSE))</f>
        <v>36X36X36</v>
      </c>
      <c r="I6" s="47" t="s">
        <v>3128</v>
      </c>
      <c r="J6" s="49" t="str">
        <f t="shared" si="1"/>
        <v>R1-2  36x36x36</v>
      </c>
      <c r="K6" s="49" t="str">
        <f t="shared" si="2"/>
        <v>R1-2B  36X36X36</v>
      </c>
      <c r="L6" s="11">
        <f>VLOOKUP(K6,'SignPrices_Size-MUTCD'!$E$2:$H$753,4,FALSE)</f>
        <v>34.08</v>
      </c>
      <c r="M6" s="111"/>
    </row>
    <row r="7" spans="1:21" ht="20.100000000000001" customHeight="1" x14ac:dyDescent="0.3">
      <c r="A7" s="108"/>
      <c r="B7" s="91"/>
      <c r="C7" s="93"/>
      <c r="D7" s="94"/>
      <c r="E7" s="37" t="str">
        <f t="shared" si="3"/>
        <v>R1-2</v>
      </c>
      <c r="F7" s="51" t="s">
        <v>36</v>
      </c>
      <c r="G7" s="51" t="str">
        <f>F7</f>
        <v>R1-2</v>
      </c>
      <c r="H7" s="52" t="str">
        <f>IF(ISERROR(VLOOKUP(F7,'SignPrices_Size-MUTCD'!$C$2:$D$753,2,FALSE)),VLOOKUP(G7,'SignPrices_Size-MUTCD'!$C$2:$D$753,2,FALSE),VLOOKUP(F7,'SignPrices_Size-MUTCD'!$C$2:$D$753,2,FALSE))</f>
        <v>48X48X48</v>
      </c>
      <c r="I7" s="47" t="s">
        <v>3158</v>
      </c>
      <c r="J7" s="49" t="str">
        <f t="shared" si="1"/>
        <v>R1-2  48X48x48</v>
      </c>
      <c r="K7" s="49" t="str">
        <f t="shared" si="2"/>
        <v>R1-2  48X48X48</v>
      </c>
      <c r="L7" s="11">
        <f>VLOOKUP(K7,'SignPrices_Size-MUTCD'!$E$2:$H$753,4,FALSE)</f>
        <v>99.88</v>
      </c>
      <c r="M7" s="111"/>
    </row>
    <row r="8" spans="1:21" ht="20.100000000000001" customHeight="1" x14ac:dyDescent="0.3">
      <c r="A8" s="105"/>
      <c r="B8" s="92"/>
      <c r="C8" s="87"/>
      <c r="D8" s="89"/>
      <c r="E8" s="37" t="str">
        <f t="shared" si="3"/>
        <v>R1-2</v>
      </c>
      <c r="F8" s="51" t="s">
        <v>2525</v>
      </c>
      <c r="G8" s="55" t="str">
        <f>F8</f>
        <v>R1-2A</v>
      </c>
      <c r="H8" s="52" t="str">
        <f>IF(ISERROR(VLOOKUP(F8,'SignPrices_Size-MUTCD'!$C$2:$D$753,2,FALSE)),VLOOKUP(G8,'SignPrices_Size-MUTCD'!$C$2:$D$753,2,FALSE),VLOOKUP(F8,'SignPrices_Size-MUTCD'!$C$2:$D$753,2,FALSE))</f>
        <v>60X60X60</v>
      </c>
      <c r="I8" s="12" t="s">
        <v>3350</v>
      </c>
      <c r="J8" s="49" t="str">
        <f t="shared" si="1"/>
        <v>R1-2  60X60X60</v>
      </c>
      <c r="K8" s="49" t="str">
        <f t="shared" si="2"/>
        <v>R1-2A  60X60X60</v>
      </c>
      <c r="L8" s="11">
        <f>VLOOKUP(K8,'SignPrices_Size-MUTCD'!$E$2:$H$753,4,FALSE)</f>
        <v>149.74</v>
      </c>
      <c r="M8" s="107"/>
    </row>
    <row r="9" spans="1:21" ht="24.9" customHeight="1" x14ac:dyDescent="0.3">
      <c r="A9" s="95"/>
      <c r="B9" s="99" t="s">
        <v>7</v>
      </c>
      <c r="C9" s="97" t="s">
        <v>3076</v>
      </c>
      <c r="D9" s="88" t="s">
        <v>37</v>
      </c>
      <c r="E9" s="43" t="str">
        <f>$D$9</f>
        <v>R1-2aP</v>
      </c>
      <c r="F9" s="56" t="s">
        <v>3402</v>
      </c>
      <c r="G9" s="57" t="str">
        <f>$U$1</f>
        <v>R7-1</v>
      </c>
      <c r="H9" s="54" t="str">
        <f>IF(ISERROR(VLOOKUP(F9,'SignPrices_Size-MUTCD'!$C$2:$D$753,2,FALSE)),VLOOKUP(G9,'SignPrices_Size-MUTCD'!$C$2:$D$753,2,FALSE),VLOOKUP(F9,'SignPrices_Size-MUTCD'!$C$2:$D$753,2,FALSE))</f>
        <v>18X24</v>
      </c>
      <c r="I9" s="12" t="s">
        <v>3148</v>
      </c>
      <c r="J9" s="49" t="str">
        <f t="shared" si="1"/>
        <v>R1-2aP  24x18</v>
      </c>
      <c r="K9" s="49" t="str">
        <f t="shared" si="2"/>
        <v>R7-1  18X24</v>
      </c>
      <c r="L9" s="11">
        <f>VLOOKUP(K9,'SignPrices_Size-MUTCD'!$E$2:$H$753,4,FALSE)</f>
        <v>26.819999999999997</v>
      </c>
      <c r="M9" s="96"/>
    </row>
    <row r="10" spans="1:21" ht="24.9" customHeight="1" x14ac:dyDescent="0.3">
      <c r="A10" s="95"/>
      <c r="B10" s="99"/>
      <c r="C10" s="97"/>
      <c r="D10" s="94"/>
      <c r="E10" s="43" t="str">
        <f>$D$9</f>
        <v>R1-2aP</v>
      </c>
      <c r="F10" s="56" t="s">
        <v>3402</v>
      </c>
      <c r="G10" s="53" t="str">
        <f>$F$55</f>
        <v>R3-5</v>
      </c>
      <c r="H10" s="54" t="str">
        <f>IF(ISERROR(VLOOKUP(F10,'SignPrices_Size-MUTCD'!$C$2:$D$753,2,FALSE)),VLOOKUP(G10,'SignPrices_Size-MUTCD'!$C$2:$D$753,2,FALSE),VLOOKUP(F10,'SignPrices_Size-MUTCD'!$C$2:$D$753,2,FALSE))</f>
        <v>30X36</v>
      </c>
      <c r="I10" s="47" t="s">
        <v>3146</v>
      </c>
      <c r="J10" s="49" t="str">
        <f t="shared" si="1"/>
        <v>R1-2aP  36x30</v>
      </c>
      <c r="K10" s="49" t="str">
        <f t="shared" si="2"/>
        <v>R3-5  30X36</v>
      </c>
      <c r="L10" s="11">
        <f>VLOOKUP(K10,'SignPrices_Size-MUTCD'!$E$2:$H$753,4,FALSE)</f>
        <v>75.94</v>
      </c>
      <c r="M10" s="96"/>
    </row>
    <row r="11" spans="1:21" ht="24.9" customHeight="1" x14ac:dyDescent="0.3">
      <c r="A11" s="95"/>
      <c r="B11" s="99"/>
      <c r="C11" s="97"/>
      <c r="D11" s="89"/>
      <c r="E11" s="43" t="str">
        <f>$D$9</f>
        <v>R1-2aP</v>
      </c>
      <c r="F11" s="56" t="s">
        <v>3402</v>
      </c>
      <c r="G11" s="53" t="str">
        <f>$F$24</f>
        <v>R2-1F</v>
      </c>
      <c r="H11" s="54" t="str">
        <f>IF(ISERROR(VLOOKUP(F11,'SignPrices_Size-MUTCD'!$C$2:$D$753,2,FALSE)),VLOOKUP(G11,'SignPrices_Size-MUTCD'!$C$2:$D$753,2,FALSE),VLOOKUP(F11,'SignPrices_Size-MUTCD'!$C$2:$D$753,2,FALSE))</f>
        <v>36X48</v>
      </c>
      <c r="I11" s="47" t="s">
        <v>3147</v>
      </c>
      <c r="J11" s="49" t="str">
        <f t="shared" si="1"/>
        <v>R1-2aP  48x36</v>
      </c>
      <c r="K11" s="49" t="str">
        <f t="shared" si="2"/>
        <v>R2-1F  36X48</v>
      </c>
      <c r="L11" s="11">
        <f>VLOOKUP(K11,'SignPrices_Size-MUTCD'!$E$2:$H$753,4,FALSE)</f>
        <v>173.03</v>
      </c>
      <c r="M11" s="96"/>
    </row>
    <row r="12" spans="1:21" ht="20.100000000000001" customHeight="1" x14ac:dyDescent="0.3">
      <c r="A12" s="95"/>
      <c r="B12" s="90" t="s">
        <v>7</v>
      </c>
      <c r="C12" s="86" t="s">
        <v>3075</v>
      </c>
      <c r="D12" s="88" t="s">
        <v>38</v>
      </c>
      <c r="E12" s="37" t="str">
        <f>$D$12</f>
        <v>R1-3P</v>
      </c>
      <c r="F12" s="58" t="s">
        <v>2526</v>
      </c>
      <c r="G12" s="55" t="s">
        <v>2526</v>
      </c>
      <c r="H12" s="54" t="str">
        <f>IF(ISERROR(VLOOKUP(F12,'SignPrices_Size-MUTCD'!$C$2:$D$753,2,FALSE)),VLOOKUP(G12,'SignPrices_Size-MUTCD'!$C$2:$D$753,2,FALSE),VLOOKUP(F12,'SignPrices_Size-MUTCD'!$C$2:$D$753,2,FALSE))</f>
        <v>6X18</v>
      </c>
      <c r="I12" s="12" t="s">
        <v>3159</v>
      </c>
      <c r="J12" s="49" t="str">
        <f t="shared" si="1"/>
        <v>R1-3P  18x9</v>
      </c>
      <c r="K12" s="49" t="str">
        <f t="shared" si="2"/>
        <v>R1-4  6X18</v>
      </c>
      <c r="L12" s="11">
        <f>VLOOKUP(K12,'SignPrices_Size-MUTCD'!$E$2:$H$753,4,FALSE)</f>
        <v>7.6</v>
      </c>
      <c r="M12" s="96"/>
    </row>
    <row r="13" spans="1:21" ht="20.100000000000001" customHeight="1" x14ac:dyDescent="0.3">
      <c r="A13" s="95"/>
      <c r="B13" s="91"/>
      <c r="C13" s="93"/>
      <c r="D13" s="94"/>
      <c r="E13" s="37" t="str">
        <f>$D$12</f>
        <v>R1-3P</v>
      </c>
      <c r="F13" s="58" t="s">
        <v>2527</v>
      </c>
      <c r="G13" s="51" t="s">
        <v>2527</v>
      </c>
      <c r="H13" s="52" t="str">
        <f>IF(ISERROR(VLOOKUP(F13,'SignPrices_Size-MUTCD'!$C$2:$D$753,2,FALSE)),VLOOKUP(G13,'SignPrices_Size-MUTCD'!$C$2:$D$753,2,FALSE),VLOOKUP(F13,'SignPrices_Size-MUTCD'!$C$2:$D$753,2,FALSE))</f>
        <v>24X12</v>
      </c>
      <c r="I13" s="47" t="s">
        <v>3140</v>
      </c>
      <c r="J13" s="49" t="str">
        <f t="shared" si="1"/>
        <v>R1-3P  24x12</v>
      </c>
      <c r="K13" s="49" t="str">
        <f t="shared" si="2"/>
        <v>R1-4A  24X12</v>
      </c>
      <c r="L13" s="11">
        <f>VLOOKUP(K13,'SignPrices_Size-MUTCD'!$E$2:$H$753,4,FALSE)</f>
        <v>20.239999999999998</v>
      </c>
      <c r="M13" s="96"/>
    </row>
    <row r="14" spans="1:21" ht="20.100000000000001" customHeight="1" x14ac:dyDescent="0.3">
      <c r="A14" s="95"/>
      <c r="B14" s="92"/>
      <c r="C14" s="87"/>
      <c r="D14" s="89"/>
      <c r="E14" s="37" t="str">
        <f>$D$12</f>
        <v>R1-3P</v>
      </c>
      <c r="F14" s="56" t="s">
        <v>3402</v>
      </c>
      <c r="G14" s="53" t="s">
        <v>2606</v>
      </c>
      <c r="H14" s="54" t="str">
        <f>IF(ISERROR(VLOOKUP(F14,'SignPrices_Size-MUTCD'!$C$2:$D$753,2,FALSE)),VLOOKUP(G14,'SignPrices_Size-MUTCD'!$C$2:$D$753,2,FALSE),VLOOKUP(F14,'SignPrices_Size-MUTCD'!$C$2:$D$753,2,FALSE))</f>
        <v>15X30</v>
      </c>
      <c r="I14" s="47" t="s">
        <v>3160</v>
      </c>
      <c r="J14" s="49" t="str">
        <f t="shared" si="1"/>
        <v>R1-3P  30x15</v>
      </c>
      <c r="K14" s="49" t="str">
        <f t="shared" si="2"/>
        <v>R16-8  15X30</v>
      </c>
      <c r="L14" s="11">
        <f>VLOOKUP(K14,'SignPrices_Size-MUTCD'!$E$2:$H$753,4,FALSE)</f>
        <v>26.97</v>
      </c>
      <c r="M14" s="96"/>
    </row>
    <row r="15" spans="1:21" ht="75" customHeight="1" x14ac:dyDescent="0.3">
      <c r="A15" s="15"/>
      <c r="B15" s="16" t="s">
        <v>7</v>
      </c>
      <c r="C15" s="17" t="s">
        <v>9</v>
      </c>
      <c r="D15" s="43" t="s">
        <v>3440</v>
      </c>
      <c r="E15" s="43" t="str">
        <f>$D$15</f>
        <v>R1-6 (Regulatory)</v>
      </c>
      <c r="F15" s="56" t="s">
        <v>3402</v>
      </c>
      <c r="G15" s="59" t="str">
        <f>$F$475</f>
        <v>S4-3A</v>
      </c>
      <c r="H15" s="54" t="str">
        <f>IF(ISERROR(VLOOKUP(F15,'SignPrices_Size-MUTCD'!$C$2:$D$753,2,FALSE)),VLOOKUP(G15,'SignPrices_Size-MUTCD'!$C$2:$D$753,2,FALSE),VLOOKUP(F15,'SignPrices_Size-MUTCD'!$C$2:$D$753,2,FALSE))</f>
        <v>36X12</v>
      </c>
      <c r="I15" s="12" t="s">
        <v>3139</v>
      </c>
      <c r="J15" s="49" t="str">
        <f t="shared" si="1"/>
        <v>R1-6 (Regulatory)  12x36</v>
      </c>
      <c r="K15" s="49" t="str">
        <f t="shared" si="2"/>
        <v>S4-3A  36X12</v>
      </c>
      <c r="L15" s="11">
        <f>VLOOKUP(K15,'SignPrices_Size-MUTCD'!$E$2:$H$753,4,FALSE)</f>
        <v>30.369999999999997</v>
      </c>
      <c r="M15" s="20" t="s">
        <v>3429</v>
      </c>
    </row>
    <row r="16" spans="1:21" ht="75" customHeight="1" x14ac:dyDescent="0.3">
      <c r="A16" s="15"/>
      <c r="B16" s="16" t="s">
        <v>7</v>
      </c>
      <c r="C16" s="17" t="s">
        <v>9</v>
      </c>
      <c r="D16" s="43" t="s">
        <v>3441</v>
      </c>
      <c r="E16" s="43" t="str">
        <f>$D$16</f>
        <v>R1-6a (Regulatory)</v>
      </c>
      <c r="F16" s="56" t="s">
        <v>3402</v>
      </c>
      <c r="G16" s="59" t="str">
        <f>$F$475</f>
        <v>S4-3A</v>
      </c>
      <c r="H16" s="54" t="str">
        <f>IF(ISERROR(VLOOKUP(F16,'SignPrices_Size-MUTCD'!$C$2:$D$753,2,FALSE)),VLOOKUP(G16,'SignPrices_Size-MUTCD'!$C$2:$D$753,2,FALSE),VLOOKUP(F16,'SignPrices_Size-MUTCD'!$C$2:$D$753,2,FALSE))</f>
        <v>36X12</v>
      </c>
      <c r="I16" s="12" t="s">
        <v>3139</v>
      </c>
      <c r="J16" s="49" t="str">
        <f t="shared" si="1"/>
        <v>R1-6a (Regulatory)  12x36</v>
      </c>
      <c r="K16" s="49" t="str">
        <f t="shared" si="2"/>
        <v>S4-3A  36X12</v>
      </c>
      <c r="L16" s="11">
        <f>VLOOKUP(K16,'SignPrices_Size-MUTCD'!$E$2:$H$753,4,FALSE)</f>
        <v>30.369999999999997</v>
      </c>
      <c r="M16" s="20" t="s">
        <v>3428</v>
      </c>
    </row>
    <row r="17" spans="1:13" ht="75" customHeight="1" x14ac:dyDescent="0.3">
      <c r="A17" s="15"/>
      <c r="B17" s="16" t="s">
        <v>7</v>
      </c>
      <c r="C17" s="17" t="s">
        <v>10</v>
      </c>
      <c r="D17" s="43" t="s">
        <v>39</v>
      </c>
      <c r="E17" s="43" t="str">
        <f>$D$17</f>
        <v>R1-10P</v>
      </c>
      <c r="F17" s="56" t="s">
        <v>3402</v>
      </c>
      <c r="G17" s="57" t="str">
        <f>$U$1</f>
        <v>R7-1</v>
      </c>
      <c r="H17" s="54" t="str">
        <f>IF(ISERROR(VLOOKUP(F17,'SignPrices_Size-MUTCD'!$C$2:$D$753,2,FALSE)),VLOOKUP(G17,'SignPrices_Size-MUTCD'!$C$2:$D$753,2,FALSE),VLOOKUP(F17,'SignPrices_Size-MUTCD'!$C$2:$D$753,2,FALSE))</f>
        <v>18X24</v>
      </c>
      <c r="I17" s="12" t="s">
        <v>3148</v>
      </c>
      <c r="J17" s="49" t="str">
        <f t="shared" si="1"/>
        <v>R1-10P  24x18</v>
      </c>
      <c r="K17" s="49" t="str">
        <f t="shared" si="2"/>
        <v>R7-1  18X24</v>
      </c>
      <c r="L17" s="11">
        <f>VLOOKUP(K17,'SignPrices_Size-MUTCD'!$E$2:$H$753,4,FALSE)</f>
        <v>26.819999999999997</v>
      </c>
      <c r="M17" s="20"/>
    </row>
    <row r="18" spans="1:13" ht="14.4" x14ac:dyDescent="0.3">
      <c r="A18" s="104"/>
      <c r="B18" s="90" t="s">
        <v>7</v>
      </c>
      <c r="C18" s="86" t="s">
        <v>11</v>
      </c>
      <c r="D18" s="88" t="s">
        <v>3434</v>
      </c>
      <c r="E18" s="37" t="str">
        <f>$D$18</f>
        <v>R2-1 (Regulatory)</v>
      </c>
      <c r="F18" s="58" t="s">
        <v>40</v>
      </c>
      <c r="G18" s="55" t="str">
        <f>F18</f>
        <v>R2-1</v>
      </c>
      <c r="H18" s="52" t="str">
        <f>IF(ISERROR(VLOOKUP(F18,'SignPrices_Size-MUTCD'!$C$2:$D$753,2,FALSE)),VLOOKUP(G18,'SignPrices_Size-MUTCD'!$C$2:$D$753,2,FALSE),VLOOKUP(F18,'SignPrices_Size-MUTCD'!$C$2:$D$753,2,FALSE))</f>
        <v>24X30</v>
      </c>
      <c r="I18" s="12" t="str">
        <f>VLOOKUP(G18,'SignPrices_Size-MUTCD'!$C$385:$D$406,2, FALSE)</f>
        <v>24X30</v>
      </c>
      <c r="J18" s="49" t="str">
        <f t="shared" si="1"/>
        <v>R2-1 (Regulatory)  24X30</v>
      </c>
      <c r="K18" s="49" t="str">
        <f t="shared" si="2"/>
        <v>R2-1  24X30</v>
      </c>
      <c r="L18" s="11">
        <f>VLOOKUP(K18,'SignPrices_Size-MUTCD'!$E$2:$H$753,4,FALSE)</f>
        <v>50.64</v>
      </c>
      <c r="M18" s="106"/>
    </row>
    <row r="19" spans="1:13" ht="14.4" x14ac:dyDescent="0.3">
      <c r="A19" s="108"/>
      <c r="B19" s="91"/>
      <c r="C19" s="93"/>
      <c r="D19" s="94"/>
      <c r="E19" s="38" t="str">
        <f t="shared" ref="E19:E39" si="4">$D$18</f>
        <v>R2-1 (Regulatory)</v>
      </c>
      <c r="F19" s="58" t="s">
        <v>2528</v>
      </c>
      <c r="G19" s="55" t="str">
        <f t="shared" ref="G19:G39" si="5">F19</f>
        <v>R2-1A</v>
      </c>
      <c r="H19" s="52" t="str">
        <f>IF(ISERROR(VLOOKUP(F19,'SignPrices_Size-MUTCD'!$C$2:$D$753,2,FALSE)),VLOOKUP(G19,'SignPrices_Size-MUTCD'!$C$2:$D$753,2,FALSE),VLOOKUP(F19,'SignPrices_Size-MUTCD'!$C$2:$D$753,2,FALSE))</f>
        <v>24X30</v>
      </c>
      <c r="I19" s="12" t="str">
        <f>VLOOKUP(G19,'SignPrices_Size-MUTCD'!$C$385:$D$406,2, FALSE)</f>
        <v>24X30</v>
      </c>
      <c r="J19" s="49" t="str">
        <f t="shared" si="1"/>
        <v>R2-1 (Regulatory)  24X30</v>
      </c>
      <c r="K19" s="49" t="str">
        <f t="shared" si="2"/>
        <v>R2-1A  24X30</v>
      </c>
      <c r="L19" s="11">
        <f>VLOOKUP(K19,'SignPrices_Size-MUTCD'!$E$2:$H$753,4,FALSE)</f>
        <v>50.62</v>
      </c>
      <c r="M19" s="111"/>
    </row>
    <row r="20" spans="1:13" ht="14.4" x14ac:dyDescent="0.3">
      <c r="A20" s="108"/>
      <c r="B20" s="91"/>
      <c r="C20" s="93"/>
      <c r="D20" s="94"/>
      <c r="E20" s="38" t="str">
        <f t="shared" si="4"/>
        <v>R2-1 (Regulatory)</v>
      </c>
      <c r="F20" s="58" t="s">
        <v>2529</v>
      </c>
      <c r="G20" s="55" t="str">
        <f t="shared" si="5"/>
        <v>R2-1B</v>
      </c>
      <c r="H20" s="52" t="str">
        <f>IF(ISERROR(VLOOKUP(F20,'SignPrices_Size-MUTCD'!$C$2:$D$753,2,FALSE)),VLOOKUP(G20,'SignPrices_Size-MUTCD'!$C$2:$D$753,2,FALSE),VLOOKUP(F20,'SignPrices_Size-MUTCD'!$C$2:$D$753,2,FALSE))</f>
        <v>24X30</v>
      </c>
      <c r="I20" s="12" t="str">
        <f>VLOOKUP(G20,'SignPrices_Size-MUTCD'!$C$385:$D$406,2, FALSE)</f>
        <v>24X30</v>
      </c>
      <c r="J20" s="49" t="str">
        <f t="shared" si="1"/>
        <v>R2-1 (Regulatory)  24X30</v>
      </c>
      <c r="K20" s="49" t="str">
        <f t="shared" si="2"/>
        <v>R2-1B  24X30</v>
      </c>
      <c r="L20" s="11">
        <f>VLOOKUP(K20,'SignPrices_Size-MUTCD'!$E$2:$H$753,4,FALSE)</f>
        <v>50.64</v>
      </c>
      <c r="M20" s="111"/>
    </row>
    <row r="21" spans="1:13" ht="14.4" x14ac:dyDescent="0.3">
      <c r="A21" s="108"/>
      <c r="B21" s="91"/>
      <c r="C21" s="93"/>
      <c r="D21" s="94"/>
      <c r="E21" s="38" t="str">
        <f t="shared" si="4"/>
        <v>R2-1 (Regulatory)</v>
      </c>
      <c r="F21" s="58" t="s">
        <v>2530</v>
      </c>
      <c r="G21" s="55" t="str">
        <f t="shared" si="5"/>
        <v>R2-1C</v>
      </c>
      <c r="H21" s="52" t="str">
        <f>IF(ISERROR(VLOOKUP(F21,'SignPrices_Size-MUTCD'!$C$2:$D$753,2,FALSE)),VLOOKUP(G21,'SignPrices_Size-MUTCD'!$C$2:$D$753,2,FALSE),VLOOKUP(F21,'SignPrices_Size-MUTCD'!$C$2:$D$753,2,FALSE))</f>
        <v>24X30</v>
      </c>
      <c r="I21" s="12" t="str">
        <f>VLOOKUP(G21,'SignPrices_Size-MUTCD'!$C$385:$D$406,2, FALSE)</f>
        <v>24X30</v>
      </c>
      <c r="J21" s="49" t="str">
        <f t="shared" si="1"/>
        <v>R2-1 (Regulatory)  24X30</v>
      </c>
      <c r="K21" s="49" t="str">
        <f t="shared" si="2"/>
        <v>R2-1C  24X30</v>
      </c>
      <c r="L21" s="11">
        <f>VLOOKUP(K21,'SignPrices_Size-MUTCD'!$E$2:$H$753,4,FALSE)</f>
        <v>50.64</v>
      </c>
      <c r="M21" s="111"/>
    </row>
    <row r="22" spans="1:13" ht="14.4" x14ac:dyDescent="0.3">
      <c r="A22" s="108"/>
      <c r="B22" s="91"/>
      <c r="C22" s="93"/>
      <c r="D22" s="94"/>
      <c r="E22" s="38" t="str">
        <f t="shared" si="4"/>
        <v>R2-1 (Regulatory)</v>
      </c>
      <c r="F22" s="58" t="s">
        <v>2531</v>
      </c>
      <c r="G22" s="55" t="str">
        <f t="shared" si="5"/>
        <v>R2-1D</v>
      </c>
      <c r="H22" s="52" t="str">
        <f>IF(ISERROR(VLOOKUP(F22,'SignPrices_Size-MUTCD'!$C$2:$D$753,2,FALSE)),VLOOKUP(G22,'SignPrices_Size-MUTCD'!$C$2:$D$753,2,FALSE),VLOOKUP(F22,'SignPrices_Size-MUTCD'!$C$2:$D$753,2,FALSE))</f>
        <v>24X30</v>
      </c>
      <c r="I22" s="12" t="str">
        <f>VLOOKUP(G22,'SignPrices_Size-MUTCD'!$C$385:$D$406,2, FALSE)</f>
        <v>24X30</v>
      </c>
      <c r="J22" s="49" t="str">
        <f t="shared" si="1"/>
        <v>R2-1 (Regulatory)  24X30</v>
      </c>
      <c r="K22" s="49" t="str">
        <f t="shared" si="2"/>
        <v>R2-1D  24X30</v>
      </c>
      <c r="L22" s="11">
        <f>VLOOKUP(K22,'SignPrices_Size-MUTCD'!$E$2:$H$753,4,FALSE)</f>
        <v>50.64</v>
      </c>
      <c r="M22" s="111"/>
    </row>
    <row r="23" spans="1:13" ht="14.4" x14ac:dyDescent="0.3">
      <c r="A23" s="108"/>
      <c r="B23" s="91"/>
      <c r="C23" s="93"/>
      <c r="D23" s="94"/>
      <c r="E23" s="38" t="str">
        <f t="shared" si="4"/>
        <v>R2-1 (Regulatory)</v>
      </c>
      <c r="F23" s="58" t="s">
        <v>2532</v>
      </c>
      <c r="G23" s="55" t="str">
        <f t="shared" si="5"/>
        <v>R2-1E</v>
      </c>
      <c r="H23" s="52" t="str">
        <f>IF(ISERROR(VLOOKUP(F23,'SignPrices_Size-MUTCD'!$C$2:$D$753,2,FALSE)),VLOOKUP(G23,'SignPrices_Size-MUTCD'!$C$2:$D$753,2,FALSE),VLOOKUP(F23,'SignPrices_Size-MUTCD'!$C$2:$D$753,2,FALSE))</f>
        <v>24X30</v>
      </c>
      <c r="I23" s="12" t="str">
        <f>VLOOKUP(G23,'SignPrices_Size-MUTCD'!$C$385:$D$406,2, FALSE)</f>
        <v>24X30</v>
      </c>
      <c r="J23" s="49" t="str">
        <f t="shared" si="1"/>
        <v>R2-1 (Regulatory)  24X30</v>
      </c>
      <c r="K23" s="49" t="str">
        <f t="shared" si="2"/>
        <v>R2-1E  24X30</v>
      </c>
      <c r="L23" s="11">
        <f>VLOOKUP(K23,'SignPrices_Size-MUTCD'!$E$2:$H$753,4,FALSE)</f>
        <v>50.64</v>
      </c>
      <c r="M23" s="111"/>
    </row>
    <row r="24" spans="1:13" ht="14.4" x14ac:dyDescent="0.3">
      <c r="A24" s="108"/>
      <c r="B24" s="91"/>
      <c r="C24" s="93"/>
      <c r="D24" s="94"/>
      <c r="E24" s="38" t="str">
        <f t="shared" si="4"/>
        <v>R2-1 (Regulatory)</v>
      </c>
      <c r="F24" s="58" t="s">
        <v>2533</v>
      </c>
      <c r="G24" s="55" t="str">
        <f t="shared" si="5"/>
        <v>R2-1F</v>
      </c>
      <c r="H24" s="52" t="str">
        <f>IF(ISERROR(VLOOKUP(F24,'SignPrices_Size-MUTCD'!$C$2:$D$753,2,FALSE)),VLOOKUP(G24,'SignPrices_Size-MUTCD'!$C$2:$D$753,2,FALSE),VLOOKUP(F24,'SignPrices_Size-MUTCD'!$C$2:$D$753,2,FALSE))</f>
        <v>36X48</v>
      </c>
      <c r="I24" s="12" t="str">
        <f>VLOOKUP(G24,'SignPrices_Size-MUTCD'!$C$385:$D$406,2, FALSE)</f>
        <v>36X48</v>
      </c>
      <c r="J24" s="49" t="str">
        <f t="shared" si="1"/>
        <v>R2-1 (Regulatory)  36X48</v>
      </c>
      <c r="K24" s="49" t="str">
        <f t="shared" si="2"/>
        <v>R2-1F  36X48</v>
      </c>
      <c r="L24" s="11">
        <f>VLOOKUP(K24,'SignPrices_Size-MUTCD'!$E$2:$H$753,4,FALSE)</f>
        <v>173.03</v>
      </c>
      <c r="M24" s="111"/>
    </row>
    <row r="25" spans="1:13" ht="14.4" x14ac:dyDescent="0.3">
      <c r="A25" s="108"/>
      <c r="B25" s="91"/>
      <c r="C25" s="93"/>
      <c r="D25" s="94"/>
      <c r="E25" s="38" t="str">
        <f t="shared" si="4"/>
        <v>R2-1 (Regulatory)</v>
      </c>
      <c r="F25" s="58" t="s">
        <v>2534</v>
      </c>
      <c r="G25" s="55" t="str">
        <f t="shared" si="5"/>
        <v>R2-1G</v>
      </c>
      <c r="H25" s="52" t="str">
        <f>IF(ISERROR(VLOOKUP(F25,'SignPrices_Size-MUTCD'!$C$2:$D$753,2,FALSE)),VLOOKUP(G25,'SignPrices_Size-MUTCD'!$C$2:$D$753,2,FALSE),VLOOKUP(F25,'SignPrices_Size-MUTCD'!$C$2:$D$753,2,FALSE))</f>
        <v>36X48</v>
      </c>
      <c r="I25" s="12" t="str">
        <f>VLOOKUP(G25,'SignPrices_Size-MUTCD'!$C$385:$D$406,2, FALSE)</f>
        <v>36X48</v>
      </c>
      <c r="J25" s="49" t="str">
        <f t="shared" si="1"/>
        <v>R2-1 (Regulatory)  36X48</v>
      </c>
      <c r="K25" s="49" t="str">
        <f t="shared" si="2"/>
        <v>R2-1G  36X48</v>
      </c>
      <c r="L25" s="11">
        <f>VLOOKUP(K25,'SignPrices_Size-MUTCD'!$E$2:$H$753,4,FALSE)</f>
        <v>173.03</v>
      </c>
      <c r="M25" s="111"/>
    </row>
    <row r="26" spans="1:13" ht="14.4" x14ac:dyDescent="0.3">
      <c r="A26" s="108"/>
      <c r="B26" s="91"/>
      <c r="C26" s="93"/>
      <c r="D26" s="94"/>
      <c r="E26" s="38" t="str">
        <f t="shared" si="4"/>
        <v>R2-1 (Regulatory)</v>
      </c>
      <c r="F26" s="58" t="s">
        <v>2535</v>
      </c>
      <c r="G26" s="55" t="str">
        <f t="shared" si="5"/>
        <v>R2-1H</v>
      </c>
      <c r="H26" s="52" t="str">
        <f>IF(ISERROR(VLOOKUP(F26,'SignPrices_Size-MUTCD'!$C$2:$D$753,2,FALSE)),VLOOKUP(G26,'SignPrices_Size-MUTCD'!$C$2:$D$753,2,FALSE),VLOOKUP(F26,'SignPrices_Size-MUTCD'!$C$2:$D$753,2,FALSE))</f>
        <v>36X48</v>
      </c>
      <c r="I26" s="12" t="str">
        <f>VLOOKUP(G26,'SignPrices_Size-MUTCD'!$C$385:$D$406,2, FALSE)</f>
        <v>36X48</v>
      </c>
      <c r="J26" s="49" t="str">
        <f t="shared" si="1"/>
        <v>R2-1 (Regulatory)  36X48</v>
      </c>
      <c r="K26" s="49" t="str">
        <f t="shared" si="2"/>
        <v>R2-1H  36X48</v>
      </c>
      <c r="L26" s="11">
        <f>VLOOKUP(K26,'SignPrices_Size-MUTCD'!$E$2:$H$753,4,FALSE)</f>
        <v>173.03</v>
      </c>
      <c r="M26" s="111"/>
    </row>
    <row r="27" spans="1:13" ht="15" customHeight="1" x14ac:dyDescent="0.3">
      <c r="A27" s="108"/>
      <c r="B27" s="91"/>
      <c r="C27" s="93"/>
      <c r="D27" s="94"/>
      <c r="E27" s="38" t="str">
        <f t="shared" si="4"/>
        <v>R2-1 (Regulatory)</v>
      </c>
      <c r="F27" s="51" t="s">
        <v>2536</v>
      </c>
      <c r="G27" s="55" t="str">
        <f t="shared" si="5"/>
        <v>R2-1I</v>
      </c>
      <c r="H27" s="52" t="str">
        <f>IF(ISERROR(VLOOKUP(F27,'SignPrices_Size-MUTCD'!$C$2:$D$753,2,FALSE)),VLOOKUP(G27,'SignPrices_Size-MUTCD'!$C$2:$D$753,2,FALSE),VLOOKUP(F27,'SignPrices_Size-MUTCD'!$C$2:$D$753,2,FALSE))</f>
        <v>36X48</v>
      </c>
      <c r="I27" s="12" t="str">
        <f>VLOOKUP(G27,'SignPrices_Size-MUTCD'!$C$385:$D$406,2, FALSE)</f>
        <v>36X48</v>
      </c>
      <c r="J27" s="49" t="str">
        <f t="shared" si="1"/>
        <v>R2-1 (Regulatory)  36X48</v>
      </c>
      <c r="K27" s="49" t="str">
        <f t="shared" si="2"/>
        <v>R2-1I  36X48</v>
      </c>
      <c r="L27" s="11">
        <f>VLOOKUP(K27,'SignPrices_Size-MUTCD'!$E$2:$H$753,4,FALSE)</f>
        <v>173.03</v>
      </c>
      <c r="M27" s="111"/>
    </row>
    <row r="28" spans="1:13" ht="15" customHeight="1" x14ac:dyDescent="0.3">
      <c r="A28" s="108"/>
      <c r="B28" s="91"/>
      <c r="C28" s="93"/>
      <c r="D28" s="94"/>
      <c r="E28" s="38" t="str">
        <f t="shared" si="4"/>
        <v>R2-1 (Regulatory)</v>
      </c>
      <c r="F28" s="51" t="s">
        <v>2537</v>
      </c>
      <c r="G28" s="55" t="str">
        <f t="shared" si="5"/>
        <v>R2-1J</v>
      </c>
      <c r="H28" s="52" t="str">
        <f>IF(ISERROR(VLOOKUP(F28,'SignPrices_Size-MUTCD'!$C$2:$D$753,2,FALSE)),VLOOKUP(G28,'SignPrices_Size-MUTCD'!$C$2:$D$753,2,FALSE),VLOOKUP(F28,'SignPrices_Size-MUTCD'!$C$2:$D$753,2,FALSE))</f>
        <v>36X48</v>
      </c>
      <c r="I28" s="12" t="str">
        <f>VLOOKUP(G28,'SignPrices_Size-MUTCD'!$C$385:$D$406,2, FALSE)</f>
        <v>36X48</v>
      </c>
      <c r="J28" s="49" t="str">
        <f t="shared" si="1"/>
        <v>R2-1 (Regulatory)  36X48</v>
      </c>
      <c r="K28" s="49" t="str">
        <f t="shared" si="2"/>
        <v>R2-1J  36X48</v>
      </c>
      <c r="L28" s="11">
        <f>VLOOKUP(K28,'SignPrices_Size-MUTCD'!$E$2:$H$753,4,FALSE)</f>
        <v>173.04</v>
      </c>
      <c r="M28" s="111"/>
    </row>
    <row r="29" spans="1:13" ht="15" customHeight="1" x14ac:dyDescent="0.3">
      <c r="A29" s="108"/>
      <c r="B29" s="91"/>
      <c r="C29" s="93"/>
      <c r="D29" s="94"/>
      <c r="E29" s="38" t="str">
        <f t="shared" si="4"/>
        <v>R2-1 (Regulatory)</v>
      </c>
      <c r="F29" s="51" t="s">
        <v>2538</v>
      </c>
      <c r="G29" s="55" t="str">
        <f t="shared" si="5"/>
        <v>R2-1K</v>
      </c>
      <c r="H29" s="52" t="str">
        <f>IF(ISERROR(VLOOKUP(F29,'SignPrices_Size-MUTCD'!$C$2:$D$753,2,FALSE)),VLOOKUP(G29,'SignPrices_Size-MUTCD'!$C$2:$D$753,2,FALSE),VLOOKUP(F29,'SignPrices_Size-MUTCD'!$C$2:$D$753,2,FALSE))</f>
        <v>36X48</v>
      </c>
      <c r="I29" s="12" t="str">
        <f>VLOOKUP(G29,'SignPrices_Size-MUTCD'!$C$385:$D$406,2, FALSE)</f>
        <v>36X48</v>
      </c>
      <c r="J29" s="49" t="str">
        <f t="shared" si="1"/>
        <v>R2-1 (Regulatory)  36X48</v>
      </c>
      <c r="K29" s="49" t="str">
        <f t="shared" si="2"/>
        <v>R2-1K  36X48</v>
      </c>
      <c r="L29" s="11">
        <f>VLOOKUP(K29,'SignPrices_Size-MUTCD'!$E$2:$H$753,4,FALSE)</f>
        <v>173.03</v>
      </c>
      <c r="M29" s="111"/>
    </row>
    <row r="30" spans="1:13" ht="15" customHeight="1" x14ac:dyDescent="0.3">
      <c r="A30" s="108"/>
      <c r="B30" s="91"/>
      <c r="C30" s="93"/>
      <c r="D30" s="94"/>
      <c r="E30" s="38" t="str">
        <f t="shared" si="4"/>
        <v>R2-1 (Regulatory)</v>
      </c>
      <c r="F30" s="51" t="s">
        <v>2539</v>
      </c>
      <c r="G30" s="55" t="str">
        <f t="shared" si="5"/>
        <v>R2-1L</v>
      </c>
      <c r="H30" s="52" t="str">
        <f>IF(ISERROR(VLOOKUP(F30,'SignPrices_Size-MUTCD'!$C$2:$D$753,2,FALSE)),VLOOKUP(G30,'SignPrices_Size-MUTCD'!$C$2:$D$753,2,FALSE),VLOOKUP(F30,'SignPrices_Size-MUTCD'!$C$2:$D$753,2,FALSE))</f>
        <v>36X48</v>
      </c>
      <c r="I30" s="12" t="str">
        <f>VLOOKUP(G30,'SignPrices_Size-MUTCD'!$C$385:$D$406,2, FALSE)</f>
        <v>36X48</v>
      </c>
      <c r="J30" s="49" t="str">
        <f t="shared" si="1"/>
        <v>R2-1 (Regulatory)  36X48</v>
      </c>
      <c r="K30" s="49" t="str">
        <f t="shared" si="2"/>
        <v>R2-1L  36X48</v>
      </c>
      <c r="L30" s="11">
        <f>VLOOKUP(K30,'SignPrices_Size-MUTCD'!$E$2:$H$753,4,FALSE)</f>
        <v>173.03</v>
      </c>
      <c r="M30" s="111"/>
    </row>
    <row r="31" spans="1:13" ht="15" customHeight="1" x14ac:dyDescent="0.3">
      <c r="A31" s="108"/>
      <c r="B31" s="91"/>
      <c r="C31" s="93"/>
      <c r="D31" s="94"/>
      <c r="E31" s="38" t="str">
        <f t="shared" si="4"/>
        <v>R2-1 (Regulatory)</v>
      </c>
      <c r="F31" s="51" t="s">
        <v>2540</v>
      </c>
      <c r="G31" s="55" t="str">
        <f t="shared" si="5"/>
        <v>R2-1M</v>
      </c>
      <c r="H31" s="52" t="str">
        <f>IF(ISERROR(VLOOKUP(F31,'SignPrices_Size-MUTCD'!$C$2:$D$753,2,FALSE)),VLOOKUP(G31,'SignPrices_Size-MUTCD'!$C$2:$D$753,2,FALSE),VLOOKUP(F31,'SignPrices_Size-MUTCD'!$C$2:$D$753,2,FALSE))</f>
        <v>36X48</v>
      </c>
      <c r="I31" s="12" t="str">
        <f>VLOOKUP(G31,'SignPrices_Size-MUTCD'!$C$385:$D$406,2, FALSE)</f>
        <v>36X48</v>
      </c>
      <c r="J31" s="49" t="str">
        <f t="shared" si="1"/>
        <v>R2-1 (Regulatory)  36X48</v>
      </c>
      <c r="K31" s="49" t="str">
        <f t="shared" si="2"/>
        <v>R2-1M  36X48</v>
      </c>
      <c r="L31" s="11">
        <f>VLOOKUP(K31,'SignPrices_Size-MUTCD'!$E$2:$H$753,4,FALSE)</f>
        <v>173.01</v>
      </c>
      <c r="M31" s="111"/>
    </row>
    <row r="32" spans="1:13" ht="15" customHeight="1" x14ac:dyDescent="0.3">
      <c r="A32" s="108"/>
      <c r="B32" s="91"/>
      <c r="C32" s="93"/>
      <c r="D32" s="94"/>
      <c r="E32" s="38" t="str">
        <f t="shared" si="4"/>
        <v>R2-1 (Regulatory)</v>
      </c>
      <c r="F32" s="51" t="s">
        <v>2541</v>
      </c>
      <c r="G32" s="55" t="str">
        <f t="shared" si="5"/>
        <v>R2-1S</v>
      </c>
      <c r="H32" s="52" t="str">
        <f>IF(ISERROR(VLOOKUP(F32,'SignPrices_Size-MUTCD'!$C$2:$D$753,2,FALSE)),VLOOKUP(G32,'SignPrices_Size-MUTCD'!$C$2:$D$753,2,FALSE),VLOOKUP(F32,'SignPrices_Size-MUTCD'!$C$2:$D$753,2,FALSE))</f>
        <v>48X60</v>
      </c>
      <c r="I32" s="12" t="str">
        <f>VLOOKUP(G32,'SignPrices_Size-MUTCD'!$C$385:$D$406,2, FALSE)</f>
        <v>48X60</v>
      </c>
      <c r="J32" s="49" t="str">
        <f t="shared" si="1"/>
        <v>R2-1 (Regulatory)  48X60</v>
      </c>
      <c r="K32" s="49" t="str">
        <f t="shared" si="2"/>
        <v>R2-1S  48X60</v>
      </c>
      <c r="L32" s="11">
        <f>VLOOKUP(K32,'SignPrices_Size-MUTCD'!$E$2:$H$753,4,FALSE)</f>
        <v>288.36999999999995</v>
      </c>
      <c r="M32" s="111"/>
    </row>
    <row r="33" spans="1:13" ht="15" customHeight="1" x14ac:dyDescent="0.3">
      <c r="A33" s="108"/>
      <c r="B33" s="91"/>
      <c r="C33" s="93"/>
      <c r="D33" s="94"/>
      <c r="E33" s="38" t="str">
        <f t="shared" si="4"/>
        <v>R2-1 (Regulatory)</v>
      </c>
      <c r="F33" s="51" t="s">
        <v>2542</v>
      </c>
      <c r="G33" s="55" t="str">
        <f t="shared" si="5"/>
        <v>R2-1T</v>
      </c>
      <c r="H33" s="52" t="str">
        <f>IF(ISERROR(VLOOKUP(F33,'SignPrices_Size-MUTCD'!$C$2:$D$753,2,FALSE)),VLOOKUP(G33,'SignPrices_Size-MUTCD'!$C$2:$D$753,2,FALSE),VLOOKUP(F33,'SignPrices_Size-MUTCD'!$C$2:$D$753,2,FALSE))</f>
        <v>48X60</v>
      </c>
      <c r="I33" s="12" t="str">
        <f>VLOOKUP(G33,'SignPrices_Size-MUTCD'!$C$385:$D$406,2, FALSE)</f>
        <v>48X60</v>
      </c>
      <c r="J33" s="49" t="str">
        <f t="shared" si="1"/>
        <v>R2-1 (Regulatory)  48X60</v>
      </c>
      <c r="K33" s="49" t="str">
        <f t="shared" si="2"/>
        <v>R2-1T  48X60</v>
      </c>
      <c r="L33" s="11">
        <f>VLOOKUP(K33,'SignPrices_Size-MUTCD'!$E$2:$H$753,4,FALSE)</f>
        <v>288.36999999999995</v>
      </c>
      <c r="M33" s="111"/>
    </row>
    <row r="34" spans="1:13" ht="15" customHeight="1" x14ac:dyDescent="0.3">
      <c r="A34" s="108"/>
      <c r="B34" s="91"/>
      <c r="C34" s="93"/>
      <c r="D34" s="94"/>
      <c r="E34" s="38" t="str">
        <f t="shared" si="4"/>
        <v>R2-1 (Regulatory)</v>
      </c>
      <c r="F34" s="51" t="s">
        <v>2543</v>
      </c>
      <c r="G34" s="55" t="str">
        <f t="shared" si="5"/>
        <v>R2-1U</v>
      </c>
      <c r="H34" s="52" t="str">
        <f>IF(ISERROR(VLOOKUP(F34,'SignPrices_Size-MUTCD'!$C$2:$D$753,2,FALSE)),VLOOKUP(G34,'SignPrices_Size-MUTCD'!$C$2:$D$753,2,FALSE),VLOOKUP(F34,'SignPrices_Size-MUTCD'!$C$2:$D$753,2,FALSE))</f>
        <v>48X60</v>
      </c>
      <c r="I34" s="12" t="str">
        <f>VLOOKUP(G34,'SignPrices_Size-MUTCD'!$C$385:$D$406,2, FALSE)</f>
        <v>48X60</v>
      </c>
      <c r="J34" s="49" t="str">
        <f t="shared" si="1"/>
        <v>R2-1 (Regulatory)  48X60</v>
      </c>
      <c r="K34" s="49" t="str">
        <f t="shared" si="2"/>
        <v>R2-1U  48X60</v>
      </c>
      <c r="L34" s="11">
        <f>VLOOKUP(K34,'SignPrices_Size-MUTCD'!$E$2:$H$753,4,FALSE)</f>
        <v>288.36999999999995</v>
      </c>
      <c r="M34" s="111"/>
    </row>
    <row r="35" spans="1:13" ht="15" customHeight="1" x14ac:dyDescent="0.3">
      <c r="A35" s="108"/>
      <c r="B35" s="91"/>
      <c r="C35" s="93"/>
      <c r="D35" s="94"/>
      <c r="E35" s="38" t="str">
        <f t="shared" si="4"/>
        <v>R2-1 (Regulatory)</v>
      </c>
      <c r="F35" s="51" t="s">
        <v>2544</v>
      </c>
      <c r="G35" s="55" t="str">
        <f t="shared" si="5"/>
        <v>R2-1V</v>
      </c>
      <c r="H35" s="52" t="str">
        <f>IF(ISERROR(VLOOKUP(F35,'SignPrices_Size-MUTCD'!$C$2:$D$753,2,FALSE)),VLOOKUP(G35,'SignPrices_Size-MUTCD'!$C$2:$D$753,2,FALSE),VLOOKUP(F35,'SignPrices_Size-MUTCD'!$C$2:$D$753,2,FALSE))</f>
        <v>48X60</v>
      </c>
      <c r="I35" s="12" t="str">
        <f>VLOOKUP(G35,'SignPrices_Size-MUTCD'!$C$385:$D$406,2, FALSE)</f>
        <v>48X60</v>
      </c>
      <c r="J35" s="49" t="str">
        <f t="shared" si="1"/>
        <v>R2-1 (Regulatory)  48X60</v>
      </c>
      <c r="K35" s="49" t="str">
        <f t="shared" si="2"/>
        <v>R2-1V  48X60</v>
      </c>
      <c r="L35" s="11">
        <f>VLOOKUP(K35,'SignPrices_Size-MUTCD'!$E$2:$H$753,4,FALSE)</f>
        <v>288.36999999999995</v>
      </c>
      <c r="M35" s="111"/>
    </row>
    <row r="36" spans="1:13" ht="15" customHeight="1" x14ac:dyDescent="0.3">
      <c r="A36" s="108"/>
      <c r="B36" s="91"/>
      <c r="C36" s="93"/>
      <c r="D36" s="94"/>
      <c r="E36" s="38" t="str">
        <f t="shared" si="4"/>
        <v>R2-1 (Regulatory)</v>
      </c>
      <c r="F36" s="51" t="s">
        <v>2545</v>
      </c>
      <c r="G36" s="55" t="str">
        <f t="shared" si="5"/>
        <v>R2-1W</v>
      </c>
      <c r="H36" s="52" t="str">
        <f>IF(ISERROR(VLOOKUP(F36,'SignPrices_Size-MUTCD'!$C$2:$D$753,2,FALSE)),VLOOKUP(G36,'SignPrices_Size-MUTCD'!$C$2:$D$753,2,FALSE),VLOOKUP(F36,'SignPrices_Size-MUTCD'!$C$2:$D$753,2,FALSE))</f>
        <v>48X60</v>
      </c>
      <c r="I36" s="12" t="str">
        <f>VLOOKUP(G36,'SignPrices_Size-MUTCD'!$C$385:$D$406,2, FALSE)</f>
        <v>48X60</v>
      </c>
      <c r="J36" s="49" t="str">
        <f t="shared" si="1"/>
        <v>R2-1 (Regulatory)  48X60</v>
      </c>
      <c r="K36" s="49" t="str">
        <f t="shared" si="2"/>
        <v>R2-1W  48X60</v>
      </c>
      <c r="L36" s="11">
        <f>VLOOKUP(K36,'SignPrices_Size-MUTCD'!$E$2:$H$753,4,FALSE)</f>
        <v>288.36999999999995</v>
      </c>
      <c r="M36" s="111"/>
    </row>
    <row r="37" spans="1:13" ht="15" customHeight="1" x14ac:dyDescent="0.3">
      <c r="A37" s="108"/>
      <c r="B37" s="91"/>
      <c r="C37" s="93"/>
      <c r="D37" s="94"/>
      <c r="E37" s="38" t="str">
        <f t="shared" si="4"/>
        <v>R2-1 (Regulatory)</v>
      </c>
      <c r="F37" s="51" t="s">
        <v>2546</v>
      </c>
      <c r="G37" s="55" t="str">
        <f t="shared" si="5"/>
        <v>R2-1X</v>
      </c>
      <c r="H37" s="52" t="str">
        <f>IF(ISERROR(VLOOKUP(F37,'SignPrices_Size-MUTCD'!$C$2:$D$753,2,FALSE)),VLOOKUP(G37,'SignPrices_Size-MUTCD'!$C$2:$D$753,2,FALSE),VLOOKUP(F37,'SignPrices_Size-MUTCD'!$C$2:$D$753,2,FALSE))</f>
        <v>48X60</v>
      </c>
      <c r="I37" s="12" t="str">
        <f>VLOOKUP(G37,'SignPrices_Size-MUTCD'!$C$385:$D$406,2, FALSE)</f>
        <v>48X60</v>
      </c>
      <c r="J37" s="49" t="str">
        <f t="shared" si="1"/>
        <v>R2-1 (Regulatory)  48X60</v>
      </c>
      <c r="K37" s="49" t="str">
        <f t="shared" si="2"/>
        <v>R2-1X  48X60</v>
      </c>
      <c r="L37" s="11">
        <f>VLOOKUP(K37,'SignPrices_Size-MUTCD'!$E$2:$H$753,4,FALSE)</f>
        <v>288.36999999999995</v>
      </c>
      <c r="M37" s="111"/>
    </row>
    <row r="38" spans="1:13" ht="15" customHeight="1" x14ac:dyDescent="0.3">
      <c r="A38" s="108"/>
      <c r="B38" s="91"/>
      <c r="C38" s="93"/>
      <c r="D38" s="94"/>
      <c r="E38" s="38" t="str">
        <f t="shared" si="4"/>
        <v>R2-1 (Regulatory)</v>
      </c>
      <c r="F38" s="51" t="s">
        <v>2547</v>
      </c>
      <c r="G38" s="55" t="str">
        <f t="shared" si="5"/>
        <v>R2-1Y</v>
      </c>
      <c r="H38" s="52" t="str">
        <f>IF(ISERROR(VLOOKUP(F38,'SignPrices_Size-MUTCD'!$C$2:$D$753,2,FALSE)),VLOOKUP(G38,'SignPrices_Size-MUTCD'!$C$2:$D$753,2,FALSE),VLOOKUP(F38,'SignPrices_Size-MUTCD'!$C$2:$D$753,2,FALSE))</f>
        <v>48X60</v>
      </c>
      <c r="I38" s="12" t="str">
        <f>VLOOKUP(G38,'SignPrices_Size-MUTCD'!$C$385:$D$406,2, FALSE)</f>
        <v>48X60</v>
      </c>
      <c r="J38" s="49" t="str">
        <f t="shared" si="1"/>
        <v>R2-1 (Regulatory)  48X60</v>
      </c>
      <c r="K38" s="49" t="str">
        <f t="shared" si="2"/>
        <v>R2-1Y  48X60</v>
      </c>
      <c r="L38" s="11">
        <f>VLOOKUP(K38,'SignPrices_Size-MUTCD'!$E$2:$H$753,4,FALSE)</f>
        <v>288.36999999999995</v>
      </c>
      <c r="M38" s="111"/>
    </row>
    <row r="39" spans="1:13" ht="15" customHeight="1" x14ac:dyDescent="0.3">
      <c r="A39" s="105"/>
      <c r="B39" s="92"/>
      <c r="C39" s="87"/>
      <c r="D39" s="89"/>
      <c r="E39" s="39" t="str">
        <f t="shared" si="4"/>
        <v>R2-1 (Regulatory)</v>
      </c>
      <c r="F39" s="51" t="s">
        <v>2548</v>
      </c>
      <c r="G39" s="55" t="str">
        <f t="shared" si="5"/>
        <v>R2-1Z</v>
      </c>
      <c r="H39" s="52" t="str">
        <f>IF(ISERROR(VLOOKUP(F39,'SignPrices_Size-MUTCD'!$C$2:$D$753,2,FALSE)),VLOOKUP(G39,'SignPrices_Size-MUTCD'!$C$2:$D$753,2,FALSE),VLOOKUP(F39,'SignPrices_Size-MUTCD'!$C$2:$D$753,2,FALSE))</f>
        <v>48X60</v>
      </c>
      <c r="I39" s="12" t="str">
        <f>VLOOKUP(G39,'SignPrices_Size-MUTCD'!$C$385:$D$406,2, FALSE)</f>
        <v>48X60</v>
      </c>
      <c r="J39" s="49" t="str">
        <f t="shared" si="1"/>
        <v>R2-1 (Regulatory)  48X60</v>
      </c>
      <c r="K39" s="49" t="str">
        <f t="shared" si="2"/>
        <v>R2-1Z  48X60</v>
      </c>
      <c r="L39" s="11">
        <f>VLOOKUP(K39,'SignPrices_Size-MUTCD'!$E$2:$H$753,4,FALSE)</f>
        <v>288.36999999999995</v>
      </c>
      <c r="M39" s="107"/>
    </row>
    <row r="40" spans="1:13" ht="18.75" customHeight="1" x14ac:dyDescent="0.3">
      <c r="A40" s="95"/>
      <c r="B40" s="99" t="s">
        <v>7</v>
      </c>
      <c r="C40" s="97" t="s">
        <v>12</v>
      </c>
      <c r="D40" s="88" t="s">
        <v>63</v>
      </c>
      <c r="E40" s="43" t="str">
        <f>$D$40</f>
        <v>R3-1</v>
      </c>
      <c r="F40" s="51" t="s">
        <v>63</v>
      </c>
      <c r="G40" s="55" t="str">
        <f>F40</f>
        <v>R3-1</v>
      </c>
      <c r="H40" s="52" t="str">
        <f>IF(ISERROR(VLOOKUP(F40,'SignPrices_Size-MUTCD'!$C$2:$D$753,2,FALSE)),VLOOKUP(G40,'SignPrices_Size-MUTCD'!$C$2:$D$753,2,FALSE),VLOOKUP(F40,'SignPrices_Size-MUTCD'!$C$2:$D$753,2,FALSE))</f>
        <v>24X24</v>
      </c>
      <c r="I40" s="12" t="s">
        <v>3133</v>
      </c>
      <c r="J40" s="49" t="str">
        <f t="shared" si="1"/>
        <v>R3-1  24x24</v>
      </c>
      <c r="K40" s="49" t="str">
        <f t="shared" si="2"/>
        <v>R3-1  24X24</v>
      </c>
      <c r="L40" s="11">
        <f>VLOOKUP(K40,'SignPrices_Size-MUTCD'!$E$2:$H$753,4,FALSE)</f>
        <v>40.51</v>
      </c>
      <c r="M40" s="96" t="s">
        <v>3066</v>
      </c>
    </row>
    <row r="41" spans="1:13" ht="18.75" customHeight="1" x14ac:dyDescent="0.3">
      <c r="A41" s="95"/>
      <c r="B41" s="99"/>
      <c r="C41" s="97"/>
      <c r="D41" s="94"/>
      <c r="E41" s="43" t="str">
        <f>$D$40</f>
        <v>R3-1</v>
      </c>
      <c r="F41" s="51" t="s">
        <v>2550</v>
      </c>
      <c r="G41" s="55" t="str">
        <f>F41</f>
        <v>R3-1B</v>
      </c>
      <c r="H41" s="52" t="str">
        <f>IF(ISERROR(VLOOKUP(F41,'SignPrices_Size-MUTCD'!$C$2:$D$753,2,FALSE)),VLOOKUP(G41,'SignPrices_Size-MUTCD'!$C$2:$D$753,2,FALSE),VLOOKUP(F41,'SignPrices_Size-MUTCD'!$C$2:$D$753,2,FALSE))</f>
        <v>30X30</v>
      </c>
      <c r="I41" s="47" t="s">
        <v>3125</v>
      </c>
      <c r="J41" s="49" t="str">
        <f t="shared" si="1"/>
        <v>R3-1  30x30</v>
      </c>
      <c r="K41" s="49" t="str">
        <f t="shared" si="2"/>
        <v>R3-1B  30X30</v>
      </c>
      <c r="L41" s="11">
        <f>VLOOKUP(K41,'SignPrices_Size-MUTCD'!$E$2:$H$753,4,FALSE)</f>
        <v>63.3</v>
      </c>
      <c r="M41" s="96"/>
    </row>
    <row r="42" spans="1:13" ht="18.75" customHeight="1" x14ac:dyDescent="0.3">
      <c r="A42" s="95"/>
      <c r="B42" s="99"/>
      <c r="C42" s="97"/>
      <c r="D42" s="94"/>
      <c r="E42" s="43" t="str">
        <f>$D$40</f>
        <v>R3-1</v>
      </c>
      <c r="F42" s="53" t="s">
        <v>3402</v>
      </c>
      <c r="G42" s="57" t="str">
        <f>$F$53</f>
        <v>R3-4E</v>
      </c>
      <c r="H42" s="52" t="str">
        <f>IF(ISERROR(VLOOKUP(F42,'SignPrices_Size-MUTCD'!$C$2:$D$753,2,FALSE)),VLOOKUP(G42,'SignPrices_Size-MUTCD'!$C$2:$D$753,2,FALSE),VLOOKUP(F42,'SignPrices_Size-MUTCD'!$C$2:$D$753,2,FALSE))</f>
        <v>36X36</v>
      </c>
      <c r="I42" s="47" t="s">
        <v>3126</v>
      </c>
      <c r="J42" s="49" t="str">
        <f t="shared" si="1"/>
        <v>R3-1  36x36</v>
      </c>
      <c r="K42" s="49" t="str">
        <f t="shared" si="2"/>
        <v>R3-4E  36X36</v>
      </c>
      <c r="L42" s="11">
        <f>VLOOKUP(K42,'SignPrices_Size-MUTCD'!$E$2:$H$753,4,FALSE)</f>
        <v>91.14</v>
      </c>
      <c r="M42" s="96"/>
    </row>
    <row r="43" spans="1:13" ht="18.75" customHeight="1" x14ac:dyDescent="0.3">
      <c r="A43" s="95"/>
      <c r="B43" s="99"/>
      <c r="C43" s="97"/>
      <c r="D43" s="89"/>
      <c r="E43" s="43" t="str">
        <f>$D$40</f>
        <v>R3-1</v>
      </c>
      <c r="F43" s="53" t="s">
        <v>3402</v>
      </c>
      <c r="G43" s="57" t="str">
        <f>$F$109</f>
        <v>R5-1B</v>
      </c>
      <c r="H43" s="52" t="str">
        <f>IF(ISERROR(VLOOKUP(F43,'SignPrices_Size-MUTCD'!$C$2:$D$753,2,FALSE)),VLOOKUP(G43,'SignPrices_Size-MUTCD'!$C$2:$D$753,2,FALSE),VLOOKUP(F43,'SignPrices_Size-MUTCD'!$C$2:$D$753,2,FALSE))</f>
        <v>48X48</v>
      </c>
      <c r="I43" s="47" t="s">
        <v>3134</v>
      </c>
      <c r="J43" s="49" t="str">
        <f t="shared" si="1"/>
        <v>R3-1  48X48</v>
      </c>
      <c r="K43" s="49" t="str">
        <f t="shared" si="2"/>
        <v>R5-1B  48X48</v>
      </c>
      <c r="L43" s="11">
        <f>VLOOKUP(K43,'SignPrices_Size-MUTCD'!$E$2:$H$753,4,FALSE)</f>
        <v>230.7</v>
      </c>
      <c r="M43" s="96"/>
    </row>
    <row r="44" spans="1:13" ht="18.75" customHeight="1" x14ac:dyDescent="0.3">
      <c r="A44" s="95"/>
      <c r="B44" s="99" t="s">
        <v>7</v>
      </c>
      <c r="C44" s="97" t="s">
        <v>12</v>
      </c>
      <c r="D44" s="88" t="s">
        <v>64</v>
      </c>
      <c r="E44" s="37" t="str">
        <f>$D$44</f>
        <v>R3-2</v>
      </c>
      <c r="F44" s="51" t="s">
        <v>64</v>
      </c>
      <c r="G44" s="55" t="str">
        <f>F44</f>
        <v>R3-2</v>
      </c>
      <c r="H44" s="52" t="str">
        <f>IF(ISERROR(VLOOKUP(F44,'SignPrices_Size-MUTCD'!$C$2:$D$753,2,FALSE)),VLOOKUP(G44,'SignPrices_Size-MUTCD'!$C$2:$D$753,2,FALSE),VLOOKUP(F44,'SignPrices_Size-MUTCD'!$C$2:$D$753,2,FALSE))</f>
        <v>24X24</v>
      </c>
      <c r="I44" s="12" t="s">
        <v>3133</v>
      </c>
      <c r="J44" s="49" t="str">
        <f t="shared" si="1"/>
        <v>R3-2  24x24</v>
      </c>
      <c r="K44" s="49" t="str">
        <f t="shared" si="2"/>
        <v>R3-2  24X24</v>
      </c>
      <c r="L44" s="11">
        <f>VLOOKUP(K44,'SignPrices_Size-MUTCD'!$E$2:$H$753,4,FALSE)</f>
        <v>40.51</v>
      </c>
      <c r="M44" s="96" t="s">
        <v>3065</v>
      </c>
    </row>
    <row r="45" spans="1:13" ht="18.75" customHeight="1" x14ac:dyDescent="0.3">
      <c r="A45" s="95"/>
      <c r="B45" s="99"/>
      <c r="C45" s="97"/>
      <c r="D45" s="94"/>
      <c r="E45" s="37" t="str">
        <f>$D$44</f>
        <v>R3-2</v>
      </c>
      <c r="F45" s="51" t="s">
        <v>2551</v>
      </c>
      <c r="G45" s="55" t="str">
        <f>F45</f>
        <v>R3-2B</v>
      </c>
      <c r="H45" s="52" t="str">
        <f>IF(ISERROR(VLOOKUP(F45,'SignPrices_Size-MUTCD'!$C$2:$D$753,2,FALSE)),VLOOKUP(G45,'SignPrices_Size-MUTCD'!$C$2:$D$753,2,FALSE),VLOOKUP(F45,'SignPrices_Size-MUTCD'!$C$2:$D$753,2,FALSE))</f>
        <v>30X30</v>
      </c>
      <c r="I45" s="47" t="s">
        <v>3125</v>
      </c>
      <c r="J45" s="49" t="str">
        <f t="shared" si="1"/>
        <v>R3-2  30x30</v>
      </c>
      <c r="K45" s="49" t="str">
        <f t="shared" si="2"/>
        <v>R3-2B  30X30</v>
      </c>
      <c r="L45" s="11">
        <f>VLOOKUP(K45,'SignPrices_Size-MUTCD'!$E$2:$H$753,4,FALSE)</f>
        <v>63.3</v>
      </c>
      <c r="M45" s="96"/>
    </row>
    <row r="46" spans="1:13" ht="18.75" customHeight="1" x14ac:dyDescent="0.3">
      <c r="A46" s="95"/>
      <c r="B46" s="99"/>
      <c r="C46" s="97"/>
      <c r="D46" s="94"/>
      <c r="E46" s="37" t="str">
        <f>$D$44</f>
        <v>R3-2</v>
      </c>
      <c r="F46" s="53" t="s">
        <v>3402</v>
      </c>
      <c r="G46" s="57" t="str">
        <f>$F$53</f>
        <v>R3-4E</v>
      </c>
      <c r="H46" s="52" t="str">
        <f>IF(ISERROR(VLOOKUP(F46,'SignPrices_Size-MUTCD'!$C$2:$D$753,2,FALSE)),VLOOKUP(G46,'SignPrices_Size-MUTCD'!$C$2:$D$753,2,FALSE),VLOOKUP(F46,'SignPrices_Size-MUTCD'!$C$2:$D$753,2,FALSE))</f>
        <v>36X36</v>
      </c>
      <c r="I46" s="47" t="s">
        <v>3126</v>
      </c>
      <c r="J46" s="49" t="str">
        <f t="shared" si="1"/>
        <v>R3-2  36x36</v>
      </c>
      <c r="K46" s="49" t="str">
        <f t="shared" si="2"/>
        <v>R3-4E  36X36</v>
      </c>
      <c r="L46" s="11">
        <f>VLOOKUP(K46,'SignPrices_Size-MUTCD'!$E$2:$H$753,4,FALSE)</f>
        <v>91.14</v>
      </c>
      <c r="M46" s="96"/>
    </row>
    <row r="47" spans="1:13" ht="18.75" customHeight="1" x14ac:dyDescent="0.3">
      <c r="A47" s="95"/>
      <c r="B47" s="99"/>
      <c r="C47" s="97"/>
      <c r="D47" s="89"/>
      <c r="E47" s="37" t="str">
        <f>$D$44</f>
        <v>R3-2</v>
      </c>
      <c r="F47" s="53" t="s">
        <v>3402</v>
      </c>
      <c r="G47" s="57" t="str">
        <f>$F$109</f>
        <v>R5-1B</v>
      </c>
      <c r="H47" s="52" t="str">
        <f>IF(ISERROR(VLOOKUP(F47,'SignPrices_Size-MUTCD'!$C$2:$D$753,2,FALSE)),VLOOKUP(G47,'SignPrices_Size-MUTCD'!$C$2:$D$753,2,FALSE),VLOOKUP(F47,'SignPrices_Size-MUTCD'!$C$2:$D$753,2,FALSE))</f>
        <v>48X48</v>
      </c>
      <c r="I47" s="47" t="s">
        <v>3134</v>
      </c>
      <c r="J47" s="49" t="str">
        <f t="shared" si="1"/>
        <v>R3-2  48X48</v>
      </c>
      <c r="K47" s="49" t="str">
        <f t="shared" si="2"/>
        <v>R5-1B  48X48</v>
      </c>
      <c r="L47" s="11">
        <f>VLOOKUP(K47,'SignPrices_Size-MUTCD'!$E$2:$H$753,4,FALSE)</f>
        <v>230.7</v>
      </c>
      <c r="M47" s="96"/>
    </row>
    <row r="48" spans="1:13" ht="24.9" customHeight="1" x14ac:dyDescent="0.3">
      <c r="A48" s="95"/>
      <c r="B48" s="99" t="s">
        <v>7</v>
      </c>
      <c r="C48" s="97" t="s">
        <v>12</v>
      </c>
      <c r="D48" s="88" t="s">
        <v>65</v>
      </c>
      <c r="E48" s="37" t="str">
        <f>$D$48</f>
        <v>R3-3</v>
      </c>
      <c r="F48" s="53" t="s">
        <v>3402</v>
      </c>
      <c r="G48" s="59" t="str">
        <f>F51</f>
        <v>R3-4</v>
      </c>
      <c r="H48" s="52" t="str">
        <f>IF(ISERROR(VLOOKUP(F48,'SignPrices_Size-MUTCD'!$C$2:$D$753,2,FALSE)),VLOOKUP(G48,'SignPrices_Size-MUTCD'!$C$2:$D$753,2,FALSE),VLOOKUP(F48,'SignPrices_Size-MUTCD'!$C$2:$D$753,2,FALSE))</f>
        <v>24X24</v>
      </c>
      <c r="I48" s="12" t="s">
        <v>3133</v>
      </c>
      <c r="J48" s="49" t="str">
        <f t="shared" si="1"/>
        <v>R3-3  24x24</v>
      </c>
      <c r="K48" s="49" t="str">
        <f t="shared" si="2"/>
        <v>R3-4  24X24</v>
      </c>
      <c r="L48" s="11">
        <f>VLOOKUP(K48,'SignPrices_Size-MUTCD'!$E$2:$H$753,4,FALSE)</f>
        <v>40.11</v>
      </c>
      <c r="M48" s="96" t="s">
        <v>3115</v>
      </c>
    </row>
    <row r="49" spans="1:13" ht="24.9" customHeight="1" x14ac:dyDescent="0.3">
      <c r="A49" s="95"/>
      <c r="B49" s="99"/>
      <c r="C49" s="97"/>
      <c r="D49" s="94"/>
      <c r="E49" s="37" t="str">
        <f>$D$48</f>
        <v>R3-3</v>
      </c>
      <c r="F49" s="53" t="s">
        <v>3402</v>
      </c>
      <c r="G49" s="56" t="str">
        <f>F53</f>
        <v>R3-4E</v>
      </c>
      <c r="H49" s="52" t="str">
        <f>IF(ISERROR(VLOOKUP(F49,'SignPrices_Size-MUTCD'!$C$2:$D$753,2,FALSE)),VLOOKUP(G49,'SignPrices_Size-MUTCD'!$C$2:$D$753,2,FALSE),VLOOKUP(F49,'SignPrices_Size-MUTCD'!$C$2:$D$753,2,FALSE))</f>
        <v>36X36</v>
      </c>
      <c r="I49" s="47" t="s">
        <v>3126</v>
      </c>
      <c r="J49" s="49" t="str">
        <f t="shared" si="1"/>
        <v>R3-3  36x36</v>
      </c>
      <c r="K49" s="49" t="str">
        <f t="shared" si="2"/>
        <v>R3-4E  36X36</v>
      </c>
      <c r="L49" s="11">
        <f>VLOOKUP(K49,'SignPrices_Size-MUTCD'!$E$2:$H$753,4,FALSE)</f>
        <v>91.14</v>
      </c>
      <c r="M49" s="96"/>
    </row>
    <row r="50" spans="1:13" ht="24.9" customHeight="1" x14ac:dyDescent="0.3">
      <c r="A50" s="95"/>
      <c r="B50" s="99"/>
      <c r="C50" s="97"/>
      <c r="D50" s="89"/>
      <c r="E50" s="37" t="str">
        <f>$D$48</f>
        <v>R3-3</v>
      </c>
      <c r="F50" s="53" t="s">
        <v>3402</v>
      </c>
      <c r="G50" s="57" t="str">
        <f>$F$109</f>
        <v>R5-1B</v>
      </c>
      <c r="H50" s="52" t="str">
        <f>IF(ISERROR(VLOOKUP(F50,'SignPrices_Size-MUTCD'!$C$2:$D$753,2,FALSE)),VLOOKUP(G50,'SignPrices_Size-MUTCD'!$C$2:$D$753,2,FALSE),VLOOKUP(F50,'SignPrices_Size-MUTCD'!$C$2:$D$753,2,FALSE))</f>
        <v>48X48</v>
      </c>
      <c r="I50" s="47" t="s">
        <v>3134</v>
      </c>
      <c r="J50" s="49" t="str">
        <f t="shared" si="1"/>
        <v>R3-3  48X48</v>
      </c>
      <c r="K50" s="49" t="str">
        <f t="shared" si="2"/>
        <v>R5-1B  48X48</v>
      </c>
      <c r="L50" s="11">
        <f>VLOOKUP(K50,'SignPrices_Size-MUTCD'!$E$2:$H$753,4,FALSE)</f>
        <v>230.7</v>
      </c>
      <c r="M50" s="96"/>
    </row>
    <row r="51" spans="1:13" ht="18.75" customHeight="1" x14ac:dyDescent="0.3">
      <c r="A51" s="95"/>
      <c r="B51" s="99" t="s">
        <v>7</v>
      </c>
      <c r="C51" s="97" t="s">
        <v>12</v>
      </c>
      <c r="D51" s="88" t="s">
        <v>66</v>
      </c>
      <c r="E51" s="37" t="str">
        <f>$D$51</f>
        <v>R3-4</v>
      </c>
      <c r="F51" s="51" t="s">
        <v>66</v>
      </c>
      <c r="G51" s="55" t="str">
        <f>F51</f>
        <v>R3-4</v>
      </c>
      <c r="H51" s="52" t="str">
        <f>IF(ISERROR(VLOOKUP(F51,'SignPrices_Size-MUTCD'!$C$2:$D$753,2,FALSE)),VLOOKUP(G51,'SignPrices_Size-MUTCD'!$C$2:$D$753,2,FALSE),VLOOKUP(F51,'SignPrices_Size-MUTCD'!$C$2:$D$753,2,FALSE))</f>
        <v>24X24</v>
      </c>
      <c r="I51" s="12" t="s">
        <v>3133</v>
      </c>
      <c r="J51" s="49" t="str">
        <f t="shared" si="1"/>
        <v>R3-4  24x24</v>
      </c>
      <c r="K51" s="49" t="str">
        <f t="shared" si="2"/>
        <v>R3-4  24X24</v>
      </c>
      <c r="L51" s="11">
        <f>VLOOKUP(K51,'SignPrices_Size-MUTCD'!$E$2:$H$753,4,FALSE)</f>
        <v>40.11</v>
      </c>
      <c r="M51" s="96" t="s">
        <v>3064</v>
      </c>
    </row>
    <row r="52" spans="1:13" ht="18.75" customHeight="1" x14ac:dyDescent="0.3">
      <c r="A52" s="95"/>
      <c r="B52" s="99"/>
      <c r="C52" s="97"/>
      <c r="D52" s="94"/>
      <c r="E52" s="37" t="str">
        <f>$D$51</f>
        <v>R3-4</v>
      </c>
      <c r="F52" s="53" t="s">
        <v>3402</v>
      </c>
      <c r="G52" s="57" t="str">
        <f>$F$41</f>
        <v>R3-1B</v>
      </c>
      <c r="H52" s="52" t="str">
        <f>IF(ISERROR(VLOOKUP(F52,'SignPrices_Size-MUTCD'!$C$2:$D$753,2,FALSE)),VLOOKUP(G52,'SignPrices_Size-MUTCD'!$C$2:$D$753,2,FALSE),VLOOKUP(F52,'SignPrices_Size-MUTCD'!$C$2:$D$753,2,FALSE))</f>
        <v>30X30</v>
      </c>
      <c r="I52" s="47" t="s">
        <v>3125</v>
      </c>
      <c r="J52" s="49" t="str">
        <f t="shared" si="1"/>
        <v>R3-4  30x30</v>
      </c>
      <c r="K52" s="49" t="str">
        <f t="shared" si="2"/>
        <v>R3-1B  30X30</v>
      </c>
      <c r="L52" s="11">
        <f>VLOOKUP(K52,'SignPrices_Size-MUTCD'!$E$2:$H$753,4,FALSE)</f>
        <v>63.3</v>
      </c>
      <c r="M52" s="96"/>
    </row>
    <row r="53" spans="1:13" ht="18.75" customHeight="1" x14ac:dyDescent="0.3">
      <c r="A53" s="95"/>
      <c r="B53" s="99"/>
      <c r="C53" s="97"/>
      <c r="D53" s="94"/>
      <c r="E53" s="37" t="str">
        <f>$D$51</f>
        <v>R3-4</v>
      </c>
      <c r="F53" s="51" t="s">
        <v>2552</v>
      </c>
      <c r="G53" s="55" t="str">
        <f>F53</f>
        <v>R3-4E</v>
      </c>
      <c r="H53" s="52" t="str">
        <f>IF(ISERROR(VLOOKUP(F53,'SignPrices_Size-MUTCD'!$C$2:$D$753,2,FALSE)),VLOOKUP(G53,'SignPrices_Size-MUTCD'!$C$2:$D$753,2,FALSE),VLOOKUP(F53,'SignPrices_Size-MUTCD'!$C$2:$D$753,2,FALSE))</f>
        <v>36X36</v>
      </c>
      <c r="I53" s="47" t="s">
        <v>3126</v>
      </c>
      <c r="J53" s="49" t="str">
        <f t="shared" si="1"/>
        <v>R3-4  36x36</v>
      </c>
      <c r="K53" s="49" t="str">
        <f t="shared" si="2"/>
        <v>R3-4E  36X36</v>
      </c>
      <c r="L53" s="11">
        <f>VLOOKUP(K53,'SignPrices_Size-MUTCD'!$E$2:$H$753,4,FALSE)</f>
        <v>91.14</v>
      </c>
      <c r="M53" s="96"/>
    </row>
    <row r="54" spans="1:13" ht="18.75" customHeight="1" x14ac:dyDescent="0.3">
      <c r="A54" s="95"/>
      <c r="B54" s="99"/>
      <c r="C54" s="97"/>
      <c r="D54" s="89"/>
      <c r="E54" s="37" t="str">
        <f>$D$51</f>
        <v>R3-4</v>
      </c>
      <c r="F54" s="53" t="s">
        <v>3402</v>
      </c>
      <c r="G54" s="57" t="str">
        <f>$F$109</f>
        <v>R5-1B</v>
      </c>
      <c r="H54" s="52" t="str">
        <f>IF(ISERROR(VLOOKUP(F54,'SignPrices_Size-MUTCD'!$C$2:$D$753,2,FALSE)),VLOOKUP(G54,'SignPrices_Size-MUTCD'!$C$2:$D$753,2,FALSE),VLOOKUP(F54,'SignPrices_Size-MUTCD'!$C$2:$D$753,2,FALSE))</f>
        <v>48X48</v>
      </c>
      <c r="I54" s="47" t="s">
        <v>3134</v>
      </c>
      <c r="J54" s="49" t="str">
        <f t="shared" si="1"/>
        <v>R3-4  48X48</v>
      </c>
      <c r="K54" s="49" t="str">
        <f t="shared" si="2"/>
        <v>R5-1B  48X48</v>
      </c>
      <c r="L54" s="11">
        <f>VLOOKUP(K54,'SignPrices_Size-MUTCD'!$E$2:$H$753,4,FALSE)</f>
        <v>230.7</v>
      </c>
      <c r="M54" s="96"/>
    </row>
    <row r="55" spans="1:13" ht="75" customHeight="1" x14ac:dyDescent="0.3">
      <c r="A55" s="15"/>
      <c r="B55" s="16" t="s">
        <v>7</v>
      </c>
      <c r="C55" s="17" t="s">
        <v>13</v>
      </c>
      <c r="D55" s="43" t="s">
        <v>69</v>
      </c>
      <c r="E55" s="43" t="str">
        <f>$D$55</f>
        <v>R3-5</v>
      </c>
      <c r="F55" s="51" t="s">
        <v>69</v>
      </c>
      <c r="G55" s="55" t="str">
        <f>F55</f>
        <v>R3-5</v>
      </c>
      <c r="H55" s="52" t="str">
        <f>IF(ISERROR(VLOOKUP(F55,'SignPrices_Size-MUTCD'!$C$2:$D$753,2,FALSE)),VLOOKUP(G55,'SignPrices_Size-MUTCD'!$C$2:$D$753,2,FALSE),VLOOKUP(F55,'SignPrices_Size-MUTCD'!$C$2:$D$753,2,FALSE))</f>
        <v>30X36</v>
      </c>
      <c r="I55" s="12" t="s">
        <v>3130</v>
      </c>
      <c r="J55" s="49" t="str">
        <f t="shared" si="1"/>
        <v>R3-5  30x36</v>
      </c>
      <c r="K55" s="49" t="str">
        <f t="shared" si="2"/>
        <v>R3-5  30X36</v>
      </c>
      <c r="L55" s="11">
        <f>VLOOKUP(K55,'SignPrices_Size-MUTCD'!$E$2:$H$753,4,FALSE)</f>
        <v>75.94</v>
      </c>
      <c r="M55" s="20" t="s">
        <v>3062</v>
      </c>
    </row>
    <row r="56" spans="1:13" ht="75" customHeight="1" x14ac:dyDescent="0.3">
      <c r="A56" s="15"/>
      <c r="B56" s="16" t="s">
        <v>7</v>
      </c>
      <c r="C56" s="17" t="s">
        <v>13</v>
      </c>
      <c r="D56" s="43" t="s">
        <v>70</v>
      </c>
      <c r="E56" s="43" t="str">
        <f>$D$56</f>
        <v>R3-5a</v>
      </c>
      <c r="F56" s="51" t="s">
        <v>70</v>
      </c>
      <c r="G56" s="55" t="str">
        <f>F56</f>
        <v>R3-5a</v>
      </c>
      <c r="H56" s="52" t="str">
        <f>IF(ISERROR(VLOOKUP(F56,'SignPrices_Size-MUTCD'!$C$2:$D$753,2,FALSE)),VLOOKUP(G56,'SignPrices_Size-MUTCD'!$C$2:$D$753,2,FALSE),VLOOKUP(F56,'SignPrices_Size-MUTCD'!$C$2:$D$753,2,FALSE))</f>
        <v>30X36</v>
      </c>
      <c r="I56" s="12" t="s">
        <v>3130</v>
      </c>
      <c r="J56" s="49" t="str">
        <f t="shared" si="1"/>
        <v>R3-5a  30x36</v>
      </c>
      <c r="K56" s="49" t="str">
        <f t="shared" si="2"/>
        <v>R3-5a  30X36</v>
      </c>
      <c r="L56" s="11">
        <f>VLOOKUP(K56,'SignPrices_Size-MUTCD'!$E$2:$H$753,4,FALSE)</f>
        <v>75.94</v>
      </c>
      <c r="M56" s="20" t="s">
        <v>3063</v>
      </c>
    </row>
    <row r="57" spans="1:13" ht="75" customHeight="1" x14ac:dyDescent="0.3">
      <c r="A57" s="15"/>
      <c r="B57" s="16" t="s">
        <v>7</v>
      </c>
      <c r="C57" s="17" t="s">
        <v>14</v>
      </c>
      <c r="D57" s="43" t="s">
        <v>41</v>
      </c>
      <c r="E57" s="43" t="str">
        <f>$D$57</f>
        <v>R3-6</v>
      </c>
      <c r="F57" s="51" t="s">
        <v>41</v>
      </c>
      <c r="G57" s="55" t="str">
        <f>F57</f>
        <v>R3-6</v>
      </c>
      <c r="H57" s="52" t="str">
        <f>IF(ISERROR(VLOOKUP(F57,'SignPrices_Size-MUTCD'!$C$2:$D$753,2,FALSE)),VLOOKUP(G57,'SignPrices_Size-MUTCD'!$C$2:$D$753,2,FALSE),VLOOKUP(F57,'SignPrices_Size-MUTCD'!$C$2:$D$753,2,FALSE))</f>
        <v>30X36</v>
      </c>
      <c r="I57" s="12" t="s">
        <v>3130</v>
      </c>
      <c r="J57" s="49" t="str">
        <f t="shared" si="1"/>
        <v>R3-6  30x36</v>
      </c>
      <c r="K57" s="49" t="str">
        <f t="shared" si="2"/>
        <v>R3-6  30X36</v>
      </c>
      <c r="L57" s="11">
        <f>VLOOKUP(K57,'SignPrices_Size-MUTCD'!$E$2:$H$753,4,FALSE)</f>
        <v>75.94</v>
      </c>
      <c r="M57" s="20" t="s">
        <v>3403</v>
      </c>
    </row>
    <row r="58" spans="1:13" ht="75" customHeight="1" x14ac:dyDescent="0.3">
      <c r="A58" s="15"/>
      <c r="B58" s="16" t="s">
        <v>7</v>
      </c>
      <c r="C58" s="17" t="s">
        <v>15</v>
      </c>
      <c r="D58" s="43" t="s">
        <v>42</v>
      </c>
      <c r="E58" s="43" t="str">
        <f>$D$58</f>
        <v>R3-7</v>
      </c>
      <c r="F58" s="51" t="s">
        <v>42</v>
      </c>
      <c r="G58" s="55" t="str">
        <f>F58</f>
        <v>R3-7</v>
      </c>
      <c r="H58" s="52" t="str">
        <f>IF(ISERROR(VLOOKUP(F58,'SignPrices_Size-MUTCD'!$C$2:$D$753,2,FALSE)),VLOOKUP(G58,'SignPrices_Size-MUTCD'!$C$2:$D$753,2,FALSE),VLOOKUP(F58,'SignPrices_Size-MUTCD'!$C$2:$D$753,2,FALSE))</f>
        <v>30X30</v>
      </c>
      <c r="I58" s="12" t="s">
        <v>3125</v>
      </c>
      <c r="J58" s="49" t="str">
        <f t="shared" si="1"/>
        <v>R3-7  30x30</v>
      </c>
      <c r="K58" s="49" t="str">
        <f t="shared" si="2"/>
        <v>R3-7  30X30</v>
      </c>
      <c r="L58" s="11">
        <f>VLOOKUP(K58,'SignPrices_Size-MUTCD'!$E$2:$H$753,4,FALSE)</f>
        <v>63.3</v>
      </c>
      <c r="M58" s="20" t="s">
        <v>3404</v>
      </c>
    </row>
    <row r="59" spans="1:13" ht="24.9" customHeight="1" x14ac:dyDescent="0.3">
      <c r="A59" s="95"/>
      <c r="B59" s="99" t="s">
        <v>7</v>
      </c>
      <c r="C59" s="97" t="s">
        <v>16</v>
      </c>
      <c r="D59" s="88" t="s">
        <v>73</v>
      </c>
      <c r="E59" s="43" t="str">
        <f>$D$59</f>
        <v>R3-8</v>
      </c>
      <c r="F59" s="51" t="s">
        <v>73</v>
      </c>
      <c r="G59" s="55" t="str">
        <f>F59</f>
        <v>R3-8</v>
      </c>
      <c r="H59" s="52" t="str">
        <f>IF(ISERROR(VLOOKUP(F59,'SignPrices_Size-MUTCD'!$C$2:$D$753,2,FALSE)),VLOOKUP(G59,'SignPrices_Size-MUTCD'!$C$2:$D$753,2,FALSE),VLOOKUP(F59,'SignPrices_Size-MUTCD'!$C$2:$D$753,2,FALSE))</f>
        <v>30X30</v>
      </c>
      <c r="I59" s="12" t="s">
        <v>3125</v>
      </c>
      <c r="J59" s="49" t="str">
        <f t="shared" si="1"/>
        <v>R3-8  30x30</v>
      </c>
      <c r="K59" s="49" t="str">
        <f t="shared" si="2"/>
        <v>R3-8  30X30</v>
      </c>
      <c r="L59" s="11">
        <f>VLOOKUP(K59,'SignPrices_Size-MUTCD'!$E$2:$H$753,4,FALSE)</f>
        <v>63.3</v>
      </c>
      <c r="M59" s="96" t="s">
        <v>3114</v>
      </c>
    </row>
    <row r="60" spans="1:13" ht="24.9" customHeight="1" x14ac:dyDescent="0.3">
      <c r="A60" s="95"/>
      <c r="B60" s="99"/>
      <c r="C60" s="97"/>
      <c r="D60" s="94"/>
      <c r="E60" s="43" t="str">
        <f>$D$59</f>
        <v>R3-8</v>
      </c>
      <c r="F60" s="53" t="s">
        <v>3402</v>
      </c>
      <c r="G60" s="53" t="str">
        <f>$F$53</f>
        <v>R3-4E</v>
      </c>
      <c r="H60" s="52" t="str">
        <f>IF(ISERROR(VLOOKUP(F60,'SignPrices_Size-MUTCD'!$C$2:$D$753,2,FALSE)),VLOOKUP(G60,'SignPrices_Size-MUTCD'!$C$2:$D$753,2,FALSE),VLOOKUP(F60,'SignPrices_Size-MUTCD'!$C$2:$D$753,2,FALSE))</f>
        <v>36X36</v>
      </c>
      <c r="I60" s="47" t="s">
        <v>3126</v>
      </c>
      <c r="J60" s="49" t="str">
        <f t="shared" si="1"/>
        <v>R3-8  36x36</v>
      </c>
      <c r="K60" s="49" t="str">
        <f t="shared" si="2"/>
        <v>R3-4E  36X36</v>
      </c>
      <c r="L60" s="11">
        <f>VLOOKUP(K60,'SignPrices_Size-MUTCD'!$E$2:$H$753,4,FALSE)</f>
        <v>91.14</v>
      </c>
      <c r="M60" s="96"/>
    </row>
    <row r="61" spans="1:13" ht="24.9" customHeight="1" x14ac:dyDescent="0.3">
      <c r="A61" s="95"/>
      <c r="B61" s="99"/>
      <c r="C61" s="97"/>
      <c r="D61" s="89"/>
      <c r="E61" s="43" t="str">
        <f>$D$59</f>
        <v>R3-8</v>
      </c>
      <c r="F61" s="53" t="s">
        <v>3402</v>
      </c>
      <c r="G61" s="57" t="str">
        <f>$F$109</f>
        <v>R5-1B</v>
      </c>
      <c r="H61" s="52" t="str">
        <f>IF(ISERROR(VLOOKUP(F61,'SignPrices_Size-MUTCD'!$C$2:$D$753,2,FALSE)),VLOOKUP(G61,'SignPrices_Size-MUTCD'!$C$2:$D$753,2,FALSE),VLOOKUP(F61,'SignPrices_Size-MUTCD'!$C$2:$D$753,2,FALSE))</f>
        <v>48X48</v>
      </c>
      <c r="I61" s="47" t="s">
        <v>3134</v>
      </c>
      <c r="J61" s="49" t="str">
        <f t="shared" si="1"/>
        <v>R3-8  48X48</v>
      </c>
      <c r="K61" s="49" t="str">
        <f t="shared" si="2"/>
        <v>R5-1B  48X48</v>
      </c>
      <c r="L61" s="11">
        <f>VLOOKUP(K61,'SignPrices_Size-MUTCD'!$E$2:$H$753,4,FALSE)</f>
        <v>230.7</v>
      </c>
      <c r="M61" s="96"/>
    </row>
    <row r="62" spans="1:13" ht="37.5" customHeight="1" x14ac:dyDescent="0.3">
      <c r="A62" s="95"/>
      <c r="B62" s="99" t="s">
        <v>7</v>
      </c>
      <c r="C62" s="97" t="s">
        <v>16</v>
      </c>
      <c r="D62" s="88" t="s">
        <v>71</v>
      </c>
      <c r="E62" s="37" t="str">
        <f>$D$62</f>
        <v>R3-8a</v>
      </c>
      <c r="F62" s="56" t="s">
        <v>3402</v>
      </c>
      <c r="G62" s="59" t="str">
        <f>$F$139</f>
        <v>R11-2</v>
      </c>
      <c r="H62" s="52" t="str">
        <f>IF(ISERROR(VLOOKUP(F62,'SignPrices_Size-MUTCD'!$C$2:$D$753,2,FALSE)),VLOOKUP(G62,'SignPrices_Size-MUTCD'!$C$2:$D$753,2,FALSE),VLOOKUP(F62,'SignPrices_Size-MUTCD'!$C$2:$D$753,2,FALSE))</f>
        <v>48X30</v>
      </c>
      <c r="I62" s="12" t="s">
        <v>3135</v>
      </c>
      <c r="J62" s="49" t="str">
        <f t="shared" si="1"/>
        <v>R3-8a  48x30</v>
      </c>
      <c r="K62" s="49" t="str">
        <f t="shared" si="2"/>
        <v>R11-2  48X30</v>
      </c>
      <c r="L62" s="11">
        <f>VLOOKUP(K62,'SignPrices_Size-MUTCD'!$E$2:$H$753,4,FALSE)</f>
        <v>80.849999999999994</v>
      </c>
      <c r="M62" s="96" t="s">
        <v>3117</v>
      </c>
    </row>
    <row r="63" spans="1:13" ht="37.5" customHeight="1" x14ac:dyDescent="0.3">
      <c r="A63" s="95"/>
      <c r="B63" s="99"/>
      <c r="C63" s="97"/>
      <c r="D63" s="89"/>
      <c r="E63" s="39" t="str">
        <f>$D$62</f>
        <v>R3-8a</v>
      </c>
      <c r="F63" s="56" t="s">
        <v>3402</v>
      </c>
      <c r="G63" s="56" t="str">
        <f>$F$140</f>
        <v>R11-3</v>
      </c>
      <c r="H63" s="54" t="str">
        <f>IF(ISERROR(VLOOKUP(F63,'SignPrices_Size-MUTCD'!$C$2:$D$753,2,FALSE)),VLOOKUP(G63,'SignPrices_Size-MUTCD'!$C$2:$D$753,2,FALSE),VLOOKUP(F63,'SignPrices_Size-MUTCD'!$C$2:$D$753,2,FALSE))</f>
        <v>60X30</v>
      </c>
      <c r="I63" s="47" t="s">
        <v>3161</v>
      </c>
      <c r="J63" s="49" t="str">
        <f t="shared" si="1"/>
        <v>R3-8a  60x36</v>
      </c>
      <c r="K63" s="49" t="str">
        <f t="shared" si="2"/>
        <v>R11-3  60X30</v>
      </c>
      <c r="L63" s="11">
        <f>VLOOKUP(K63,'SignPrices_Size-MUTCD'!$E$2:$H$753,4,FALSE)</f>
        <v>137.43</v>
      </c>
      <c r="M63" s="96"/>
    </row>
    <row r="64" spans="1:13" ht="37.5" customHeight="1" x14ac:dyDescent="0.3">
      <c r="A64" s="95"/>
      <c r="B64" s="99" t="s">
        <v>7</v>
      </c>
      <c r="C64" s="97" t="s">
        <v>16</v>
      </c>
      <c r="D64" s="88" t="s">
        <v>72</v>
      </c>
      <c r="E64" s="37" t="str">
        <f>$D$64</f>
        <v>R3-8b</v>
      </c>
      <c r="F64" s="56" t="s">
        <v>3402</v>
      </c>
      <c r="G64" s="59" t="str">
        <f>$F$139</f>
        <v>R11-2</v>
      </c>
      <c r="H64" s="52" t="str">
        <f>IF(ISERROR(VLOOKUP(F64,'SignPrices_Size-MUTCD'!$C$2:$D$753,2,FALSE)),VLOOKUP(G64,'SignPrices_Size-MUTCD'!$C$2:$D$753,2,FALSE),VLOOKUP(F64,'SignPrices_Size-MUTCD'!$C$2:$D$753,2,FALSE))</f>
        <v>48X30</v>
      </c>
      <c r="I64" s="12" t="s">
        <v>3135</v>
      </c>
      <c r="J64" s="49" t="str">
        <f t="shared" si="1"/>
        <v>R3-8b  48x30</v>
      </c>
      <c r="K64" s="49" t="str">
        <f t="shared" si="2"/>
        <v>R11-2  48X30</v>
      </c>
      <c r="L64" s="11">
        <f>VLOOKUP(K64,'SignPrices_Size-MUTCD'!$E$2:$H$753,4,FALSE)</f>
        <v>80.849999999999994</v>
      </c>
      <c r="M64" s="96" t="s">
        <v>3116</v>
      </c>
    </row>
    <row r="65" spans="1:15" ht="37.5" customHeight="1" x14ac:dyDescent="0.3">
      <c r="A65" s="95"/>
      <c r="B65" s="99"/>
      <c r="C65" s="97"/>
      <c r="D65" s="89"/>
      <c r="E65" s="39" t="str">
        <f>$D$64</f>
        <v>R3-8b</v>
      </c>
      <c r="F65" s="56" t="s">
        <v>3402</v>
      </c>
      <c r="G65" s="56" t="str">
        <f>$F$140</f>
        <v>R11-3</v>
      </c>
      <c r="H65" s="54" t="str">
        <f>IF(ISERROR(VLOOKUP(F65,'SignPrices_Size-MUTCD'!$C$2:$D$753,2,FALSE)),VLOOKUP(G65,'SignPrices_Size-MUTCD'!$C$2:$D$753,2,FALSE),VLOOKUP(F65,'SignPrices_Size-MUTCD'!$C$2:$D$753,2,FALSE))</f>
        <v>60X30</v>
      </c>
      <c r="I65" s="47" t="s">
        <v>3161</v>
      </c>
      <c r="J65" s="49" t="str">
        <f t="shared" si="1"/>
        <v>R3-8b  60x36</v>
      </c>
      <c r="K65" s="49" t="str">
        <f t="shared" si="2"/>
        <v>R11-3  60X30</v>
      </c>
      <c r="L65" s="11">
        <f>VLOOKUP(K65,'SignPrices_Size-MUTCD'!$E$2:$H$753,4,FALSE)</f>
        <v>137.43</v>
      </c>
      <c r="M65" s="96"/>
    </row>
    <row r="66" spans="1:15" ht="75" customHeight="1" x14ac:dyDescent="0.3">
      <c r="A66" s="15"/>
      <c r="B66" s="16" t="s">
        <v>7</v>
      </c>
      <c r="C66" s="17" t="s">
        <v>17</v>
      </c>
      <c r="D66" s="43" t="s">
        <v>43</v>
      </c>
      <c r="E66" s="43" t="str">
        <f>$D$66</f>
        <v>R3-9a</v>
      </c>
      <c r="F66" s="56" t="s">
        <v>3402</v>
      </c>
      <c r="G66" s="59" t="str">
        <f>F57</f>
        <v>R3-6</v>
      </c>
      <c r="H66" s="52" t="str">
        <f>IF(ISERROR(VLOOKUP(F66,'SignPrices_Size-MUTCD'!$C$2:$D$753,2,FALSE)),VLOOKUP(G66,'SignPrices_Size-MUTCD'!$C$2:$D$753,2,FALSE),VLOOKUP(F66,'SignPrices_Size-MUTCD'!$C$2:$D$753,2,FALSE))</f>
        <v>30X36</v>
      </c>
      <c r="I66" s="12" t="s">
        <v>3130</v>
      </c>
      <c r="J66" s="49" t="str">
        <f t="shared" si="1"/>
        <v>R3-9a  30x36</v>
      </c>
      <c r="K66" s="49" t="str">
        <f t="shared" si="2"/>
        <v>R3-6  30X36</v>
      </c>
      <c r="L66" s="11">
        <f>VLOOKUP(K66,'SignPrices_Size-MUTCD'!$E$2:$H$753,4,FALSE)</f>
        <v>75.94</v>
      </c>
      <c r="M66" s="20"/>
    </row>
    <row r="67" spans="1:15" ht="37.5" customHeight="1" x14ac:dyDescent="0.3">
      <c r="A67" s="95"/>
      <c r="B67" s="99" t="s">
        <v>7</v>
      </c>
      <c r="C67" s="97" t="s">
        <v>18</v>
      </c>
      <c r="D67" s="88" t="s">
        <v>44</v>
      </c>
      <c r="E67" s="37" t="str">
        <f>$D$67</f>
        <v>R3-9b</v>
      </c>
      <c r="F67" s="60" t="s">
        <v>2556</v>
      </c>
      <c r="G67" s="55" t="str">
        <f>F67</f>
        <v>R3-9B</v>
      </c>
      <c r="H67" s="52" t="str">
        <f>IF(ISERROR(VLOOKUP(F67,'SignPrices_Size-MUTCD'!$C$2:$D$753,2,FALSE)),VLOOKUP(G67,'SignPrices_Size-MUTCD'!$C$2:$D$753,2,FALSE),VLOOKUP(F67,'SignPrices_Size-MUTCD'!$C$2:$D$753,2,FALSE))</f>
        <v>24X36</v>
      </c>
      <c r="I67" s="12" t="s">
        <v>3132</v>
      </c>
      <c r="J67" s="49" t="str">
        <f t="shared" ref="J67:J130" si="6">CONCATENATE($E67,"  ", $I67)</f>
        <v>R3-9b  24x36</v>
      </c>
      <c r="K67" s="49" t="str">
        <f t="shared" ref="K67:K130" si="7">CONCATENATE($G67,"  ",$H67)</f>
        <v>R3-9B  24X36</v>
      </c>
      <c r="L67" s="11">
        <f>VLOOKUP(K67,'SignPrices_Size-MUTCD'!$E$2:$H$753,4,FALSE)</f>
        <v>60.739999999999995</v>
      </c>
      <c r="M67" s="96"/>
    </row>
    <row r="68" spans="1:15" ht="37.5" customHeight="1" x14ac:dyDescent="0.3">
      <c r="A68" s="95"/>
      <c r="B68" s="99"/>
      <c r="C68" s="97"/>
      <c r="D68" s="89"/>
      <c r="E68" s="39" t="str">
        <f>$D$67</f>
        <v>R3-9b</v>
      </c>
      <c r="F68" s="56" t="s">
        <v>3402</v>
      </c>
      <c r="G68" s="53" t="str">
        <f>$F$79</f>
        <v>R4-7B</v>
      </c>
      <c r="H68" s="52" t="str">
        <f>IF(ISERROR(VLOOKUP(F68,'SignPrices_Size-MUTCD'!$C$2:$D$753,2,FALSE)),VLOOKUP(G68,'SignPrices_Size-MUTCD'!$C$2:$D$753,2,FALSE),VLOOKUP(F68,'SignPrices_Size-MUTCD'!$C$2:$D$753,2,FALSE))</f>
        <v>36X48</v>
      </c>
      <c r="I68" s="47" t="s">
        <v>3131</v>
      </c>
      <c r="J68" s="49" t="str">
        <f t="shared" si="6"/>
        <v>R3-9b  36x48</v>
      </c>
      <c r="K68" s="49" t="str">
        <f t="shared" si="7"/>
        <v>R4-7B  36X48</v>
      </c>
      <c r="L68" s="11">
        <f>VLOOKUP(K68,'SignPrices_Size-MUTCD'!$E$2:$H$753,4,FALSE)</f>
        <v>173.03</v>
      </c>
      <c r="M68" s="96"/>
    </row>
    <row r="69" spans="1:15" ht="18.75" customHeight="1" x14ac:dyDescent="0.3">
      <c r="A69" s="95"/>
      <c r="B69" s="99" t="s">
        <v>7</v>
      </c>
      <c r="C69" s="97" t="s">
        <v>3077</v>
      </c>
      <c r="D69" s="88" t="s">
        <v>67</v>
      </c>
      <c r="E69" s="37" t="str">
        <f>$D$69</f>
        <v>R3-18</v>
      </c>
      <c r="F69" s="56" t="s">
        <v>3402</v>
      </c>
      <c r="G69" s="57" t="str">
        <f>$F$51</f>
        <v>R3-4</v>
      </c>
      <c r="H69" s="52" t="str">
        <f>IF(ISERROR(VLOOKUP(F69,'SignPrices_Size-MUTCD'!$C$2:$D$753,2,FALSE)),VLOOKUP(G69,'SignPrices_Size-MUTCD'!$C$2:$D$753,2,FALSE),VLOOKUP(F69,'SignPrices_Size-MUTCD'!$C$2:$D$753,2,FALSE))</f>
        <v>24X24</v>
      </c>
      <c r="I69" s="12" t="s">
        <v>3133</v>
      </c>
      <c r="J69" s="49" t="str">
        <f t="shared" si="6"/>
        <v>R3-18  24x24</v>
      </c>
      <c r="K69" s="49" t="str">
        <f t="shared" si="7"/>
        <v>R3-4  24X24</v>
      </c>
      <c r="L69" s="11">
        <f>VLOOKUP(K69,'SignPrices_Size-MUTCD'!$E$2:$H$753,4,FALSE)</f>
        <v>40.11</v>
      </c>
      <c r="M69" s="96"/>
    </row>
    <row r="70" spans="1:15" ht="18.75" customHeight="1" x14ac:dyDescent="0.3">
      <c r="A70" s="95"/>
      <c r="B70" s="99"/>
      <c r="C70" s="97"/>
      <c r="D70" s="94"/>
      <c r="E70" s="38" t="str">
        <f t="shared" ref="E70:E72" si="8">$D$69</f>
        <v>R3-18</v>
      </c>
      <c r="F70" s="56" t="s">
        <v>3402</v>
      </c>
      <c r="G70" s="57" t="str">
        <f>$F$41</f>
        <v>R3-1B</v>
      </c>
      <c r="H70" s="52" t="str">
        <f>IF(ISERROR(VLOOKUP(F70,'SignPrices_Size-MUTCD'!$C$2:$D$753,2,FALSE)),VLOOKUP(G70,'SignPrices_Size-MUTCD'!$C$2:$D$753,2,FALSE),VLOOKUP(F70,'SignPrices_Size-MUTCD'!$C$2:$D$753,2,FALSE))</f>
        <v>30X30</v>
      </c>
      <c r="I70" s="47" t="s">
        <v>3125</v>
      </c>
      <c r="J70" s="49" t="str">
        <f t="shared" si="6"/>
        <v>R3-18  30x30</v>
      </c>
      <c r="K70" s="49" t="str">
        <f t="shared" si="7"/>
        <v>R3-1B  30X30</v>
      </c>
      <c r="L70" s="11">
        <f>VLOOKUP(K70,'SignPrices_Size-MUTCD'!$E$2:$H$753,4,FALSE)</f>
        <v>63.3</v>
      </c>
      <c r="M70" s="96"/>
    </row>
    <row r="71" spans="1:15" ht="18.75" customHeight="1" x14ac:dyDescent="0.3">
      <c r="A71" s="95"/>
      <c r="B71" s="99"/>
      <c r="C71" s="97"/>
      <c r="D71" s="94"/>
      <c r="E71" s="38" t="str">
        <f t="shared" si="8"/>
        <v>R3-18</v>
      </c>
      <c r="F71" s="56" t="s">
        <v>3402</v>
      </c>
      <c r="G71" s="53" t="str">
        <f>$F$53</f>
        <v>R3-4E</v>
      </c>
      <c r="H71" s="52" t="str">
        <f>IF(ISERROR(VLOOKUP(F71,'SignPrices_Size-MUTCD'!$C$2:$D$753,2,FALSE)),VLOOKUP(G71,'SignPrices_Size-MUTCD'!$C$2:$D$753,2,FALSE),VLOOKUP(F71,'SignPrices_Size-MUTCD'!$C$2:$D$753,2,FALSE))</f>
        <v>36X36</v>
      </c>
      <c r="I71" s="47" t="s">
        <v>3126</v>
      </c>
      <c r="J71" s="49" t="str">
        <f t="shared" si="6"/>
        <v>R3-18  36x36</v>
      </c>
      <c r="K71" s="49" t="str">
        <f t="shared" si="7"/>
        <v>R3-4E  36X36</v>
      </c>
      <c r="L71" s="11">
        <f>VLOOKUP(K71,'SignPrices_Size-MUTCD'!$E$2:$H$753,4,FALSE)</f>
        <v>91.14</v>
      </c>
      <c r="M71" s="96"/>
    </row>
    <row r="72" spans="1:15" ht="18.75" customHeight="1" x14ac:dyDescent="0.3">
      <c r="A72" s="95"/>
      <c r="B72" s="99"/>
      <c r="C72" s="97"/>
      <c r="D72" s="89"/>
      <c r="E72" s="39" t="str">
        <f t="shared" si="8"/>
        <v>R3-18</v>
      </c>
      <c r="F72" s="56" t="s">
        <v>3402</v>
      </c>
      <c r="G72" s="57" t="str">
        <f>$F$109</f>
        <v>R5-1B</v>
      </c>
      <c r="H72" s="52" t="str">
        <f>IF(ISERROR(VLOOKUP(F72,'SignPrices_Size-MUTCD'!$C$2:$D$753,2,FALSE)),VLOOKUP(G72,'SignPrices_Size-MUTCD'!$C$2:$D$753,2,FALSE),VLOOKUP(F72,'SignPrices_Size-MUTCD'!$C$2:$D$753,2,FALSE))</f>
        <v>48X48</v>
      </c>
      <c r="I72" s="47" t="s">
        <v>3134</v>
      </c>
      <c r="J72" s="49" t="str">
        <f t="shared" si="6"/>
        <v>R3-18  48X48</v>
      </c>
      <c r="K72" s="49" t="str">
        <f t="shared" si="7"/>
        <v>R5-1B  48X48</v>
      </c>
      <c r="L72" s="11">
        <f>VLOOKUP(K72,'SignPrices_Size-MUTCD'!$E$2:$H$753,4,FALSE)</f>
        <v>230.7</v>
      </c>
      <c r="M72" s="96"/>
    </row>
    <row r="73" spans="1:15" ht="18.75" customHeight="1" x14ac:dyDescent="0.3">
      <c r="A73" s="95"/>
      <c r="B73" s="99" t="s">
        <v>7</v>
      </c>
      <c r="C73" s="97" t="s">
        <v>3078</v>
      </c>
      <c r="D73" s="88" t="s">
        <v>68</v>
      </c>
      <c r="E73" s="37" t="str">
        <f>$D$73</f>
        <v>R3-27</v>
      </c>
      <c r="F73" s="56" t="s">
        <v>3402</v>
      </c>
      <c r="G73" s="57" t="str">
        <f>$F$51</f>
        <v>R3-4</v>
      </c>
      <c r="H73" s="52" t="str">
        <f>IF(ISERROR(VLOOKUP(F73,'SignPrices_Size-MUTCD'!$C$2:$D$753,2,FALSE)),VLOOKUP(G73,'SignPrices_Size-MUTCD'!$C$2:$D$753,2,FALSE),VLOOKUP(F73,'SignPrices_Size-MUTCD'!$C$2:$D$753,2,FALSE))</f>
        <v>24X24</v>
      </c>
      <c r="I73" s="12" t="s">
        <v>3133</v>
      </c>
      <c r="J73" s="49" t="str">
        <f t="shared" si="6"/>
        <v>R3-27  24x24</v>
      </c>
      <c r="K73" s="49" t="str">
        <f t="shared" si="7"/>
        <v>R3-4  24X24</v>
      </c>
      <c r="L73" s="11">
        <f>VLOOKUP(K73,'SignPrices_Size-MUTCD'!$E$2:$H$753,4,FALSE)</f>
        <v>40.11</v>
      </c>
      <c r="M73" s="96"/>
      <c r="N73" s="19"/>
      <c r="O73" s="19"/>
    </row>
    <row r="74" spans="1:15" ht="18.75" customHeight="1" x14ac:dyDescent="0.3">
      <c r="A74" s="95"/>
      <c r="B74" s="99"/>
      <c r="C74" s="97"/>
      <c r="D74" s="94"/>
      <c r="E74" s="37" t="str">
        <f t="shared" ref="E74:E76" si="9">$D$73</f>
        <v>R3-27</v>
      </c>
      <c r="F74" s="56" t="s">
        <v>3402</v>
      </c>
      <c r="G74" s="57" t="str">
        <f>$F$41</f>
        <v>R3-1B</v>
      </c>
      <c r="H74" s="52" t="str">
        <f>IF(ISERROR(VLOOKUP(F74,'SignPrices_Size-MUTCD'!$C$2:$D$753,2,FALSE)),VLOOKUP(G74,'SignPrices_Size-MUTCD'!$C$2:$D$753,2,FALSE),VLOOKUP(F74,'SignPrices_Size-MUTCD'!$C$2:$D$753,2,FALSE))</f>
        <v>30X30</v>
      </c>
      <c r="I74" s="47" t="s">
        <v>3125</v>
      </c>
      <c r="J74" s="49" t="str">
        <f t="shared" si="6"/>
        <v>R3-27  30x30</v>
      </c>
      <c r="K74" s="49" t="str">
        <f t="shared" si="7"/>
        <v>R3-1B  30X30</v>
      </c>
      <c r="L74" s="11">
        <f>VLOOKUP(K74,'SignPrices_Size-MUTCD'!$E$2:$H$753,4,FALSE)</f>
        <v>63.3</v>
      </c>
      <c r="M74" s="96"/>
      <c r="N74" s="19"/>
      <c r="O74" s="19"/>
    </row>
    <row r="75" spans="1:15" ht="18.75" customHeight="1" x14ac:dyDescent="0.3">
      <c r="A75" s="95"/>
      <c r="B75" s="99"/>
      <c r="C75" s="97"/>
      <c r="D75" s="94"/>
      <c r="E75" s="37" t="str">
        <f t="shared" si="9"/>
        <v>R3-27</v>
      </c>
      <c r="F75" s="56" t="s">
        <v>3402</v>
      </c>
      <c r="G75" s="53" t="str">
        <f>$F$53</f>
        <v>R3-4E</v>
      </c>
      <c r="H75" s="52" t="str">
        <f>IF(ISERROR(VLOOKUP(F75,'SignPrices_Size-MUTCD'!$C$2:$D$753,2,FALSE)),VLOOKUP(G75,'SignPrices_Size-MUTCD'!$C$2:$D$753,2,FALSE),VLOOKUP(F75,'SignPrices_Size-MUTCD'!$C$2:$D$753,2,FALSE))</f>
        <v>36X36</v>
      </c>
      <c r="I75" s="47" t="s">
        <v>3126</v>
      </c>
      <c r="J75" s="49" t="str">
        <f t="shared" si="6"/>
        <v>R3-27  36x36</v>
      </c>
      <c r="K75" s="49" t="str">
        <f t="shared" si="7"/>
        <v>R3-4E  36X36</v>
      </c>
      <c r="L75" s="11">
        <f>VLOOKUP(K75,'SignPrices_Size-MUTCD'!$E$2:$H$753,4,FALSE)</f>
        <v>91.14</v>
      </c>
      <c r="M75" s="96"/>
      <c r="N75" s="19"/>
      <c r="O75" s="19"/>
    </row>
    <row r="76" spans="1:15" ht="18.75" customHeight="1" x14ac:dyDescent="0.3">
      <c r="A76" s="95"/>
      <c r="B76" s="99"/>
      <c r="C76" s="97"/>
      <c r="D76" s="89"/>
      <c r="E76" s="37" t="str">
        <f t="shared" si="9"/>
        <v>R3-27</v>
      </c>
      <c r="F76" s="56" t="s">
        <v>3402</v>
      </c>
      <c r="G76" s="57" t="str">
        <f>$F$109</f>
        <v>R5-1B</v>
      </c>
      <c r="H76" s="52" t="str">
        <f>IF(ISERROR(VLOOKUP(F76,'SignPrices_Size-MUTCD'!$C$2:$D$753,2,FALSE)),VLOOKUP(G76,'SignPrices_Size-MUTCD'!$C$2:$D$753,2,FALSE),VLOOKUP(F76,'SignPrices_Size-MUTCD'!$C$2:$D$753,2,FALSE))</f>
        <v>48X48</v>
      </c>
      <c r="I76" s="47" t="s">
        <v>3134</v>
      </c>
      <c r="J76" s="49" t="str">
        <f t="shared" si="6"/>
        <v>R3-27  48X48</v>
      </c>
      <c r="K76" s="49" t="str">
        <f t="shared" si="7"/>
        <v>R5-1B  48X48</v>
      </c>
      <c r="L76" s="11">
        <f>VLOOKUP(K76,'SignPrices_Size-MUTCD'!$E$2:$H$753,4,FALSE)</f>
        <v>230.7</v>
      </c>
      <c r="M76" s="96"/>
      <c r="N76" s="19"/>
      <c r="O76" s="19"/>
    </row>
    <row r="77" spans="1:15" ht="18.75" customHeight="1" x14ac:dyDescent="0.3">
      <c r="A77" s="95"/>
      <c r="B77" s="99" t="s">
        <v>7</v>
      </c>
      <c r="C77" s="97" t="s">
        <v>19</v>
      </c>
      <c r="D77" s="88" t="s">
        <v>74</v>
      </c>
      <c r="E77" s="37" t="str">
        <f>$D$77</f>
        <v>R4-7</v>
      </c>
      <c r="F77" s="53" t="s">
        <v>3402</v>
      </c>
      <c r="G77" s="57" t="str">
        <f>$U$1</f>
        <v>R7-1</v>
      </c>
      <c r="H77" s="52" t="str">
        <f>IF(ISERROR(VLOOKUP(F77,'SignPrices_Size-MUTCD'!$C$2:$D$753,2,FALSE)),VLOOKUP(G77,'SignPrices_Size-MUTCD'!$C$2:$D$753,2,FALSE),VLOOKUP(F77,'SignPrices_Size-MUTCD'!$C$2:$D$753,2,FALSE))</f>
        <v>18X24</v>
      </c>
      <c r="I77" s="47" t="s">
        <v>3149</v>
      </c>
      <c r="J77" s="49" t="str">
        <f t="shared" si="6"/>
        <v>R4-7  18x24</v>
      </c>
      <c r="K77" s="49" t="str">
        <f t="shared" si="7"/>
        <v>R7-1  18X24</v>
      </c>
      <c r="L77" s="11">
        <f>VLOOKUP(K77,'SignPrices_Size-MUTCD'!$E$2:$H$753,4,FALSE)</f>
        <v>26.819999999999997</v>
      </c>
      <c r="M77" s="96"/>
      <c r="N77" s="19"/>
      <c r="O77" s="19"/>
    </row>
    <row r="78" spans="1:15" ht="18.75" customHeight="1" x14ac:dyDescent="0.3">
      <c r="A78" s="95"/>
      <c r="B78" s="99"/>
      <c r="C78" s="97"/>
      <c r="D78" s="94"/>
      <c r="E78" s="37" t="str">
        <f t="shared" ref="E78:E80" si="10">$D$77</f>
        <v>R4-7</v>
      </c>
      <c r="F78" s="51" t="str">
        <f>D77</f>
        <v>R4-7</v>
      </c>
      <c r="G78" s="53" t="str">
        <f>F78</f>
        <v>R4-7</v>
      </c>
      <c r="H78" s="52" t="str">
        <f>IF(ISERROR(VLOOKUP(F78,'SignPrices_Size-MUTCD'!$C$2:$D$753,2,FALSE)),VLOOKUP(G78,'SignPrices_Size-MUTCD'!$C$2:$D$753,2,FALSE),VLOOKUP(F78,'SignPrices_Size-MUTCD'!$C$2:$D$753,2,FALSE))</f>
        <v>24X30</v>
      </c>
      <c r="I78" s="47" t="s">
        <v>3129</v>
      </c>
      <c r="J78" s="49" t="str">
        <f t="shared" si="6"/>
        <v>R4-7  24x30</v>
      </c>
      <c r="K78" s="49" t="str">
        <f t="shared" si="7"/>
        <v>R4-7  24X30</v>
      </c>
      <c r="L78" s="11">
        <f>VLOOKUP(K78,'SignPrices_Size-MUTCD'!$E$2:$H$753,4,FALSE)</f>
        <v>50.64</v>
      </c>
      <c r="M78" s="96"/>
      <c r="N78" s="19"/>
      <c r="O78" s="19"/>
    </row>
    <row r="79" spans="1:15" ht="18.75" customHeight="1" x14ac:dyDescent="0.3">
      <c r="A79" s="95"/>
      <c r="B79" s="99"/>
      <c r="C79" s="97"/>
      <c r="D79" s="94"/>
      <c r="E79" s="37" t="str">
        <f t="shared" si="10"/>
        <v>R4-7</v>
      </c>
      <c r="F79" s="51" t="s">
        <v>2562</v>
      </c>
      <c r="G79" s="53" t="str">
        <f>F79</f>
        <v>R4-7B</v>
      </c>
      <c r="H79" s="52" t="str">
        <f>IF(ISERROR(VLOOKUP(F79,'SignPrices_Size-MUTCD'!$C$2:$D$753,2,FALSE)),VLOOKUP(G79,'SignPrices_Size-MUTCD'!$C$2:$D$753,2,FALSE),VLOOKUP(F79,'SignPrices_Size-MUTCD'!$C$2:$D$753,2,FALSE))</f>
        <v>36X48</v>
      </c>
      <c r="I79" s="47" t="s">
        <v>3131</v>
      </c>
      <c r="J79" s="49" t="str">
        <f t="shared" si="6"/>
        <v>R4-7  36x48</v>
      </c>
      <c r="K79" s="49" t="str">
        <f t="shared" si="7"/>
        <v>R4-7B  36X48</v>
      </c>
      <c r="L79" s="11">
        <f>VLOOKUP(K79,'SignPrices_Size-MUTCD'!$E$2:$H$753,4,FALSE)</f>
        <v>173.03</v>
      </c>
      <c r="M79" s="96"/>
      <c r="N79" s="19"/>
      <c r="O79" s="19"/>
    </row>
    <row r="80" spans="1:15" ht="18.75" customHeight="1" x14ac:dyDescent="0.3">
      <c r="A80" s="95"/>
      <c r="B80" s="99"/>
      <c r="C80" s="97"/>
      <c r="D80" s="89"/>
      <c r="E80" s="37" t="str">
        <f t="shared" si="10"/>
        <v>R4-7</v>
      </c>
      <c r="F80" s="51" t="s">
        <v>2563</v>
      </c>
      <c r="G80" s="53" t="str">
        <f>F80</f>
        <v>R4-7C</v>
      </c>
      <c r="H80" s="52" t="str">
        <f>IF(ISERROR(VLOOKUP(F80,'SignPrices_Size-MUTCD'!$C$2:$D$753,2,FALSE)),VLOOKUP(G80,'SignPrices_Size-MUTCD'!$C$2:$D$753,2,FALSE),VLOOKUP(F80,'SignPrices_Size-MUTCD'!$C$2:$D$753,2,FALSE))</f>
        <v>48X60</v>
      </c>
      <c r="I80" s="47" t="s">
        <v>3162</v>
      </c>
      <c r="J80" s="49" t="str">
        <f t="shared" si="6"/>
        <v>R4-7  48x60</v>
      </c>
      <c r="K80" s="49" t="str">
        <f t="shared" si="7"/>
        <v>R4-7C  48X60</v>
      </c>
      <c r="L80" s="11">
        <f>VLOOKUP(K80,'SignPrices_Size-MUTCD'!$E$2:$H$753,4,FALSE)</f>
        <v>245.81</v>
      </c>
      <c r="M80" s="96"/>
      <c r="N80" s="19"/>
      <c r="O80" s="19"/>
    </row>
    <row r="81" spans="1:15" ht="18.75" customHeight="1" x14ac:dyDescent="0.3">
      <c r="A81" s="95"/>
      <c r="B81" s="99" t="s">
        <v>7</v>
      </c>
      <c r="C81" s="97" t="s">
        <v>19</v>
      </c>
      <c r="D81" s="88" t="s">
        <v>75</v>
      </c>
      <c r="E81" s="37" t="str">
        <f>$D$81</f>
        <v>R4-7a</v>
      </c>
      <c r="F81" s="56" t="s">
        <v>3402</v>
      </c>
      <c r="G81" s="57" t="str">
        <f>$U$1</f>
        <v>R7-1</v>
      </c>
      <c r="H81" s="52" t="str">
        <f>IF(ISERROR(VLOOKUP(F81,'SignPrices_Size-MUTCD'!$C$2:$D$753,2,FALSE)),VLOOKUP(G81,'SignPrices_Size-MUTCD'!$C$2:$D$753,2,FALSE),VLOOKUP(F81,'SignPrices_Size-MUTCD'!$C$2:$D$753,2,FALSE))</f>
        <v>18X24</v>
      </c>
      <c r="I81" s="12" t="s">
        <v>3149</v>
      </c>
      <c r="J81" s="49" t="str">
        <f t="shared" si="6"/>
        <v>R4-7a  18x24</v>
      </c>
      <c r="K81" s="49" t="str">
        <f t="shared" si="7"/>
        <v>R7-1  18X24</v>
      </c>
      <c r="L81" s="11">
        <f>VLOOKUP(K81,'SignPrices_Size-MUTCD'!$E$2:$H$753,4,FALSE)</f>
        <v>26.819999999999997</v>
      </c>
      <c r="M81" s="96" t="s">
        <v>3079</v>
      </c>
      <c r="N81" s="19"/>
      <c r="O81" s="19"/>
    </row>
    <row r="82" spans="1:15" ht="18.75" customHeight="1" x14ac:dyDescent="0.3">
      <c r="A82" s="95"/>
      <c r="B82" s="99"/>
      <c r="C82" s="97"/>
      <c r="D82" s="94"/>
      <c r="E82" s="37" t="str">
        <f t="shared" ref="E82:E84" si="11">$D$81</f>
        <v>R4-7a</v>
      </c>
      <c r="F82" s="56" t="s">
        <v>2564</v>
      </c>
      <c r="G82" s="53" t="str">
        <f>F82</f>
        <v>R4-7E</v>
      </c>
      <c r="H82" s="52" t="str">
        <f>IF(ISERROR(VLOOKUP(F82,'SignPrices_Size-MUTCD'!$C$2:$D$753,2,FALSE)),VLOOKUP(G82,'SignPrices_Size-MUTCD'!$C$2:$D$753,2,FALSE),VLOOKUP(F82,'SignPrices_Size-MUTCD'!$C$2:$D$753,2,FALSE))</f>
        <v>24X30</v>
      </c>
      <c r="I82" s="47" t="s">
        <v>3129</v>
      </c>
      <c r="J82" s="49" t="str">
        <f t="shared" si="6"/>
        <v>R4-7a  24x30</v>
      </c>
      <c r="K82" s="49" t="str">
        <f t="shared" si="7"/>
        <v>R4-7E  24X30</v>
      </c>
      <c r="L82" s="11">
        <f>VLOOKUP(K82,'SignPrices_Size-MUTCD'!$E$2:$H$753,4,FALSE)</f>
        <v>50.64</v>
      </c>
      <c r="M82" s="96"/>
      <c r="N82" s="19"/>
      <c r="O82" s="19"/>
    </row>
    <row r="83" spans="1:15" ht="18.75" customHeight="1" x14ac:dyDescent="0.3">
      <c r="A83" s="95"/>
      <c r="B83" s="99"/>
      <c r="C83" s="97"/>
      <c r="D83" s="94"/>
      <c r="E83" s="37" t="str">
        <f t="shared" si="11"/>
        <v>R4-7a</v>
      </c>
      <c r="F83" s="56" t="s">
        <v>2565</v>
      </c>
      <c r="G83" s="53" t="str">
        <f>F83</f>
        <v>R4-7F</v>
      </c>
      <c r="H83" s="52" t="str">
        <f>IF(ISERROR(VLOOKUP(F83,'SignPrices_Size-MUTCD'!$C$2:$D$753,2,FALSE)),VLOOKUP(G83,'SignPrices_Size-MUTCD'!$C$2:$D$753,2,FALSE),VLOOKUP(F83,'SignPrices_Size-MUTCD'!$C$2:$D$753,2,FALSE))</f>
        <v>36X48</v>
      </c>
      <c r="I83" s="47" t="s">
        <v>3131</v>
      </c>
      <c r="J83" s="49" t="str">
        <f t="shared" si="6"/>
        <v>R4-7a  36x48</v>
      </c>
      <c r="K83" s="49" t="str">
        <f t="shared" si="7"/>
        <v>R4-7F  36X48</v>
      </c>
      <c r="L83" s="11">
        <f>VLOOKUP(K83,'SignPrices_Size-MUTCD'!$E$2:$H$753,4,FALSE)</f>
        <v>173.03</v>
      </c>
      <c r="M83" s="96"/>
      <c r="N83" s="19"/>
      <c r="O83" s="19"/>
    </row>
    <row r="84" spans="1:15" ht="18.75" customHeight="1" x14ac:dyDescent="0.3">
      <c r="A84" s="95"/>
      <c r="B84" s="99"/>
      <c r="C84" s="97"/>
      <c r="D84" s="89"/>
      <c r="E84" s="37" t="str">
        <f t="shared" si="11"/>
        <v>R4-7a</v>
      </c>
      <c r="F84" s="56" t="s">
        <v>2566</v>
      </c>
      <c r="G84" s="53" t="str">
        <f>F84</f>
        <v>R4-7G</v>
      </c>
      <c r="H84" s="52" t="str">
        <f>IF(ISERROR(VLOOKUP(F84,'SignPrices_Size-MUTCD'!$C$2:$D$753,2,FALSE)),VLOOKUP(G84,'SignPrices_Size-MUTCD'!$C$2:$D$753,2,FALSE),VLOOKUP(F84,'SignPrices_Size-MUTCD'!$C$2:$D$753,2,FALSE))</f>
        <v>48X60</v>
      </c>
      <c r="I84" s="47" t="s">
        <v>3162</v>
      </c>
      <c r="J84" s="49" t="str">
        <f t="shared" si="6"/>
        <v>R4-7a  48x60</v>
      </c>
      <c r="K84" s="49" t="str">
        <f t="shared" si="7"/>
        <v>R4-7G  48X60</v>
      </c>
      <c r="L84" s="11">
        <f>VLOOKUP(K84,'SignPrices_Size-MUTCD'!$E$2:$H$753,4,FALSE)</f>
        <v>288.39</v>
      </c>
      <c r="M84" s="96"/>
      <c r="N84" s="19"/>
      <c r="O84" s="19"/>
    </row>
    <row r="85" spans="1:15" ht="18.75" customHeight="1" x14ac:dyDescent="0.3">
      <c r="A85" s="95"/>
      <c r="B85" s="99" t="s">
        <v>7</v>
      </c>
      <c r="C85" s="97" t="s">
        <v>19</v>
      </c>
      <c r="D85" s="88" t="s">
        <v>76</v>
      </c>
      <c r="E85" s="37" t="str">
        <f>$D$85</f>
        <v>R4-7b</v>
      </c>
      <c r="F85" s="53" t="s">
        <v>3402</v>
      </c>
      <c r="G85" s="57" t="str">
        <f>$U$1</f>
        <v>R7-1</v>
      </c>
      <c r="H85" s="52" t="str">
        <f>IF(ISERROR(VLOOKUP(F85,'SignPrices_Size-MUTCD'!$C$2:$D$753,2,FALSE)),VLOOKUP(G85,'SignPrices_Size-MUTCD'!$C$2:$D$753,2,FALSE),VLOOKUP(F85,'SignPrices_Size-MUTCD'!$C$2:$D$753,2,FALSE))</f>
        <v>18X24</v>
      </c>
      <c r="I85" s="12" t="s">
        <v>3149</v>
      </c>
      <c r="J85" s="49" t="str">
        <f t="shared" si="6"/>
        <v>R4-7b  18x24</v>
      </c>
      <c r="K85" s="49" t="str">
        <f t="shared" si="7"/>
        <v>R7-1  18X24</v>
      </c>
      <c r="L85" s="11">
        <f>VLOOKUP(K85,'SignPrices_Size-MUTCD'!$E$2:$H$753,4,FALSE)</f>
        <v>26.819999999999997</v>
      </c>
      <c r="M85" s="96" t="s">
        <v>3079</v>
      </c>
    </row>
    <row r="86" spans="1:15" ht="18.75" customHeight="1" x14ac:dyDescent="0.3">
      <c r="A86" s="95"/>
      <c r="B86" s="99"/>
      <c r="C86" s="97"/>
      <c r="D86" s="94"/>
      <c r="E86" s="37" t="str">
        <f t="shared" ref="E86:E88" si="12">$D$85</f>
        <v>R4-7b</v>
      </c>
      <c r="F86" s="51" t="str">
        <f>F82</f>
        <v>R4-7E</v>
      </c>
      <c r="G86" s="51" t="str">
        <f>F86</f>
        <v>R4-7E</v>
      </c>
      <c r="H86" s="52" t="str">
        <f>IF(ISERROR(VLOOKUP(F86,'SignPrices_Size-MUTCD'!$C$2:$D$753,2,FALSE)),VLOOKUP(G86,'SignPrices_Size-MUTCD'!$C$2:$D$753,2,FALSE),VLOOKUP(F86,'SignPrices_Size-MUTCD'!$C$2:$D$753,2,FALSE))</f>
        <v>24X30</v>
      </c>
      <c r="I86" s="47" t="s">
        <v>3129</v>
      </c>
      <c r="J86" s="49" t="str">
        <f t="shared" si="6"/>
        <v>R4-7b  24x30</v>
      </c>
      <c r="K86" s="49" t="str">
        <f t="shared" si="7"/>
        <v>R4-7E  24X30</v>
      </c>
      <c r="L86" s="11">
        <f>VLOOKUP(K86,'SignPrices_Size-MUTCD'!$E$2:$H$753,4,FALSE)</f>
        <v>50.64</v>
      </c>
      <c r="M86" s="96"/>
    </row>
    <row r="87" spans="1:15" ht="18.75" customHeight="1" x14ac:dyDescent="0.3">
      <c r="A87" s="95"/>
      <c r="B87" s="99"/>
      <c r="C87" s="97"/>
      <c r="D87" s="94"/>
      <c r="E87" s="37" t="str">
        <f t="shared" si="12"/>
        <v>R4-7b</v>
      </c>
      <c r="F87" s="51" t="str">
        <f>F83</f>
        <v>R4-7F</v>
      </c>
      <c r="G87" s="51" t="str">
        <f>F87</f>
        <v>R4-7F</v>
      </c>
      <c r="H87" s="52" t="str">
        <f>IF(ISERROR(VLOOKUP(F87,'SignPrices_Size-MUTCD'!$C$2:$D$753,2,FALSE)),VLOOKUP(G87,'SignPrices_Size-MUTCD'!$C$2:$D$753,2,FALSE),VLOOKUP(F87,'SignPrices_Size-MUTCD'!$C$2:$D$753,2,FALSE))</f>
        <v>36X48</v>
      </c>
      <c r="I87" s="47" t="s">
        <v>3131</v>
      </c>
      <c r="J87" s="49" t="str">
        <f t="shared" si="6"/>
        <v>R4-7b  36x48</v>
      </c>
      <c r="K87" s="49" t="str">
        <f t="shared" si="7"/>
        <v>R4-7F  36X48</v>
      </c>
      <c r="L87" s="11">
        <f>VLOOKUP(K87,'SignPrices_Size-MUTCD'!$E$2:$H$753,4,FALSE)</f>
        <v>173.03</v>
      </c>
      <c r="M87" s="96"/>
    </row>
    <row r="88" spans="1:15" ht="18.75" customHeight="1" x14ac:dyDescent="0.3">
      <c r="A88" s="95"/>
      <c r="B88" s="99"/>
      <c r="C88" s="97"/>
      <c r="D88" s="89"/>
      <c r="E88" s="37" t="str">
        <f t="shared" si="12"/>
        <v>R4-7b</v>
      </c>
      <c r="F88" s="51" t="str">
        <f>F84</f>
        <v>R4-7G</v>
      </c>
      <c r="G88" s="51" t="str">
        <f>F88</f>
        <v>R4-7G</v>
      </c>
      <c r="H88" s="52" t="str">
        <f>IF(ISERROR(VLOOKUP(F88,'SignPrices_Size-MUTCD'!$C$2:$D$753,2,FALSE)),VLOOKUP(G88,'SignPrices_Size-MUTCD'!$C$2:$D$753,2,FALSE),VLOOKUP(F88,'SignPrices_Size-MUTCD'!$C$2:$D$753,2,FALSE))</f>
        <v>48X60</v>
      </c>
      <c r="I88" s="47" t="s">
        <v>3162</v>
      </c>
      <c r="J88" s="49" t="str">
        <f t="shared" si="6"/>
        <v>R4-7b  48x60</v>
      </c>
      <c r="K88" s="49" t="str">
        <f t="shared" si="7"/>
        <v>R4-7G  48X60</v>
      </c>
      <c r="L88" s="11">
        <f>VLOOKUP(K88,'SignPrices_Size-MUTCD'!$E$2:$H$753,4,FALSE)</f>
        <v>288.39</v>
      </c>
      <c r="M88" s="96"/>
    </row>
    <row r="89" spans="1:15" ht="75" customHeight="1" x14ac:dyDescent="0.3">
      <c r="A89" s="15"/>
      <c r="B89" s="16" t="s">
        <v>7</v>
      </c>
      <c r="C89" s="17" t="s">
        <v>20</v>
      </c>
      <c r="D89" s="43" t="s">
        <v>45</v>
      </c>
      <c r="E89" s="43" t="str">
        <f>$D$89</f>
        <v>R4-7c</v>
      </c>
      <c r="F89" s="58" t="s">
        <v>3402</v>
      </c>
      <c r="G89" s="57" t="str">
        <f>$F$462</f>
        <v>W16-7PM</v>
      </c>
      <c r="H89" s="54" t="str">
        <f>IF(ISERROR(VLOOKUP(F89,'SignPrices_Size-MUTCD'!$C$2:$D$753,2,FALSE)),VLOOKUP(G89,'SignPrices_Size-MUTCD'!$C$2:$D$753,2,FALSE),VLOOKUP(F89,'SignPrices_Size-MUTCD'!$C$2:$D$753,2,FALSE))</f>
        <v>30X18</v>
      </c>
      <c r="I89" s="12" t="s">
        <v>3150</v>
      </c>
      <c r="J89" s="49" t="str">
        <f t="shared" si="6"/>
        <v>R4-7c  18x30</v>
      </c>
      <c r="K89" s="49" t="str">
        <f t="shared" si="7"/>
        <v>W16-7PM  30X18</v>
      </c>
      <c r="L89" s="11">
        <f>VLOOKUP(K89,'SignPrices_Size-MUTCD'!$E$2:$H$753,4,FALSE)</f>
        <v>39.769999999999996</v>
      </c>
      <c r="M89" s="20"/>
    </row>
    <row r="90" spans="1:15" ht="18.75" customHeight="1" x14ac:dyDescent="0.3">
      <c r="A90" s="95"/>
      <c r="B90" s="99" t="s">
        <v>7</v>
      </c>
      <c r="C90" s="97" t="s">
        <v>21</v>
      </c>
      <c r="D90" s="88" t="s">
        <v>77</v>
      </c>
      <c r="E90" s="37" t="str">
        <f>$D$90</f>
        <v>R4-8</v>
      </c>
      <c r="F90" s="56" t="str">
        <f>F81</f>
        <v>None</v>
      </c>
      <c r="G90" s="57" t="str">
        <f>$U$1</f>
        <v>R7-1</v>
      </c>
      <c r="H90" s="52" t="str">
        <f>IF(ISERROR(VLOOKUP(F90,'SignPrices_Size-MUTCD'!$C$2:$D$753,2,FALSE)),VLOOKUP(G90,'SignPrices_Size-MUTCD'!$C$2:$D$753,2,FALSE),VLOOKUP(F90,'SignPrices_Size-MUTCD'!$C$2:$D$753,2,FALSE))</f>
        <v>18X24</v>
      </c>
      <c r="I90" s="47" t="s">
        <v>3149</v>
      </c>
      <c r="J90" s="49" t="str">
        <f t="shared" si="6"/>
        <v>R4-8  18x24</v>
      </c>
      <c r="K90" s="49" t="str">
        <f t="shared" si="7"/>
        <v>R7-1  18X24</v>
      </c>
      <c r="L90" s="11">
        <f>VLOOKUP(K90,'SignPrices_Size-MUTCD'!$E$2:$H$753,4,FALSE)</f>
        <v>26.819999999999997</v>
      </c>
      <c r="M90" s="96"/>
    </row>
    <row r="91" spans="1:15" ht="18.75" customHeight="1" x14ac:dyDescent="0.3">
      <c r="A91" s="95"/>
      <c r="B91" s="99"/>
      <c r="C91" s="97"/>
      <c r="D91" s="94"/>
      <c r="E91" s="37" t="str">
        <f>$D$90</f>
        <v>R4-8</v>
      </c>
      <c r="F91" s="58" t="str">
        <f>D90</f>
        <v>R4-8</v>
      </c>
      <c r="G91" s="51" t="str">
        <f t="shared" ref="G91:G95" si="13">F91</f>
        <v>R4-8</v>
      </c>
      <c r="H91" s="52" t="str">
        <f>IF(ISERROR(VLOOKUP(F91,'SignPrices_Size-MUTCD'!$C$2:$D$753,2,FALSE)),VLOOKUP(G91,'SignPrices_Size-MUTCD'!$C$2:$D$753,2,FALSE),VLOOKUP(F91,'SignPrices_Size-MUTCD'!$C$2:$D$753,2,FALSE))</f>
        <v>24X30</v>
      </c>
      <c r="I91" s="47" t="s">
        <v>3129</v>
      </c>
      <c r="J91" s="49" t="str">
        <f t="shared" si="6"/>
        <v>R4-8  24x30</v>
      </c>
      <c r="K91" s="49" t="str">
        <f t="shared" si="7"/>
        <v>R4-8  24X30</v>
      </c>
      <c r="L91" s="11">
        <f>VLOOKUP(K91,'SignPrices_Size-MUTCD'!$E$2:$H$753,4,FALSE)</f>
        <v>50.64</v>
      </c>
      <c r="M91" s="96"/>
    </row>
    <row r="92" spans="1:15" ht="18.75" customHeight="1" x14ac:dyDescent="0.3">
      <c r="A92" s="95"/>
      <c r="B92" s="99"/>
      <c r="C92" s="97"/>
      <c r="D92" s="94"/>
      <c r="E92" s="37" t="str">
        <f>$D$90</f>
        <v>R4-8</v>
      </c>
      <c r="F92" s="56" t="str">
        <f>$F$79</f>
        <v>R4-7B</v>
      </c>
      <c r="G92" s="53" t="str">
        <f>$F$79</f>
        <v>R4-7B</v>
      </c>
      <c r="H92" s="52" t="str">
        <f>IF(ISERROR(VLOOKUP(F92,'SignPrices_Size-MUTCD'!$C$2:$D$753,2,FALSE)),VLOOKUP(G92,'SignPrices_Size-MUTCD'!$C$2:$D$753,2,FALSE),VLOOKUP(F92,'SignPrices_Size-MUTCD'!$C$2:$D$753,2,FALSE))</f>
        <v>36X48</v>
      </c>
      <c r="I92" s="47" t="s">
        <v>3131</v>
      </c>
      <c r="J92" s="49" t="str">
        <f t="shared" si="6"/>
        <v>R4-8  36x48</v>
      </c>
      <c r="K92" s="49" t="str">
        <f t="shared" si="7"/>
        <v>R4-7B  36X48</v>
      </c>
      <c r="L92" s="11">
        <f>VLOOKUP(K92,'SignPrices_Size-MUTCD'!$E$2:$H$753,4,FALSE)</f>
        <v>173.03</v>
      </c>
      <c r="M92" s="96"/>
    </row>
    <row r="93" spans="1:15" ht="18.75" customHeight="1" x14ac:dyDescent="0.3">
      <c r="A93" s="95"/>
      <c r="B93" s="99"/>
      <c r="C93" s="97"/>
      <c r="D93" s="89"/>
      <c r="E93" s="37" t="str">
        <f>$D$90</f>
        <v>R4-8</v>
      </c>
      <c r="F93" s="56" t="str">
        <f>$F$80</f>
        <v>R4-7C</v>
      </c>
      <c r="G93" s="53" t="str">
        <f>$F$80</f>
        <v>R4-7C</v>
      </c>
      <c r="H93" s="52" t="str">
        <f>IF(ISERROR(VLOOKUP(F93,'SignPrices_Size-MUTCD'!$C$2:$D$753,2,FALSE)),VLOOKUP(G93,'SignPrices_Size-MUTCD'!$C$2:$D$753,2,FALSE),VLOOKUP(F93,'SignPrices_Size-MUTCD'!$C$2:$D$753,2,FALSE))</f>
        <v>48X60</v>
      </c>
      <c r="I93" s="47" t="s">
        <v>3162</v>
      </c>
      <c r="J93" s="49" t="str">
        <f t="shared" si="6"/>
        <v>R4-8  48x60</v>
      </c>
      <c r="K93" s="49" t="str">
        <f t="shared" si="7"/>
        <v>R4-7C  48X60</v>
      </c>
      <c r="L93" s="11">
        <f>VLOOKUP(K93,'SignPrices_Size-MUTCD'!$E$2:$H$753,4,FALSE)</f>
        <v>245.81</v>
      </c>
      <c r="M93" s="96"/>
    </row>
    <row r="94" spans="1:15" ht="18.75" customHeight="1" x14ac:dyDescent="0.3">
      <c r="A94" s="95"/>
      <c r="B94" s="99" t="s">
        <v>7</v>
      </c>
      <c r="C94" s="97" t="s">
        <v>21</v>
      </c>
      <c r="D94" s="88" t="s">
        <v>78</v>
      </c>
      <c r="E94" s="37" t="str">
        <f>$D$94</f>
        <v>R4-8a</v>
      </c>
      <c r="F94" s="56" t="str">
        <f t="shared" ref="F94:F97" si="14">F81</f>
        <v>None</v>
      </c>
      <c r="G94" s="57" t="str">
        <f>$U$1</f>
        <v>R7-1</v>
      </c>
      <c r="H94" s="52" t="str">
        <f>IF(ISERROR(VLOOKUP(F94,'SignPrices_Size-MUTCD'!$C$2:$D$753,2,FALSE)),VLOOKUP(G94,'SignPrices_Size-MUTCD'!$C$2:$D$753,2,FALSE),VLOOKUP(F94,'SignPrices_Size-MUTCD'!$C$2:$D$753,2,FALSE))</f>
        <v>18X24</v>
      </c>
      <c r="I94" s="12" t="s">
        <v>3149</v>
      </c>
      <c r="J94" s="49" t="str">
        <f t="shared" si="6"/>
        <v>R4-8a  18x24</v>
      </c>
      <c r="K94" s="49" t="str">
        <f t="shared" si="7"/>
        <v>R7-1  18X24</v>
      </c>
      <c r="L94" s="11">
        <f>VLOOKUP(K94,'SignPrices_Size-MUTCD'!$E$2:$H$753,4,FALSE)</f>
        <v>26.819999999999997</v>
      </c>
      <c r="M94" s="96" t="s">
        <v>3079</v>
      </c>
    </row>
    <row r="95" spans="1:15" ht="18.75" customHeight="1" x14ac:dyDescent="0.3">
      <c r="A95" s="95"/>
      <c r="B95" s="99"/>
      <c r="C95" s="97"/>
      <c r="D95" s="94"/>
      <c r="E95" s="37" t="str">
        <f>$D$94</f>
        <v>R4-8a</v>
      </c>
      <c r="F95" s="56" t="str">
        <f t="shared" si="14"/>
        <v>R4-7E</v>
      </c>
      <c r="G95" s="51" t="str">
        <f t="shared" si="13"/>
        <v>R4-7E</v>
      </c>
      <c r="H95" s="52" t="str">
        <f>IF(ISERROR(VLOOKUP(F95,'SignPrices_Size-MUTCD'!$C$2:$D$753,2,FALSE)),VLOOKUP(G95,'SignPrices_Size-MUTCD'!$C$2:$D$753,2,FALSE),VLOOKUP(F95,'SignPrices_Size-MUTCD'!$C$2:$D$753,2,FALSE))</f>
        <v>24X30</v>
      </c>
      <c r="I95" s="47" t="s">
        <v>3129</v>
      </c>
      <c r="J95" s="49" t="str">
        <f t="shared" si="6"/>
        <v>R4-8a  24x30</v>
      </c>
      <c r="K95" s="49" t="str">
        <f t="shared" si="7"/>
        <v>R4-7E  24X30</v>
      </c>
      <c r="L95" s="11">
        <f>VLOOKUP(K95,'SignPrices_Size-MUTCD'!$E$2:$H$753,4,FALSE)</f>
        <v>50.64</v>
      </c>
      <c r="M95" s="96"/>
    </row>
    <row r="96" spans="1:15" ht="18.75" customHeight="1" x14ac:dyDescent="0.3">
      <c r="A96" s="95"/>
      <c r="B96" s="99"/>
      <c r="C96" s="97"/>
      <c r="D96" s="94"/>
      <c r="E96" s="37" t="str">
        <f>$D$94</f>
        <v>R4-8a</v>
      </c>
      <c r="F96" s="56" t="str">
        <f t="shared" si="14"/>
        <v>R4-7F</v>
      </c>
      <c r="G96" s="53" t="str">
        <f>$F$83</f>
        <v>R4-7F</v>
      </c>
      <c r="H96" s="52" t="str">
        <f>IF(ISERROR(VLOOKUP(F96,'SignPrices_Size-MUTCD'!$C$2:$D$753,2,FALSE)),VLOOKUP(G96,'SignPrices_Size-MUTCD'!$C$2:$D$753,2,FALSE),VLOOKUP(F96,'SignPrices_Size-MUTCD'!$C$2:$D$753,2,FALSE))</f>
        <v>36X48</v>
      </c>
      <c r="I96" s="47" t="s">
        <v>3131</v>
      </c>
      <c r="J96" s="49" t="str">
        <f t="shared" si="6"/>
        <v>R4-8a  36x48</v>
      </c>
      <c r="K96" s="49" t="str">
        <f t="shared" si="7"/>
        <v>R4-7F  36X48</v>
      </c>
      <c r="L96" s="11">
        <f>VLOOKUP(K96,'SignPrices_Size-MUTCD'!$E$2:$H$753,4,FALSE)</f>
        <v>173.03</v>
      </c>
      <c r="M96" s="96"/>
    </row>
    <row r="97" spans="1:13" ht="18.75" customHeight="1" x14ac:dyDescent="0.3">
      <c r="A97" s="95"/>
      <c r="B97" s="99"/>
      <c r="C97" s="97"/>
      <c r="D97" s="89"/>
      <c r="E97" s="37" t="str">
        <f>$D$94</f>
        <v>R4-8a</v>
      </c>
      <c r="F97" s="56" t="str">
        <f t="shared" si="14"/>
        <v>R4-7G</v>
      </c>
      <c r="G97" s="53" t="str">
        <f>$F$88</f>
        <v>R4-7G</v>
      </c>
      <c r="H97" s="52" t="str">
        <f>IF(ISERROR(VLOOKUP(F97,'SignPrices_Size-MUTCD'!$C$2:$D$753,2,FALSE)),VLOOKUP(G97,'SignPrices_Size-MUTCD'!$C$2:$D$753,2,FALSE),VLOOKUP(F97,'SignPrices_Size-MUTCD'!$C$2:$D$753,2,FALSE))</f>
        <v>48X60</v>
      </c>
      <c r="I97" s="47" t="s">
        <v>3162</v>
      </c>
      <c r="J97" s="49" t="str">
        <f t="shared" si="6"/>
        <v>R4-8a  48x60</v>
      </c>
      <c r="K97" s="49" t="str">
        <f t="shared" si="7"/>
        <v>R4-7G  48X60</v>
      </c>
      <c r="L97" s="11">
        <f>VLOOKUP(K97,'SignPrices_Size-MUTCD'!$E$2:$H$753,4,FALSE)</f>
        <v>288.39</v>
      </c>
      <c r="M97" s="96"/>
    </row>
    <row r="98" spans="1:13" ht="18.75" customHeight="1" x14ac:dyDescent="0.3">
      <c r="A98" s="95"/>
      <c r="B98" s="99" t="s">
        <v>7</v>
      </c>
      <c r="C98" s="97" t="s">
        <v>21</v>
      </c>
      <c r="D98" s="88" t="s">
        <v>79</v>
      </c>
      <c r="E98" s="37" t="str">
        <f>$D$98</f>
        <v>R4-8b</v>
      </c>
      <c r="F98" s="56" t="str">
        <f>F81</f>
        <v>None</v>
      </c>
      <c r="G98" s="57" t="str">
        <f>$U$1</f>
        <v>R7-1</v>
      </c>
      <c r="H98" s="52" t="str">
        <f>IF(ISERROR(VLOOKUP(F98,'SignPrices_Size-MUTCD'!$C$2:$D$753,2,FALSE)),VLOOKUP(G98,'SignPrices_Size-MUTCD'!$C$2:$D$753,2,FALSE),VLOOKUP(F98,'SignPrices_Size-MUTCD'!$C$2:$D$753,2,FALSE))</f>
        <v>18X24</v>
      </c>
      <c r="I98" s="12" t="s">
        <v>3149</v>
      </c>
      <c r="J98" s="49" t="str">
        <f t="shared" si="6"/>
        <v>R4-8b  18x24</v>
      </c>
      <c r="K98" s="49" t="str">
        <f t="shared" si="7"/>
        <v>R7-1  18X24</v>
      </c>
      <c r="L98" s="11">
        <f>VLOOKUP(K98,'SignPrices_Size-MUTCD'!$E$2:$H$753,4,FALSE)</f>
        <v>26.819999999999997</v>
      </c>
      <c r="M98" s="96" t="s">
        <v>3079</v>
      </c>
    </row>
    <row r="99" spans="1:13" ht="18.75" customHeight="1" x14ac:dyDescent="0.3">
      <c r="A99" s="95"/>
      <c r="B99" s="99"/>
      <c r="C99" s="97"/>
      <c r="D99" s="94"/>
      <c r="E99" s="37" t="str">
        <f>$D$98</f>
        <v>R4-8b</v>
      </c>
      <c r="F99" s="56" t="str">
        <f>F82</f>
        <v>R4-7E</v>
      </c>
      <c r="G99" s="53" t="str">
        <f>$F$86</f>
        <v>R4-7E</v>
      </c>
      <c r="H99" s="52" t="str">
        <f>IF(ISERROR(VLOOKUP(F99,'SignPrices_Size-MUTCD'!$C$2:$D$753,2,FALSE)),VLOOKUP(G99,'SignPrices_Size-MUTCD'!$C$2:$D$753,2,FALSE),VLOOKUP(F99,'SignPrices_Size-MUTCD'!$C$2:$D$753,2,FALSE))</f>
        <v>24X30</v>
      </c>
      <c r="I99" s="47" t="s">
        <v>3129</v>
      </c>
      <c r="J99" s="49" t="str">
        <f t="shared" si="6"/>
        <v>R4-8b  24x30</v>
      </c>
      <c r="K99" s="49" t="str">
        <f t="shared" si="7"/>
        <v>R4-7E  24X30</v>
      </c>
      <c r="L99" s="11">
        <f>VLOOKUP(K99,'SignPrices_Size-MUTCD'!$E$2:$H$753,4,FALSE)</f>
        <v>50.64</v>
      </c>
      <c r="M99" s="96"/>
    </row>
    <row r="100" spans="1:13" ht="18.75" customHeight="1" x14ac:dyDescent="0.3">
      <c r="A100" s="95"/>
      <c r="B100" s="99"/>
      <c r="C100" s="97"/>
      <c r="D100" s="94"/>
      <c r="E100" s="37" t="str">
        <f>$D$98</f>
        <v>R4-8b</v>
      </c>
      <c r="F100" s="56" t="str">
        <f>F83</f>
        <v>R4-7F</v>
      </c>
      <c r="G100" s="53" t="str">
        <f>$F$83</f>
        <v>R4-7F</v>
      </c>
      <c r="H100" s="52" t="str">
        <f>IF(ISERROR(VLOOKUP(F100,'SignPrices_Size-MUTCD'!$C$2:$D$753,2,FALSE)),VLOOKUP(G100,'SignPrices_Size-MUTCD'!$C$2:$D$753,2,FALSE),VLOOKUP(F100,'SignPrices_Size-MUTCD'!$C$2:$D$753,2,FALSE))</f>
        <v>36X48</v>
      </c>
      <c r="I100" s="47" t="s">
        <v>3131</v>
      </c>
      <c r="J100" s="49" t="str">
        <f t="shared" si="6"/>
        <v>R4-8b  36x48</v>
      </c>
      <c r="K100" s="49" t="str">
        <f t="shared" si="7"/>
        <v>R4-7F  36X48</v>
      </c>
      <c r="L100" s="11">
        <f>VLOOKUP(K100,'SignPrices_Size-MUTCD'!$E$2:$H$753,4,FALSE)</f>
        <v>173.03</v>
      </c>
      <c r="M100" s="96"/>
    </row>
    <row r="101" spans="1:13" ht="18.75" customHeight="1" x14ac:dyDescent="0.3">
      <c r="A101" s="95"/>
      <c r="B101" s="99"/>
      <c r="C101" s="97"/>
      <c r="D101" s="89"/>
      <c r="E101" s="37" t="str">
        <f>$D$98</f>
        <v>R4-8b</v>
      </c>
      <c r="F101" s="56" t="str">
        <f>F84</f>
        <v>R4-7G</v>
      </c>
      <c r="G101" s="53" t="str">
        <f>$F$88</f>
        <v>R4-7G</v>
      </c>
      <c r="H101" s="52" t="str">
        <f>IF(ISERROR(VLOOKUP(F101,'SignPrices_Size-MUTCD'!$C$2:$D$753,2,FALSE)),VLOOKUP(G101,'SignPrices_Size-MUTCD'!$C$2:$D$753,2,FALSE),VLOOKUP(F101,'SignPrices_Size-MUTCD'!$C$2:$D$753,2,FALSE))</f>
        <v>48X60</v>
      </c>
      <c r="I101" s="47" t="s">
        <v>3162</v>
      </c>
      <c r="J101" s="49" t="str">
        <f t="shared" si="6"/>
        <v>R4-8b  48x60</v>
      </c>
      <c r="K101" s="49" t="str">
        <f t="shared" si="7"/>
        <v>R4-7G  48X60</v>
      </c>
      <c r="L101" s="11">
        <f>VLOOKUP(K101,'SignPrices_Size-MUTCD'!$E$2:$H$753,4,FALSE)</f>
        <v>288.39</v>
      </c>
      <c r="M101" s="96"/>
    </row>
    <row r="102" spans="1:13" ht="75" customHeight="1" x14ac:dyDescent="0.3">
      <c r="A102" s="15"/>
      <c r="B102" s="16" t="s">
        <v>7</v>
      </c>
      <c r="C102" s="17" t="s">
        <v>22</v>
      </c>
      <c r="D102" s="43" t="s">
        <v>46</v>
      </c>
      <c r="E102" s="43" t="str">
        <f>$D$102</f>
        <v>R4-8c</v>
      </c>
      <c r="F102" s="56" t="s">
        <v>3402</v>
      </c>
      <c r="G102" s="57" t="str">
        <f>$F$462</f>
        <v>W16-7PM</v>
      </c>
      <c r="H102" s="54" t="str">
        <f>IF(ISERROR(VLOOKUP(F102,'SignPrices_Size-MUTCD'!$C$2:$D$753,2,FALSE)),VLOOKUP(G102,'SignPrices_Size-MUTCD'!$C$2:$D$753,2,FALSE),VLOOKUP(F102,'SignPrices_Size-MUTCD'!$C$2:$D$753,2,FALSE))</f>
        <v>30X18</v>
      </c>
      <c r="I102" s="12" t="s">
        <v>3150</v>
      </c>
      <c r="J102" s="49" t="str">
        <f t="shared" si="6"/>
        <v>R4-8c  18x30</v>
      </c>
      <c r="K102" s="49" t="str">
        <f t="shared" si="7"/>
        <v>W16-7PM  30X18</v>
      </c>
      <c r="L102" s="11">
        <f>VLOOKUP(K102,'SignPrices_Size-MUTCD'!$E$2:$H$753,4,FALSE)</f>
        <v>39.769999999999996</v>
      </c>
      <c r="M102" s="20"/>
    </row>
    <row r="103" spans="1:13" ht="18.75" customHeight="1" x14ac:dyDescent="0.3">
      <c r="A103" s="95"/>
      <c r="B103" s="99" t="s">
        <v>7</v>
      </c>
      <c r="C103" s="97" t="s">
        <v>23</v>
      </c>
      <c r="D103" s="88" t="s">
        <v>47</v>
      </c>
      <c r="E103" s="37" t="str">
        <f>$D$103</f>
        <v>R4-9</v>
      </c>
      <c r="F103" s="56" t="s">
        <v>3402</v>
      </c>
      <c r="G103" s="57" t="str">
        <f>$U$1</f>
        <v>R7-1</v>
      </c>
      <c r="H103" s="52" t="str">
        <f>IF(ISERROR(VLOOKUP(F103,'SignPrices_Size-MUTCD'!$C$2:$D$753,2,FALSE)),VLOOKUP(G103,'SignPrices_Size-MUTCD'!$C$2:$D$753,2,FALSE),VLOOKUP(F103,'SignPrices_Size-MUTCD'!$C$2:$D$753,2,FALSE))</f>
        <v>18X24</v>
      </c>
      <c r="I103" s="12" t="s">
        <v>3149</v>
      </c>
      <c r="J103" s="49" t="str">
        <f t="shared" si="6"/>
        <v>R4-9  18x24</v>
      </c>
      <c r="K103" s="49" t="str">
        <f t="shared" si="7"/>
        <v>R7-1  18X24</v>
      </c>
      <c r="L103" s="11">
        <f>VLOOKUP(K103,'SignPrices_Size-MUTCD'!$E$2:$H$753,4,FALSE)</f>
        <v>26.819999999999997</v>
      </c>
      <c r="M103" s="96"/>
    </row>
    <row r="104" spans="1:13" ht="18.75" customHeight="1" x14ac:dyDescent="0.3">
      <c r="A104" s="95"/>
      <c r="B104" s="99"/>
      <c r="C104" s="97"/>
      <c r="D104" s="94"/>
      <c r="E104" s="37" t="str">
        <f>$D$103</f>
        <v>R4-9</v>
      </c>
      <c r="F104" s="56" t="s">
        <v>3402</v>
      </c>
      <c r="G104" s="53" t="str">
        <f>$F$86</f>
        <v>R4-7E</v>
      </c>
      <c r="H104" s="52" t="str">
        <f>IF(ISERROR(VLOOKUP(F104,'SignPrices_Size-MUTCD'!$C$2:$D$753,2,FALSE)),VLOOKUP(G104,'SignPrices_Size-MUTCD'!$C$2:$D$753,2,FALSE),VLOOKUP(F104,'SignPrices_Size-MUTCD'!$C$2:$D$753,2,FALSE))</f>
        <v>24X30</v>
      </c>
      <c r="I104" s="47" t="s">
        <v>3129</v>
      </c>
      <c r="J104" s="49" t="str">
        <f t="shared" si="6"/>
        <v>R4-9  24x30</v>
      </c>
      <c r="K104" s="49" t="str">
        <f t="shared" si="7"/>
        <v>R4-7E  24X30</v>
      </c>
      <c r="L104" s="11">
        <f>VLOOKUP(K104,'SignPrices_Size-MUTCD'!$E$2:$H$753,4,FALSE)</f>
        <v>50.64</v>
      </c>
      <c r="M104" s="96"/>
    </row>
    <row r="105" spans="1:13" ht="18.75" customHeight="1" x14ac:dyDescent="0.3">
      <c r="A105" s="95"/>
      <c r="B105" s="99"/>
      <c r="C105" s="97"/>
      <c r="D105" s="94"/>
      <c r="E105" s="37" t="str">
        <f>$D$103</f>
        <v>R4-9</v>
      </c>
      <c r="F105" s="56" t="s">
        <v>3402</v>
      </c>
      <c r="G105" s="53" t="str">
        <f>$F$83</f>
        <v>R4-7F</v>
      </c>
      <c r="H105" s="52" t="str">
        <f>IF(ISERROR(VLOOKUP(F105,'SignPrices_Size-MUTCD'!$C$2:$D$753,2,FALSE)),VLOOKUP(G105,'SignPrices_Size-MUTCD'!$C$2:$D$753,2,FALSE),VLOOKUP(F105,'SignPrices_Size-MUTCD'!$C$2:$D$753,2,FALSE))</f>
        <v>36X48</v>
      </c>
      <c r="I105" s="47" t="s">
        <v>3131</v>
      </c>
      <c r="J105" s="49" t="str">
        <f t="shared" si="6"/>
        <v>R4-9  36x48</v>
      </c>
      <c r="K105" s="49" t="str">
        <f t="shared" si="7"/>
        <v>R4-7F  36X48</v>
      </c>
      <c r="L105" s="11">
        <f>VLOOKUP(K105,'SignPrices_Size-MUTCD'!$E$2:$H$753,4,FALSE)</f>
        <v>173.03</v>
      </c>
      <c r="M105" s="96"/>
    </row>
    <row r="106" spans="1:13" ht="18.75" customHeight="1" x14ac:dyDescent="0.3">
      <c r="A106" s="95"/>
      <c r="B106" s="99"/>
      <c r="C106" s="97"/>
      <c r="D106" s="89"/>
      <c r="E106" s="37" t="str">
        <f>$D$103</f>
        <v>R4-9</v>
      </c>
      <c r="F106" s="56" t="s">
        <v>3402</v>
      </c>
      <c r="G106" s="53" t="str">
        <f>$F$88</f>
        <v>R4-7G</v>
      </c>
      <c r="H106" s="52" t="str">
        <f>IF(ISERROR(VLOOKUP(F106,'SignPrices_Size-MUTCD'!$C$2:$D$753,2,FALSE)),VLOOKUP(G106,'SignPrices_Size-MUTCD'!$C$2:$D$753,2,FALSE),VLOOKUP(F106,'SignPrices_Size-MUTCD'!$C$2:$D$753,2,FALSE))</f>
        <v>48X60</v>
      </c>
      <c r="I106" s="47" t="s">
        <v>3162</v>
      </c>
      <c r="J106" s="49" t="str">
        <f t="shared" si="6"/>
        <v>R4-9  48x60</v>
      </c>
      <c r="K106" s="49" t="str">
        <f t="shared" si="7"/>
        <v>R4-7G  48X60</v>
      </c>
      <c r="L106" s="11">
        <f>VLOOKUP(K106,'SignPrices_Size-MUTCD'!$E$2:$H$753,4,FALSE)</f>
        <v>288.39</v>
      </c>
      <c r="M106" s="96"/>
    </row>
    <row r="107" spans="1:13" ht="24.9" customHeight="1" x14ac:dyDescent="0.3">
      <c r="A107" s="95"/>
      <c r="B107" s="99" t="s">
        <v>7</v>
      </c>
      <c r="C107" s="97" t="s">
        <v>24</v>
      </c>
      <c r="D107" s="88" t="s">
        <v>48</v>
      </c>
      <c r="E107" s="37" t="str">
        <f>$D$107</f>
        <v>R5-1</v>
      </c>
      <c r="F107" s="51" t="s">
        <v>48</v>
      </c>
      <c r="G107" s="55" t="str">
        <f>F107</f>
        <v>R5-1</v>
      </c>
      <c r="H107" s="52" t="str">
        <f>IF(ISERROR(VLOOKUP(F107,'SignPrices_Size-MUTCD'!$C$2:$D$753,2,FALSE)),VLOOKUP(G107,'SignPrices_Size-MUTCD'!$C$2:$D$753,2,FALSE),VLOOKUP(F107,'SignPrices_Size-MUTCD'!$C$2:$D$753,2,FALSE))</f>
        <v>30X30</v>
      </c>
      <c r="I107" s="12" t="s">
        <v>3125</v>
      </c>
      <c r="J107" s="49" t="str">
        <f t="shared" si="6"/>
        <v>R5-1  30x30</v>
      </c>
      <c r="K107" s="49" t="str">
        <f t="shared" si="7"/>
        <v>R5-1  30X30</v>
      </c>
      <c r="L107" s="11">
        <f>VLOOKUP(K107,'SignPrices_Size-MUTCD'!$E$2:$H$753,4,FALSE)</f>
        <v>63.29</v>
      </c>
      <c r="M107" s="96"/>
    </row>
    <row r="108" spans="1:13" ht="24.9" customHeight="1" x14ac:dyDescent="0.3">
      <c r="A108" s="95"/>
      <c r="B108" s="99"/>
      <c r="C108" s="97"/>
      <c r="D108" s="94"/>
      <c r="E108" s="37" t="str">
        <f>$D$107</f>
        <v>R5-1</v>
      </c>
      <c r="F108" s="51" t="s">
        <v>2567</v>
      </c>
      <c r="G108" s="51" t="str">
        <f>F108</f>
        <v>R5-1A</v>
      </c>
      <c r="H108" s="52" t="str">
        <f>IF(ISERROR(VLOOKUP(F108,'SignPrices_Size-MUTCD'!$C$2:$D$753,2,FALSE)),VLOOKUP(G108,'SignPrices_Size-MUTCD'!$C$2:$D$753,2,FALSE),VLOOKUP(F108,'SignPrices_Size-MUTCD'!$C$2:$D$753,2,FALSE))</f>
        <v>36X36</v>
      </c>
      <c r="I108" s="47" t="s">
        <v>3126</v>
      </c>
      <c r="J108" s="49" t="str">
        <f t="shared" si="6"/>
        <v>R5-1  36x36</v>
      </c>
      <c r="K108" s="49" t="str">
        <f t="shared" si="7"/>
        <v>R5-1A  36X36</v>
      </c>
      <c r="L108" s="11">
        <f>VLOOKUP(K108,'SignPrices_Size-MUTCD'!$E$2:$H$753,4,FALSE)</f>
        <v>91.14</v>
      </c>
      <c r="M108" s="96"/>
    </row>
    <row r="109" spans="1:13" ht="24.9" customHeight="1" x14ac:dyDescent="0.3">
      <c r="A109" s="95"/>
      <c r="B109" s="99"/>
      <c r="C109" s="97"/>
      <c r="D109" s="89"/>
      <c r="E109" s="37" t="str">
        <f>$D$107</f>
        <v>R5-1</v>
      </c>
      <c r="F109" s="51" t="s">
        <v>2568</v>
      </c>
      <c r="G109" s="51" t="str">
        <f>F109</f>
        <v>R5-1B</v>
      </c>
      <c r="H109" s="52" t="str">
        <f>IF(ISERROR(VLOOKUP(F109,'SignPrices_Size-MUTCD'!$C$2:$D$753,2,FALSE)),VLOOKUP(G109,'SignPrices_Size-MUTCD'!$C$2:$D$753,2,FALSE),VLOOKUP(F109,'SignPrices_Size-MUTCD'!$C$2:$D$753,2,FALSE))</f>
        <v>48X48</v>
      </c>
      <c r="I109" s="47" t="s">
        <v>3127</v>
      </c>
      <c r="J109" s="49" t="str">
        <f t="shared" si="6"/>
        <v>R5-1  48x48</v>
      </c>
      <c r="K109" s="49" t="str">
        <f t="shared" si="7"/>
        <v>R5-1B  48X48</v>
      </c>
      <c r="L109" s="11">
        <f>VLOOKUP(K109,'SignPrices_Size-MUTCD'!$E$2:$H$753,4,FALSE)</f>
        <v>230.7</v>
      </c>
      <c r="M109" s="96"/>
    </row>
    <row r="110" spans="1:13" ht="24.9" customHeight="1" x14ac:dyDescent="0.3">
      <c r="A110" s="95"/>
      <c r="B110" s="99" t="s">
        <v>7</v>
      </c>
      <c r="C110" s="97" t="s">
        <v>25</v>
      </c>
      <c r="D110" s="88" t="s">
        <v>49</v>
      </c>
      <c r="E110" s="37" t="str">
        <f>$D$110</f>
        <v>R5-1a</v>
      </c>
      <c r="F110" s="56" t="s">
        <v>3402</v>
      </c>
      <c r="G110" s="57" t="str">
        <f>$F$462</f>
        <v>W16-7PM</v>
      </c>
      <c r="H110" s="52" t="str">
        <f>IF(ISERROR(VLOOKUP(F110,'SignPrices_Size-MUTCD'!$C$2:$D$753,2,FALSE)),VLOOKUP(G110,'SignPrices_Size-MUTCD'!$C$2:$D$753,2,FALSE),VLOOKUP(F110,'SignPrices_Size-MUTCD'!$C$2:$D$753,2,FALSE))</f>
        <v>30X18</v>
      </c>
      <c r="I110" s="12" t="s">
        <v>3143</v>
      </c>
      <c r="J110" s="49" t="str">
        <f t="shared" si="6"/>
        <v>R5-1a  30x18</v>
      </c>
      <c r="K110" s="49" t="str">
        <f t="shared" si="7"/>
        <v>W16-7PM  30X18</v>
      </c>
      <c r="L110" s="11">
        <f>VLOOKUP(K110,'SignPrices_Size-MUTCD'!$E$2:$H$753,4,FALSE)</f>
        <v>39.769999999999996</v>
      </c>
      <c r="M110" s="96"/>
    </row>
    <row r="111" spans="1:13" ht="24.9" customHeight="1" x14ac:dyDescent="0.3">
      <c r="A111" s="95"/>
      <c r="B111" s="99"/>
      <c r="C111" s="97"/>
      <c r="D111" s="94"/>
      <c r="E111" s="37" t="str">
        <f>$D$110</f>
        <v>R5-1a</v>
      </c>
      <c r="F111" s="58" t="s">
        <v>2570</v>
      </c>
      <c r="G111" s="51" t="str">
        <f>F111</f>
        <v>R5-9</v>
      </c>
      <c r="H111" s="52" t="str">
        <f>IF(ISERROR(VLOOKUP(F111,'SignPrices_Size-MUTCD'!$C$2:$D$753,2,FALSE)),VLOOKUP(G111,'SignPrices_Size-MUTCD'!$C$2:$D$753,2,FALSE),VLOOKUP(F111,'SignPrices_Size-MUTCD'!$C$2:$D$753,2,FALSE))</f>
        <v>36X24</v>
      </c>
      <c r="I111" s="47" t="s">
        <v>3151</v>
      </c>
      <c r="J111" s="49" t="str">
        <f t="shared" si="6"/>
        <v>R5-1a  36x24</v>
      </c>
      <c r="K111" s="49" t="str">
        <f t="shared" si="7"/>
        <v>R5-9  36X24</v>
      </c>
      <c r="L111" s="11">
        <f>VLOOKUP(K111,'SignPrices_Size-MUTCD'!$E$2:$H$753,4,FALSE)</f>
        <v>60.73</v>
      </c>
      <c r="M111" s="96"/>
    </row>
    <row r="112" spans="1:13" ht="24.9" customHeight="1" x14ac:dyDescent="0.3">
      <c r="A112" s="95"/>
      <c r="B112" s="99"/>
      <c r="C112" s="97"/>
      <c r="D112" s="89"/>
      <c r="E112" s="37" t="str">
        <f>$D$110</f>
        <v>R5-1a</v>
      </c>
      <c r="F112" s="58" t="s">
        <v>2571</v>
      </c>
      <c r="G112" s="51" t="str">
        <f>F112</f>
        <v>R5-9A</v>
      </c>
      <c r="H112" s="52" t="str">
        <f>IF(ISERROR(VLOOKUP(F112,'SignPrices_Size-MUTCD'!$C$2:$D$753,2,FALSE)),VLOOKUP(G112,'SignPrices_Size-MUTCD'!$C$2:$D$753,2,FALSE),VLOOKUP(F112,'SignPrices_Size-MUTCD'!$C$2:$D$753,2,FALSE))</f>
        <v>42X30</v>
      </c>
      <c r="I112" s="47" t="s">
        <v>3163</v>
      </c>
      <c r="J112" s="49" t="str">
        <f t="shared" si="6"/>
        <v>R5-1a  42x30</v>
      </c>
      <c r="K112" s="49" t="str">
        <f t="shared" si="7"/>
        <v>R5-9A  42X30</v>
      </c>
      <c r="L112" s="11">
        <f>VLOOKUP(K112,'SignPrices_Size-MUTCD'!$E$2:$H$753,4,FALSE)</f>
        <v>88.5</v>
      </c>
      <c r="M112" s="96"/>
    </row>
    <row r="113" spans="1:13" ht="18.75" customHeight="1" x14ac:dyDescent="0.3">
      <c r="A113" s="95"/>
      <c r="B113" s="99" t="s">
        <v>7</v>
      </c>
      <c r="C113" s="97" t="s">
        <v>26</v>
      </c>
      <c r="D113" s="88" t="s">
        <v>80</v>
      </c>
      <c r="E113" s="37" t="str">
        <f>$D$113</f>
        <v>R5-2</v>
      </c>
      <c r="F113" s="51" t="s">
        <v>80</v>
      </c>
      <c r="G113" s="51" t="str">
        <f>F113</f>
        <v>R5-2</v>
      </c>
      <c r="H113" s="52" t="str">
        <f>IF(ISERROR(VLOOKUP(F113,'SignPrices_Size-MUTCD'!$C$2:$D$753,2,FALSE)),VLOOKUP(G113,'SignPrices_Size-MUTCD'!$C$2:$D$753,2,FALSE),VLOOKUP(F113,'SignPrices_Size-MUTCD'!$C$2:$D$753,2,FALSE))</f>
        <v>24X24</v>
      </c>
      <c r="I113" s="47" t="s">
        <v>3133</v>
      </c>
      <c r="J113" s="49" t="str">
        <f t="shared" si="6"/>
        <v>R5-2  24x24</v>
      </c>
      <c r="K113" s="49" t="str">
        <f t="shared" si="7"/>
        <v>R5-2  24X24</v>
      </c>
      <c r="L113" s="11">
        <f>VLOOKUP(K113,'SignPrices_Size-MUTCD'!$E$2:$H$753,4,FALSE)</f>
        <v>34.519999999999996</v>
      </c>
      <c r="M113" s="96"/>
    </row>
    <row r="114" spans="1:13" ht="18.75" customHeight="1" x14ac:dyDescent="0.3">
      <c r="A114" s="95"/>
      <c r="B114" s="99"/>
      <c r="C114" s="97"/>
      <c r="D114" s="94"/>
      <c r="E114" s="37" t="str">
        <f>$D$113</f>
        <v>R5-2</v>
      </c>
      <c r="F114" s="53" t="s">
        <v>3402</v>
      </c>
      <c r="G114" s="53" t="str">
        <f>$F$107</f>
        <v>R5-1</v>
      </c>
      <c r="H114" s="52" t="str">
        <f>IF(ISERROR(VLOOKUP(F114,'SignPrices_Size-MUTCD'!$C$2:$D$753,2,FALSE)),VLOOKUP(G114,'SignPrices_Size-MUTCD'!$C$2:$D$753,2,FALSE),VLOOKUP(F114,'SignPrices_Size-MUTCD'!$C$2:$D$753,2,FALSE))</f>
        <v>30X30</v>
      </c>
      <c r="I114" s="47" t="s">
        <v>3125</v>
      </c>
      <c r="J114" s="49" t="str">
        <f t="shared" si="6"/>
        <v>R5-2  30x30</v>
      </c>
      <c r="K114" s="49" t="str">
        <f t="shared" si="7"/>
        <v>R5-1  30X30</v>
      </c>
      <c r="L114" s="11">
        <f>VLOOKUP(K114,'SignPrices_Size-MUTCD'!$E$2:$H$753,4,FALSE)</f>
        <v>63.29</v>
      </c>
      <c r="M114" s="96"/>
    </row>
    <row r="115" spans="1:13" ht="18.75" customHeight="1" x14ac:dyDescent="0.3">
      <c r="A115" s="95"/>
      <c r="B115" s="99"/>
      <c r="C115" s="97"/>
      <c r="D115" s="94"/>
      <c r="E115" s="37" t="str">
        <f>$D$113</f>
        <v>R5-2</v>
      </c>
      <c r="F115" s="53" t="s">
        <v>3402</v>
      </c>
      <c r="G115" s="53" t="str">
        <f>$F$108</f>
        <v>R5-1A</v>
      </c>
      <c r="H115" s="52" t="str">
        <f>IF(ISERROR(VLOOKUP(F115,'SignPrices_Size-MUTCD'!$C$2:$D$753,2,FALSE)),VLOOKUP(G115,'SignPrices_Size-MUTCD'!$C$2:$D$753,2,FALSE),VLOOKUP(F115,'SignPrices_Size-MUTCD'!$C$2:$D$753,2,FALSE))</f>
        <v>36X36</v>
      </c>
      <c r="I115" s="47" t="s">
        <v>3126</v>
      </c>
      <c r="J115" s="49" t="str">
        <f t="shared" si="6"/>
        <v>R5-2  36x36</v>
      </c>
      <c r="K115" s="49" t="str">
        <f t="shared" si="7"/>
        <v>R5-1A  36X36</v>
      </c>
      <c r="L115" s="11">
        <f>VLOOKUP(K115,'SignPrices_Size-MUTCD'!$E$2:$H$753,4,FALSE)</f>
        <v>91.14</v>
      </c>
      <c r="M115" s="96"/>
    </row>
    <row r="116" spans="1:13" ht="18.75" customHeight="1" x14ac:dyDescent="0.3">
      <c r="A116" s="95"/>
      <c r="B116" s="99"/>
      <c r="C116" s="97"/>
      <c r="D116" s="89"/>
      <c r="E116" s="37" t="str">
        <f>$D$113</f>
        <v>R5-2</v>
      </c>
      <c r="F116" s="53" t="s">
        <v>3402</v>
      </c>
      <c r="G116" s="53" t="str">
        <f>$F$109</f>
        <v>R5-1B</v>
      </c>
      <c r="H116" s="52" t="str">
        <f>IF(ISERROR(VLOOKUP(F116,'SignPrices_Size-MUTCD'!$C$2:$D$753,2,FALSE)),VLOOKUP(G116,'SignPrices_Size-MUTCD'!$C$2:$D$753,2,FALSE),VLOOKUP(F116,'SignPrices_Size-MUTCD'!$C$2:$D$753,2,FALSE))</f>
        <v>48X48</v>
      </c>
      <c r="I116" s="47" t="s">
        <v>3134</v>
      </c>
      <c r="J116" s="49" t="str">
        <f t="shared" si="6"/>
        <v>R5-2  48X48</v>
      </c>
      <c r="K116" s="49" t="str">
        <f t="shared" si="7"/>
        <v>R5-1B  48X48</v>
      </c>
      <c r="L116" s="11">
        <f>VLOOKUP(K116,'SignPrices_Size-MUTCD'!$E$2:$H$753,4,FALSE)</f>
        <v>230.7</v>
      </c>
      <c r="M116" s="96"/>
    </row>
    <row r="117" spans="1:13" ht="18.75" customHeight="1" x14ac:dyDescent="0.3">
      <c r="A117" s="95"/>
      <c r="B117" s="99" t="s">
        <v>7</v>
      </c>
      <c r="C117" s="97" t="s">
        <v>27</v>
      </c>
      <c r="D117" s="88" t="s">
        <v>50</v>
      </c>
      <c r="E117" s="37" t="str">
        <f>$D$117</f>
        <v>R5-4</v>
      </c>
      <c r="F117" s="56" t="s">
        <v>3402</v>
      </c>
      <c r="G117" s="57" t="str">
        <f>$U$1</f>
        <v>R7-1</v>
      </c>
      <c r="H117" s="52" t="str">
        <f>IF(ISERROR(VLOOKUP(F117,'SignPrices_Size-MUTCD'!$C$2:$D$753,2,FALSE)),VLOOKUP(G117,'SignPrices_Size-MUTCD'!$C$2:$D$753,2,FALSE),VLOOKUP(F117,'SignPrices_Size-MUTCD'!$C$2:$D$753,2,FALSE))</f>
        <v>18X24</v>
      </c>
      <c r="I117" s="12" t="s">
        <v>3149</v>
      </c>
      <c r="J117" s="49" t="str">
        <f>CONCATENATE($E117,"  ", $I117)</f>
        <v>R5-4  18x24</v>
      </c>
      <c r="K117" s="49" t="str">
        <f t="shared" si="7"/>
        <v>R7-1  18X24</v>
      </c>
      <c r="L117" s="11">
        <f>VLOOKUP(K117,'SignPrices_Size-MUTCD'!$E$2:$H$753,4,FALSE)</f>
        <v>26.819999999999997</v>
      </c>
      <c r="M117" s="96"/>
    </row>
    <row r="118" spans="1:13" ht="18.75" customHeight="1" x14ac:dyDescent="0.3">
      <c r="A118" s="95"/>
      <c r="B118" s="99"/>
      <c r="C118" s="97"/>
      <c r="D118" s="94"/>
      <c r="E118" s="37" t="str">
        <f>$D$117</f>
        <v>R5-4</v>
      </c>
      <c r="F118" s="56" t="s">
        <v>3402</v>
      </c>
      <c r="G118" s="53" t="str">
        <f>$F$86</f>
        <v>R4-7E</v>
      </c>
      <c r="H118" s="52" t="str">
        <f>IF(ISERROR(VLOOKUP(F118,'SignPrices_Size-MUTCD'!$C$2:$D$753,2,FALSE)),VLOOKUP(G118,'SignPrices_Size-MUTCD'!$C$2:$D$753,2,FALSE),VLOOKUP(F118,'SignPrices_Size-MUTCD'!$C$2:$D$753,2,FALSE))</f>
        <v>24X30</v>
      </c>
      <c r="I118" s="47" t="s">
        <v>3129</v>
      </c>
      <c r="J118" s="49" t="str">
        <f>CONCATENATE($E118,"  ", $I118)</f>
        <v>R5-4  24x30</v>
      </c>
      <c r="K118" s="49" t="str">
        <f t="shared" si="7"/>
        <v>R4-7E  24X30</v>
      </c>
      <c r="L118" s="11">
        <f>VLOOKUP(K118,'SignPrices_Size-MUTCD'!$E$2:$H$753,4,FALSE)</f>
        <v>50.64</v>
      </c>
      <c r="M118" s="96"/>
    </row>
    <row r="119" spans="1:13" ht="18.75" customHeight="1" x14ac:dyDescent="0.3">
      <c r="A119" s="95"/>
      <c r="B119" s="99"/>
      <c r="C119" s="97"/>
      <c r="D119" s="94"/>
      <c r="E119" s="37" t="str">
        <f>$D$117</f>
        <v>R5-4</v>
      </c>
      <c r="F119" s="56" t="s">
        <v>3402</v>
      </c>
      <c r="G119" s="53" t="str">
        <f>$F$83</f>
        <v>R4-7F</v>
      </c>
      <c r="H119" s="52" t="str">
        <f>IF(ISERROR(VLOOKUP(F119,'SignPrices_Size-MUTCD'!$C$2:$D$753,2,FALSE)),VLOOKUP(G119,'SignPrices_Size-MUTCD'!$C$2:$D$753,2,FALSE),VLOOKUP(F119,'SignPrices_Size-MUTCD'!$C$2:$D$753,2,FALSE))</f>
        <v>36X48</v>
      </c>
      <c r="I119" s="47" t="s">
        <v>3131</v>
      </c>
      <c r="J119" s="49" t="str">
        <f>CONCATENATE($E119,"  ", $I119)</f>
        <v>R5-4  36x48</v>
      </c>
      <c r="K119" s="49" t="str">
        <f t="shared" si="7"/>
        <v>R4-7F  36X48</v>
      </c>
      <c r="L119" s="11">
        <f>VLOOKUP(K119,'SignPrices_Size-MUTCD'!$E$2:$H$753,4,FALSE)</f>
        <v>173.03</v>
      </c>
      <c r="M119" s="96"/>
    </row>
    <row r="120" spans="1:13" ht="18.75" customHeight="1" x14ac:dyDescent="0.3">
      <c r="A120" s="95"/>
      <c r="B120" s="99"/>
      <c r="C120" s="97"/>
      <c r="D120" s="89"/>
      <c r="E120" s="37" t="str">
        <f>$D$117</f>
        <v>R5-4</v>
      </c>
      <c r="F120" s="56" t="s">
        <v>3402</v>
      </c>
      <c r="G120" s="53" t="str">
        <f>$F$88</f>
        <v>R4-7G</v>
      </c>
      <c r="H120" s="52" t="str">
        <f>IF(ISERROR(VLOOKUP(F120,'SignPrices_Size-MUTCD'!$C$2:$D$753,2,FALSE)),VLOOKUP(G120,'SignPrices_Size-MUTCD'!$C$2:$D$753,2,FALSE),VLOOKUP(F120,'SignPrices_Size-MUTCD'!$C$2:$D$753,2,FALSE))</f>
        <v>48X60</v>
      </c>
      <c r="I120" s="47" t="s">
        <v>3162</v>
      </c>
      <c r="J120" s="49" t="str">
        <f t="shared" si="6"/>
        <v>R5-4  48x60</v>
      </c>
      <c r="K120" s="49" t="str">
        <f t="shared" si="7"/>
        <v>R4-7G  48X60</v>
      </c>
      <c r="L120" s="11">
        <f>VLOOKUP(K120,'SignPrices_Size-MUTCD'!$E$2:$H$753,4,FALSE)</f>
        <v>288.39</v>
      </c>
      <c r="M120" s="96"/>
    </row>
    <row r="121" spans="1:13" ht="18.75" customHeight="1" x14ac:dyDescent="0.3">
      <c r="A121" s="95"/>
      <c r="B121" s="99" t="s">
        <v>7</v>
      </c>
      <c r="C121" s="97" t="s">
        <v>28</v>
      </c>
      <c r="D121" s="88" t="s">
        <v>51</v>
      </c>
      <c r="E121" s="37" t="str">
        <f>$D$121</f>
        <v>R5-5</v>
      </c>
      <c r="F121" s="56" t="s">
        <v>3402</v>
      </c>
      <c r="G121" s="57" t="str">
        <f>$U$1</f>
        <v>R7-1</v>
      </c>
      <c r="H121" s="52" t="str">
        <f>IF(ISERROR(VLOOKUP(F121,'SignPrices_Size-MUTCD'!$C$2:$D$753,2,FALSE)),VLOOKUP(G121,'SignPrices_Size-MUTCD'!$C$2:$D$753,2,FALSE),VLOOKUP(F121,'SignPrices_Size-MUTCD'!$C$2:$D$753,2,FALSE))</f>
        <v>18X24</v>
      </c>
      <c r="I121" s="12" t="s">
        <v>3149</v>
      </c>
      <c r="J121" s="49" t="str">
        <f t="shared" si="6"/>
        <v>R5-5  18x24</v>
      </c>
      <c r="K121" s="49" t="str">
        <f t="shared" si="7"/>
        <v>R7-1  18X24</v>
      </c>
      <c r="L121" s="11">
        <f>VLOOKUP(K121,'SignPrices_Size-MUTCD'!$E$2:$H$753,4,FALSE)</f>
        <v>26.819999999999997</v>
      </c>
      <c r="M121" s="96"/>
    </row>
    <row r="122" spans="1:13" ht="18.75" customHeight="1" x14ac:dyDescent="0.3">
      <c r="A122" s="95"/>
      <c r="B122" s="99"/>
      <c r="C122" s="97"/>
      <c r="D122" s="94"/>
      <c r="E122" s="38" t="str">
        <f t="shared" ref="E122:E124" si="15">$D$121</f>
        <v>R5-5</v>
      </c>
      <c r="F122" s="56" t="s">
        <v>3402</v>
      </c>
      <c r="G122" s="53" t="str">
        <f>$F$86</f>
        <v>R4-7E</v>
      </c>
      <c r="H122" s="52" t="str">
        <f>IF(ISERROR(VLOOKUP(F122,'SignPrices_Size-MUTCD'!$C$2:$D$753,2,FALSE)),VLOOKUP(G122,'SignPrices_Size-MUTCD'!$C$2:$D$753,2,FALSE),VLOOKUP(F122,'SignPrices_Size-MUTCD'!$C$2:$D$753,2,FALSE))</f>
        <v>24X30</v>
      </c>
      <c r="I122" s="47" t="s">
        <v>3129</v>
      </c>
      <c r="J122" s="49" t="str">
        <f t="shared" si="6"/>
        <v>R5-5  24x30</v>
      </c>
      <c r="K122" s="49" t="str">
        <f t="shared" si="7"/>
        <v>R4-7E  24X30</v>
      </c>
      <c r="L122" s="11">
        <f>VLOOKUP(K122,'SignPrices_Size-MUTCD'!$E$2:$H$753,4,FALSE)</f>
        <v>50.64</v>
      </c>
      <c r="M122" s="96"/>
    </row>
    <row r="123" spans="1:13" ht="18.75" customHeight="1" x14ac:dyDescent="0.3">
      <c r="A123" s="95"/>
      <c r="B123" s="99"/>
      <c r="C123" s="97"/>
      <c r="D123" s="94"/>
      <c r="E123" s="38" t="str">
        <f t="shared" si="15"/>
        <v>R5-5</v>
      </c>
      <c r="F123" s="56" t="s">
        <v>3402</v>
      </c>
      <c r="G123" s="53" t="str">
        <f>$F$83</f>
        <v>R4-7F</v>
      </c>
      <c r="H123" s="52" t="str">
        <f>IF(ISERROR(VLOOKUP(F123,'SignPrices_Size-MUTCD'!$C$2:$D$753,2,FALSE)),VLOOKUP(G123,'SignPrices_Size-MUTCD'!$C$2:$D$753,2,FALSE),VLOOKUP(F123,'SignPrices_Size-MUTCD'!$C$2:$D$753,2,FALSE))</f>
        <v>36X48</v>
      </c>
      <c r="I123" s="47" t="s">
        <v>3131</v>
      </c>
      <c r="J123" s="49" t="str">
        <f t="shared" si="6"/>
        <v>R5-5  36x48</v>
      </c>
      <c r="K123" s="49" t="str">
        <f t="shared" si="7"/>
        <v>R4-7F  36X48</v>
      </c>
      <c r="L123" s="11">
        <f>VLOOKUP(K123,'SignPrices_Size-MUTCD'!$E$2:$H$753,4,FALSE)</f>
        <v>173.03</v>
      </c>
      <c r="M123" s="96"/>
    </row>
    <row r="124" spans="1:13" ht="18.75" customHeight="1" x14ac:dyDescent="0.3">
      <c r="A124" s="95"/>
      <c r="B124" s="99"/>
      <c r="C124" s="97"/>
      <c r="D124" s="89"/>
      <c r="E124" s="39" t="str">
        <f t="shared" si="15"/>
        <v>R5-5</v>
      </c>
      <c r="F124" s="56" t="s">
        <v>3402</v>
      </c>
      <c r="G124" s="53" t="str">
        <f>$F$88</f>
        <v>R4-7G</v>
      </c>
      <c r="H124" s="52" t="str">
        <f>IF(ISERROR(VLOOKUP(F124,'SignPrices_Size-MUTCD'!$C$2:$D$753,2,FALSE)),VLOOKUP(G124,'SignPrices_Size-MUTCD'!$C$2:$D$753,2,FALSE),VLOOKUP(F124,'SignPrices_Size-MUTCD'!$C$2:$D$753,2,FALSE))</f>
        <v>48X60</v>
      </c>
      <c r="I124" s="47" t="s">
        <v>3162</v>
      </c>
      <c r="J124" s="49" t="str">
        <f t="shared" si="6"/>
        <v>R5-5  48x60</v>
      </c>
      <c r="K124" s="49" t="str">
        <f t="shared" si="7"/>
        <v>R4-7G  48X60</v>
      </c>
      <c r="L124" s="11">
        <f>VLOOKUP(K124,'SignPrices_Size-MUTCD'!$E$2:$H$753,4,FALSE)</f>
        <v>288.39</v>
      </c>
      <c r="M124" s="96"/>
    </row>
    <row r="125" spans="1:13" ht="37.5" customHeight="1" x14ac:dyDescent="0.3">
      <c r="A125" s="95"/>
      <c r="B125" s="99" t="s">
        <v>7</v>
      </c>
      <c r="C125" s="97" t="s">
        <v>3067</v>
      </c>
      <c r="D125" s="88" t="s">
        <v>52</v>
      </c>
      <c r="E125" s="37" t="str">
        <f>$D$125</f>
        <v>R6-1</v>
      </c>
      <c r="F125" s="51" t="s">
        <v>52</v>
      </c>
      <c r="G125" s="55" t="str">
        <f>F125</f>
        <v>R6-1</v>
      </c>
      <c r="H125" s="52" t="str">
        <f>IF(ISERROR(VLOOKUP(F125,'SignPrices_Size-MUTCD'!$C$2:$D$753,2,FALSE)),VLOOKUP(G125,'SignPrices_Size-MUTCD'!$C$2:$D$753,2,FALSE),VLOOKUP(F125,'SignPrices_Size-MUTCD'!$C$2:$D$753,2,FALSE))</f>
        <v>36X12</v>
      </c>
      <c r="I125" s="12" t="s">
        <v>3141</v>
      </c>
      <c r="J125" s="49" t="str">
        <f t="shared" si="6"/>
        <v>R6-1  36x12</v>
      </c>
      <c r="K125" s="49" t="str">
        <f t="shared" si="7"/>
        <v>R6-1  36X12</v>
      </c>
      <c r="L125" s="11">
        <f>VLOOKUP(K125,'SignPrices_Size-MUTCD'!$E$2:$H$753,4,FALSE)</f>
        <v>30.159999999999997</v>
      </c>
      <c r="M125" s="96" t="s">
        <v>3405</v>
      </c>
    </row>
    <row r="126" spans="1:13" ht="37.5" customHeight="1" x14ac:dyDescent="0.3">
      <c r="A126" s="95"/>
      <c r="B126" s="99"/>
      <c r="C126" s="97"/>
      <c r="D126" s="89"/>
      <c r="E126" s="37" t="str">
        <f>$D$125</f>
        <v>R6-1</v>
      </c>
      <c r="F126" s="51" t="s">
        <v>2572</v>
      </c>
      <c r="G126" s="51" t="str">
        <f>F126</f>
        <v>R6-1A</v>
      </c>
      <c r="H126" s="52" t="str">
        <f>IF(ISERROR(VLOOKUP(F126,'SignPrices_Size-MUTCD'!$C$2:$D$753,2,FALSE)),VLOOKUP(G126,'SignPrices_Size-MUTCD'!$C$2:$D$753,2,FALSE),VLOOKUP(F126,'SignPrices_Size-MUTCD'!$C$2:$D$753,2,FALSE))</f>
        <v>54X18</v>
      </c>
      <c r="I126" s="47" t="s">
        <v>3164</v>
      </c>
      <c r="J126" s="49" t="str">
        <f t="shared" si="6"/>
        <v>R6-1  54x18</v>
      </c>
      <c r="K126" s="49" t="str">
        <f t="shared" si="7"/>
        <v>R6-1A  54X18</v>
      </c>
      <c r="L126" s="11">
        <f>VLOOKUP(K126,'SignPrices_Size-MUTCD'!$E$2:$H$753,4,FALSE)</f>
        <v>97.33</v>
      </c>
      <c r="M126" s="96"/>
    </row>
    <row r="127" spans="1:13" ht="15" customHeight="1" x14ac:dyDescent="0.3">
      <c r="A127" s="95"/>
      <c r="B127" s="90" t="s">
        <v>7</v>
      </c>
      <c r="C127" s="86" t="s">
        <v>3067</v>
      </c>
      <c r="D127" s="88" t="s">
        <v>53</v>
      </c>
      <c r="E127" s="37" t="str">
        <f>$D$127</f>
        <v>R6-2</v>
      </c>
      <c r="F127" s="53" t="s">
        <v>3402</v>
      </c>
      <c r="G127" s="57" t="str">
        <f>$U$1</f>
        <v>R7-1</v>
      </c>
      <c r="H127" s="52" t="str">
        <f>IF(ISERROR(VLOOKUP(F127,'SignPrices_Size-MUTCD'!$C$2:$D$753,2,FALSE)),VLOOKUP(G127,'SignPrices_Size-MUTCD'!$C$2:$D$753,2,FALSE),VLOOKUP(F127,'SignPrices_Size-MUTCD'!$C$2:$D$753,2,FALSE))</f>
        <v>18X24</v>
      </c>
      <c r="I127" s="47" t="s">
        <v>3149</v>
      </c>
      <c r="J127" s="49" t="str">
        <f t="shared" si="6"/>
        <v>R6-2  18x24</v>
      </c>
      <c r="K127" s="49" t="str">
        <f t="shared" si="7"/>
        <v>R7-1  18X24</v>
      </c>
      <c r="L127" s="11">
        <f>VLOOKUP(K127,'SignPrices_Size-MUTCD'!$E$2:$H$753,4,FALSE)</f>
        <v>26.819999999999997</v>
      </c>
      <c r="M127" s="96"/>
    </row>
    <row r="128" spans="1:13" ht="15" customHeight="1" x14ac:dyDescent="0.3">
      <c r="A128" s="95"/>
      <c r="B128" s="91"/>
      <c r="C128" s="93"/>
      <c r="D128" s="94"/>
      <c r="E128" s="37" t="str">
        <f t="shared" ref="E128:E130" si="16">$D$127</f>
        <v>R6-2</v>
      </c>
      <c r="F128" s="51" t="str">
        <f>D127</f>
        <v>R6-2</v>
      </c>
      <c r="G128" s="51" t="str">
        <f>F128</f>
        <v>R6-2</v>
      </c>
      <c r="H128" s="52" t="str">
        <f>IF(ISERROR(VLOOKUP(F128,'SignPrices_Size-MUTCD'!$C$2:$D$753,2,FALSE)),VLOOKUP(G128,'SignPrices_Size-MUTCD'!$C$2:$D$753,2,FALSE),VLOOKUP(F128,'SignPrices_Size-MUTCD'!$C$2:$D$753,2,FALSE))</f>
        <v>24X30</v>
      </c>
      <c r="I128" s="47" t="s">
        <v>3129</v>
      </c>
      <c r="J128" s="49" t="str">
        <f t="shared" si="6"/>
        <v>R6-2  24x30</v>
      </c>
      <c r="K128" s="49" t="str">
        <f t="shared" si="7"/>
        <v>R6-2  24X30</v>
      </c>
      <c r="L128" s="11">
        <f>VLOOKUP(K128,'SignPrices_Size-MUTCD'!$E$2:$H$753,4,FALSE)</f>
        <v>50.64</v>
      </c>
      <c r="M128" s="96"/>
    </row>
    <row r="129" spans="1:13" ht="15" customHeight="1" x14ac:dyDescent="0.3">
      <c r="A129" s="95"/>
      <c r="B129" s="91"/>
      <c r="C129" s="93"/>
      <c r="D129" s="94"/>
      <c r="E129" s="37" t="str">
        <f t="shared" si="16"/>
        <v>R6-2</v>
      </c>
      <c r="F129" s="53" t="s">
        <v>3402</v>
      </c>
      <c r="G129" s="53" t="str">
        <f>$F$83</f>
        <v>R4-7F</v>
      </c>
      <c r="H129" s="52" t="str">
        <f>IF(ISERROR(VLOOKUP(F129,'SignPrices_Size-MUTCD'!$C$2:$D$753,2,FALSE)),VLOOKUP(G129,'SignPrices_Size-MUTCD'!$C$2:$D$753,2,FALSE),VLOOKUP(F129,'SignPrices_Size-MUTCD'!$C$2:$D$753,2,FALSE))</f>
        <v>36X48</v>
      </c>
      <c r="I129" s="47" t="s">
        <v>3131</v>
      </c>
      <c r="J129" s="49" t="str">
        <f t="shared" si="6"/>
        <v>R6-2  36x48</v>
      </c>
      <c r="K129" s="49" t="str">
        <f t="shared" si="7"/>
        <v>R4-7F  36X48</v>
      </c>
      <c r="L129" s="11">
        <f>VLOOKUP(K129,'SignPrices_Size-MUTCD'!$E$2:$H$753,4,FALSE)</f>
        <v>173.03</v>
      </c>
      <c r="M129" s="96"/>
    </row>
    <row r="130" spans="1:13" ht="15" customHeight="1" x14ac:dyDescent="0.3">
      <c r="A130" s="95"/>
      <c r="B130" s="92"/>
      <c r="C130" s="87"/>
      <c r="D130" s="89"/>
      <c r="E130" s="37" t="str">
        <f t="shared" si="16"/>
        <v>R6-2</v>
      </c>
      <c r="F130" s="53" t="s">
        <v>3402</v>
      </c>
      <c r="G130" s="53" t="str">
        <f>$F$88</f>
        <v>R4-7G</v>
      </c>
      <c r="H130" s="52" t="str">
        <f>IF(ISERROR(VLOOKUP(F130,'SignPrices_Size-MUTCD'!$C$2:$D$753,2,FALSE)),VLOOKUP(G130,'SignPrices_Size-MUTCD'!$C$2:$D$753,2,FALSE),VLOOKUP(F130,'SignPrices_Size-MUTCD'!$C$2:$D$753,2,FALSE))</f>
        <v>48X60</v>
      </c>
      <c r="I130" s="47" t="s">
        <v>3162</v>
      </c>
      <c r="J130" s="49" t="str">
        <f t="shared" si="6"/>
        <v>R6-2  48x60</v>
      </c>
      <c r="K130" s="49" t="str">
        <f t="shared" si="7"/>
        <v>R4-7G  48X60</v>
      </c>
      <c r="L130" s="11">
        <f>VLOOKUP(K130,'SignPrices_Size-MUTCD'!$E$2:$H$753,4,FALSE)</f>
        <v>288.39</v>
      </c>
      <c r="M130" s="96"/>
    </row>
    <row r="131" spans="1:13" ht="37.5" customHeight="1" x14ac:dyDescent="0.3">
      <c r="A131" s="95"/>
      <c r="B131" s="90" t="s">
        <v>7</v>
      </c>
      <c r="C131" s="86" t="s">
        <v>3407</v>
      </c>
      <c r="D131" s="88" t="s">
        <v>82</v>
      </c>
      <c r="E131" s="37" t="str">
        <f>$D$131</f>
        <v>R6-3</v>
      </c>
      <c r="F131" s="51" t="str">
        <f>D131</f>
        <v>R6-3</v>
      </c>
      <c r="G131" s="51" t="str">
        <f>F131</f>
        <v>R6-3</v>
      </c>
      <c r="H131" s="52" t="str">
        <f>IF(ISERROR(VLOOKUP(F131,'SignPrices_Size-MUTCD'!$C$2:$D$753,2,FALSE)),VLOOKUP(G131,'SignPrices_Size-MUTCD'!$C$2:$D$753,2,FALSE),VLOOKUP(F131,'SignPrices_Size-MUTCD'!$C$2:$D$753,2,FALSE))</f>
        <v>30X24</v>
      </c>
      <c r="I131" s="47" t="s">
        <v>3144</v>
      </c>
      <c r="J131" s="49" t="str">
        <f t="shared" ref="J131:J194" si="17">CONCATENATE($E131,"  ", $I131)</f>
        <v>R6-3  30x24</v>
      </c>
      <c r="K131" s="49" t="str">
        <f t="shared" ref="K131:K194" si="18">CONCATENATE($G131,"  ",$H131)</f>
        <v>R6-3  30X24</v>
      </c>
      <c r="L131" s="11">
        <f>VLOOKUP(K131,'SignPrices_Size-MUTCD'!$E$2:$H$753,4,FALSE)</f>
        <v>50.429999999999993</v>
      </c>
      <c r="M131" s="96"/>
    </row>
    <row r="132" spans="1:13" ht="37.5" customHeight="1" x14ac:dyDescent="0.3">
      <c r="A132" s="95"/>
      <c r="B132" s="92"/>
      <c r="C132" s="87"/>
      <c r="D132" s="89"/>
      <c r="E132" s="37" t="str">
        <f>$D$131</f>
        <v>R6-3</v>
      </c>
      <c r="F132" s="51" t="s">
        <v>2575</v>
      </c>
      <c r="G132" s="51" t="str">
        <f>F132</f>
        <v>R6-3B</v>
      </c>
      <c r="H132" s="52" t="str">
        <f>IF(ISERROR(VLOOKUP(F132,'SignPrices_Size-MUTCD'!$C$2:$D$753,2,FALSE)),VLOOKUP(G132,'SignPrices_Size-MUTCD'!$C$2:$D$753,2,FALSE),VLOOKUP(F132,'SignPrices_Size-MUTCD'!$C$2:$D$753,2,FALSE))</f>
        <v>36X30</v>
      </c>
      <c r="I132" s="47" t="s">
        <v>3146</v>
      </c>
      <c r="J132" s="49" t="str">
        <f t="shared" si="17"/>
        <v>R6-3  36x30</v>
      </c>
      <c r="K132" s="49" t="str">
        <f t="shared" si="18"/>
        <v>R6-3B  36X30</v>
      </c>
      <c r="L132" s="11">
        <f>VLOOKUP(K132,'SignPrices_Size-MUTCD'!$E$2:$H$753,4,FALSE)</f>
        <v>75.929999999999993</v>
      </c>
      <c r="M132" s="96"/>
    </row>
    <row r="133" spans="1:13" ht="37.5" customHeight="1" x14ac:dyDescent="0.3">
      <c r="A133" s="95"/>
      <c r="B133" s="90" t="s">
        <v>7</v>
      </c>
      <c r="C133" s="86" t="s">
        <v>3406</v>
      </c>
      <c r="D133" s="88" t="s">
        <v>81</v>
      </c>
      <c r="E133" s="37" t="str">
        <f>$D$133</f>
        <v>R6-3a</v>
      </c>
      <c r="F133" s="51" t="s">
        <v>2576</v>
      </c>
      <c r="G133" s="51" t="str">
        <f>F133</f>
        <v>R6-3A</v>
      </c>
      <c r="H133" s="52" t="str">
        <f>IF(ISERROR(VLOOKUP(F133,'SignPrices_Size-MUTCD'!$C$2:$D$753,2,FALSE)),VLOOKUP(G133,'SignPrices_Size-MUTCD'!$C$2:$D$753,2,FALSE),VLOOKUP(F133,'SignPrices_Size-MUTCD'!$C$2:$D$753,2,FALSE))</f>
        <v>30X24</v>
      </c>
      <c r="I133" s="47" t="s">
        <v>3144</v>
      </c>
      <c r="J133" s="49" t="str">
        <f t="shared" si="17"/>
        <v>R6-3a  30x24</v>
      </c>
      <c r="K133" s="49" t="str">
        <f t="shared" si="18"/>
        <v>R6-3A  30X24</v>
      </c>
      <c r="L133" s="11">
        <f>VLOOKUP(K133,'SignPrices_Size-MUTCD'!$E$2:$H$753,4,FALSE)</f>
        <v>50.64</v>
      </c>
      <c r="M133" s="96"/>
    </row>
    <row r="134" spans="1:13" ht="37.5" customHeight="1" x14ac:dyDescent="0.3">
      <c r="A134" s="95"/>
      <c r="B134" s="92"/>
      <c r="C134" s="87"/>
      <c r="D134" s="89"/>
      <c r="E134" s="37" t="str">
        <f>$D$133</f>
        <v>R6-3a</v>
      </c>
      <c r="F134" s="51" t="s">
        <v>2577</v>
      </c>
      <c r="G134" s="51" t="str">
        <f>F134</f>
        <v>R6-3C</v>
      </c>
      <c r="H134" s="52" t="str">
        <f>IF(ISERROR(VLOOKUP(F134,'SignPrices_Size-MUTCD'!$C$2:$D$753,2,FALSE)),VLOOKUP(G134,'SignPrices_Size-MUTCD'!$C$2:$D$753,2,FALSE),VLOOKUP(F134,'SignPrices_Size-MUTCD'!$C$2:$D$753,2,FALSE))</f>
        <v>36X30</v>
      </c>
      <c r="I134" s="47" t="s">
        <v>3146</v>
      </c>
      <c r="J134" s="49" t="str">
        <f t="shared" si="17"/>
        <v>R6-3a  36x30</v>
      </c>
      <c r="K134" s="49" t="str">
        <f t="shared" si="18"/>
        <v>R6-3C  36X30</v>
      </c>
      <c r="L134" s="11">
        <f>VLOOKUP(K134,'SignPrices_Size-MUTCD'!$E$2:$H$753,4,FALSE)</f>
        <v>75.929999999999993</v>
      </c>
      <c r="M134" s="96"/>
    </row>
    <row r="135" spans="1:13" ht="75" customHeight="1" x14ac:dyDescent="0.3">
      <c r="A135" s="13"/>
      <c r="B135" s="18" t="s">
        <v>7</v>
      </c>
      <c r="C135" s="14" t="s">
        <v>29</v>
      </c>
      <c r="D135" s="37" t="s">
        <v>54</v>
      </c>
      <c r="E135" s="37" t="str">
        <f>$D$135</f>
        <v>R6-4</v>
      </c>
      <c r="F135" s="61" t="s">
        <v>3402</v>
      </c>
      <c r="G135" s="57" t="str">
        <f>$F$131</f>
        <v>R6-3</v>
      </c>
      <c r="H135" s="52" t="str">
        <f>IF(ISERROR(VLOOKUP(F135,'SignPrices_Size-MUTCD'!$C$2:$D$753,2,FALSE)),VLOOKUP(G135,'SignPrices_Size-MUTCD'!$C$2:$D$753,2,FALSE),VLOOKUP(F135,'SignPrices_Size-MUTCD'!$C$2:$D$753,2,FALSE))</f>
        <v>30X24</v>
      </c>
      <c r="I135" s="12" t="s">
        <v>3144</v>
      </c>
      <c r="J135" s="49" t="str">
        <f t="shared" si="17"/>
        <v>R6-4  30x24</v>
      </c>
      <c r="K135" s="49" t="str">
        <f t="shared" si="18"/>
        <v>R6-3  30X24</v>
      </c>
      <c r="L135" s="11">
        <f>VLOOKUP(K135,'SignPrices_Size-MUTCD'!$E$2:$H$753,4,FALSE)</f>
        <v>50.429999999999993</v>
      </c>
      <c r="M135" s="21"/>
    </row>
    <row r="136" spans="1:13" ht="75" customHeight="1" x14ac:dyDescent="0.3">
      <c r="A136" s="13"/>
      <c r="B136" s="18" t="s">
        <v>7</v>
      </c>
      <c r="C136" s="14" t="s">
        <v>30</v>
      </c>
      <c r="D136" s="37" t="s">
        <v>55</v>
      </c>
      <c r="E136" s="37" t="str">
        <f>$D$136</f>
        <v>R6-4a</v>
      </c>
      <c r="F136" s="61" t="s">
        <v>3402</v>
      </c>
      <c r="G136" s="57" t="str">
        <f>$F$476</f>
        <v>S5-1</v>
      </c>
      <c r="H136" s="54" t="str">
        <f>IF(ISERROR(VLOOKUP(F136,'SignPrices_Size-MUTCD'!$C$2:$D$753,2,FALSE)),VLOOKUP(G136,'SignPrices_Size-MUTCD'!$C$2:$D$753,2,FALSE),VLOOKUP(F136,'SignPrices_Size-MUTCD'!$C$2:$D$753,2,FALSE))</f>
        <v>24X48</v>
      </c>
      <c r="I136" s="12" t="s">
        <v>3137</v>
      </c>
      <c r="J136" s="49" t="str">
        <f t="shared" si="17"/>
        <v>R6-4a  48x24</v>
      </c>
      <c r="K136" s="49" t="str">
        <f t="shared" si="18"/>
        <v>S5-1  24X48</v>
      </c>
      <c r="L136" s="11">
        <f>VLOOKUP(K136,'SignPrices_Size-MUTCD'!$E$2:$H$753,4,FALSE)</f>
        <v>103.16</v>
      </c>
      <c r="M136" s="21"/>
    </row>
    <row r="137" spans="1:13" ht="75" customHeight="1" x14ac:dyDescent="0.3">
      <c r="A137" s="13"/>
      <c r="B137" s="18" t="s">
        <v>7</v>
      </c>
      <c r="C137" s="14" t="s">
        <v>31</v>
      </c>
      <c r="D137" s="37" t="s">
        <v>56</v>
      </c>
      <c r="E137" s="37" t="str">
        <f>$D$137</f>
        <v>R6-4b</v>
      </c>
      <c r="F137" s="61" t="s">
        <v>3402</v>
      </c>
      <c r="G137" s="57" t="str">
        <f>$F$142</f>
        <v>R11-4</v>
      </c>
      <c r="H137" s="54" t="str">
        <f>IF(ISERROR(VLOOKUP(F137,'SignPrices_Size-MUTCD'!$C$2:$D$753,2,FALSE)),VLOOKUP(G137,'SignPrices_Size-MUTCD'!$C$2:$D$753,2,FALSE),VLOOKUP(F137,'SignPrices_Size-MUTCD'!$C$2:$D$753,2,FALSE))</f>
        <v>60X30</v>
      </c>
      <c r="I137" s="12" t="s">
        <v>3145</v>
      </c>
      <c r="J137" s="49" t="str">
        <f t="shared" si="17"/>
        <v>R6-4b  60x24</v>
      </c>
      <c r="K137" s="49" t="str">
        <f t="shared" si="18"/>
        <v>R11-4  60X30</v>
      </c>
      <c r="L137" s="11">
        <f>VLOOKUP(K137,'SignPrices_Size-MUTCD'!$E$2:$H$753,4,FALSE)</f>
        <v>134.12</v>
      </c>
      <c r="M137" s="21"/>
    </row>
    <row r="138" spans="1:13" ht="75" customHeight="1" x14ac:dyDescent="0.3">
      <c r="A138" s="15"/>
      <c r="B138" s="16" t="s">
        <v>7</v>
      </c>
      <c r="C138" s="17" t="s">
        <v>32</v>
      </c>
      <c r="D138" s="43" t="s">
        <v>57</v>
      </c>
      <c r="E138" s="37" t="str">
        <f>$D$138</f>
        <v>R6-5P</v>
      </c>
      <c r="F138" s="61" t="s">
        <v>3402</v>
      </c>
      <c r="G138" s="57" t="str">
        <f>F41</f>
        <v>R3-1B</v>
      </c>
      <c r="H138" s="52" t="str">
        <f>IF(ISERROR(VLOOKUP(F138,'SignPrices_Size-MUTCD'!$C$2:$D$753,2,FALSE)),VLOOKUP(G138,'SignPrices_Size-MUTCD'!$C$2:$D$753,2,FALSE),VLOOKUP(F138,'SignPrices_Size-MUTCD'!$C$2:$D$753,2,FALSE))</f>
        <v>30X30</v>
      </c>
      <c r="I138" s="12" t="s">
        <v>3125</v>
      </c>
      <c r="J138" s="49" t="str">
        <f t="shared" si="17"/>
        <v>R6-5P  30x30</v>
      </c>
      <c r="K138" s="49" t="str">
        <f t="shared" si="18"/>
        <v>R3-1B  30X30</v>
      </c>
      <c r="L138" s="11">
        <f>VLOOKUP(K138,'SignPrices_Size-MUTCD'!$E$2:$H$753,4,FALSE)</f>
        <v>63.3</v>
      </c>
      <c r="M138" s="20"/>
    </row>
    <row r="139" spans="1:13" ht="75" customHeight="1" x14ac:dyDescent="0.3">
      <c r="A139" s="15"/>
      <c r="B139" s="16" t="s">
        <v>7</v>
      </c>
      <c r="C139" s="17" t="s">
        <v>33</v>
      </c>
      <c r="D139" s="43" t="s">
        <v>58</v>
      </c>
      <c r="E139" s="43" t="str">
        <f>$D$139</f>
        <v>R11-2</v>
      </c>
      <c r="F139" s="51" t="s">
        <v>58</v>
      </c>
      <c r="G139" s="55" t="str">
        <f t="shared" ref="G139:G147" si="19">F139</f>
        <v>R11-2</v>
      </c>
      <c r="H139" s="52" t="str">
        <f>IF(ISERROR(VLOOKUP(F139,'SignPrices_Size-MUTCD'!$C$2:$D$753,2,FALSE)),VLOOKUP(G139,'SignPrices_Size-MUTCD'!$C$2:$D$753,2,FALSE),VLOOKUP(F139,'SignPrices_Size-MUTCD'!$C$2:$D$753,2,FALSE))</f>
        <v>48X30</v>
      </c>
      <c r="I139" s="12" t="s">
        <v>3135</v>
      </c>
      <c r="J139" s="49" t="str">
        <f t="shared" si="17"/>
        <v>R11-2  48x30</v>
      </c>
      <c r="K139" s="49" t="str">
        <f t="shared" si="18"/>
        <v>R11-2  48X30</v>
      </c>
      <c r="L139" s="11">
        <f>VLOOKUP(K139,'SignPrices_Size-MUTCD'!$E$2:$H$753,4,FALSE)</f>
        <v>80.849999999999994</v>
      </c>
      <c r="M139" s="20" t="s">
        <v>3408</v>
      </c>
    </row>
    <row r="140" spans="1:13" ht="75" customHeight="1" x14ac:dyDescent="0.3">
      <c r="A140" s="13"/>
      <c r="B140" s="18" t="s">
        <v>7</v>
      </c>
      <c r="C140" s="14" t="s">
        <v>34</v>
      </c>
      <c r="D140" s="37" t="s">
        <v>83</v>
      </c>
      <c r="E140" s="37" t="str">
        <f>$D$140</f>
        <v>R11-3a</v>
      </c>
      <c r="F140" s="60" t="s">
        <v>2908</v>
      </c>
      <c r="G140" s="55" t="str">
        <f t="shared" si="19"/>
        <v>R11-3</v>
      </c>
      <c r="H140" s="52" t="str">
        <f>IF(ISERROR(VLOOKUP(F140,'SignPrices_Size-MUTCD'!$C$2:$D$753,2,FALSE)),VLOOKUP(G140,'SignPrices_Size-MUTCD'!$C$2:$D$753,2,FALSE),VLOOKUP(F140,'SignPrices_Size-MUTCD'!$C$2:$D$753,2,FALSE))</f>
        <v>60X30</v>
      </c>
      <c r="I140" s="12" t="s">
        <v>3136</v>
      </c>
      <c r="J140" s="49" t="str">
        <f t="shared" si="17"/>
        <v>R11-3a  60x30</v>
      </c>
      <c r="K140" s="49" t="str">
        <f t="shared" si="18"/>
        <v>R11-3  60X30</v>
      </c>
      <c r="L140" s="11">
        <f>VLOOKUP(K140,'SignPrices_Size-MUTCD'!$E$2:$H$753,4,FALSE)</f>
        <v>137.43</v>
      </c>
      <c r="M140" s="21"/>
    </row>
    <row r="141" spans="1:13" ht="75" customHeight="1" x14ac:dyDescent="0.3">
      <c r="A141" s="13"/>
      <c r="B141" s="18" t="s">
        <v>7</v>
      </c>
      <c r="C141" s="14" t="s">
        <v>3080</v>
      </c>
      <c r="D141" s="37" t="s">
        <v>84</v>
      </c>
      <c r="E141" s="37" t="str">
        <f>$D$141</f>
        <v>R11-3b</v>
      </c>
      <c r="F141" s="60" t="s">
        <v>3177</v>
      </c>
      <c r="G141" s="55" t="str">
        <f t="shared" si="19"/>
        <v>R11-3A</v>
      </c>
      <c r="H141" s="52" t="str">
        <f>IF(ISERROR(VLOOKUP(F141,'SignPrices_Size-MUTCD'!$C$2:$D$753,2,FALSE)),VLOOKUP(G141,'SignPrices_Size-MUTCD'!$C$2:$D$753,2,FALSE),VLOOKUP(F141,'SignPrices_Size-MUTCD'!$C$2:$D$753,2,FALSE))</f>
        <v>60X30</v>
      </c>
      <c r="I141" s="12" t="s">
        <v>3136</v>
      </c>
      <c r="J141" s="49" t="str">
        <f t="shared" si="17"/>
        <v>R11-3b  60x30</v>
      </c>
      <c r="K141" s="49" t="str">
        <f t="shared" si="18"/>
        <v>R11-3A  60X30</v>
      </c>
      <c r="L141" s="11">
        <f>VLOOKUP(K141,'SignPrices_Size-MUTCD'!$E$2:$H$753,4,FALSE)</f>
        <v>137.43</v>
      </c>
      <c r="M141" s="21"/>
    </row>
    <row r="142" spans="1:13" ht="75" customHeight="1" x14ac:dyDescent="0.3">
      <c r="A142" s="15"/>
      <c r="B142" s="16" t="s">
        <v>7</v>
      </c>
      <c r="C142" s="17" t="s">
        <v>3155</v>
      </c>
      <c r="D142" s="43" t="s">
        <v>85</v>
      </c>
      <c r="E142" s="43" t="str">
        <f>$D$142</f>
        <v>R11-4</v>
      </c>
      <c r="F142" s="51" t="s">
        <v>85</v>
      </c>
      <c r="G142" s="55" t="str">
        <f t="shared" si="19"/>
        <v>R11-4</v>
      </c>
      <c r="H142" s="52" t="str">
        <f>IF(ISERROR(VLOOKUP(F142,'SignPrices_Size-MUTCD'!$C$2:$D$753,2,FALSE)),VLOOKUP(G142,'SignPrices_Size-MUTCD'!$C$2:$D$753,2,FALSE),VLOOKUP(F142,'SignPrices_Size-MUTCD'!$C$2:$D$753,2,FALSE))</f>
        <v>60X30</v>
      </c>
      <c r="I142" s="12" t="s">
        <v>3136</v>
      </c>
      <c r="J142" s="49" t="str">
        <f t="shared" si="17"/>
        <v>R11-4  60x30</v>
      </c>
      <c r="K142" s="49" t="str">
        <f t="shared" si="18"/>
        <v>R11-4  60X30</v>
      </c>
      <c r="L142" s="11">
        <f>VLOOKUP(K142,'SignPrices_Size-MUTCD'!$E$2:$H$753,4,FALSE)</f>
        <v>134.12</v>
      </c>
      <c r="M142" s="20"/>
    </row>
    <row r="143" spans="1:13" ht="37.5" customHeight="1" x14ac:dyDescent="0.3">
      <c r="A143" s="95"/>
      <c r="B143" s="99" t="s">
        <v>7</v>
      </c>
      <c r="C143" s="97" t="s">
        <v>3068</v>
      </c>
      <c r="D143" s="88" t="s">
        <v>87</v>
      </c>
      <c r="E143" s="37" t="str">
        <f>$D$143</f>
        <v>R12-1</v>
      </c>
      <c r="F143" s="51" t="s">
        <v>87</v>
      </c>
      <c r="G143" s="55" t="str">
        <f t="shared" si="19"/>
        <v>R12-1</v>
      </c>
      <c r="H143" s="52" t="str">
        <f>IF(ISERROR(VLOOKUP(F143,'SignPrices_Size-MUTCD'!$C$2:$D$753,2,FALSE)),VLOOKUP(G143,'SignPrices_Size-MUTCD'!$C$2:$D$753,2,FALSE),VLOOKUP(F143,'SignPrices_Size-MUTCD'!$C$2:$D$753,2,FALSE))</f>
        <v>24X30</v>
      </c>
      <c r="I143" s="12" t="s">
        <v>3129</v>
      </c>
      <c r="J143" s="49" t="str">
        <f t="shared" si="17"/>
        <v>R12-1  24x30</v>
      </c>
      <c r="K143" s="49" t="str">
        <f t="shared" si="18"/>
        <v>R12-1  24X30</v>
      </c>
      <c r="L143" s="11">
        <f>VLOOKUP(K143,'SignPrices_Size-MUTCD'!$E$2:$H$753,4,FALSE)</f>
        <v>50.64</v>
      </c>
      <c r="M143" s="96" t="s">
        <v>3156</v>
      </c>
    </row>
    <row r="144" spans="1:13" ht="37.5" customHeight="1" x14ac:dyDescent="0.3">
      <c r="A144" s="95"/>
      <c r="B144" s="99"/>
      <c r="C144" s="97"/>
      <c r="D144" s="89"/>
      <c r="E144" s="37" t="str">
        <f>$D$143</f>
        <v>R12-1</v>
      </c>
      <c r="F144" s="53" t="s">
        <v>2599</v>
      </c>
      <c r="G144" s="56" t="str">
        <f t="shared" si="19"/>
        <v>R12-2A</v>
      </c>
      <c r="H144" s="54" t="str">
        <f>IF(ISERROR(VLOOKUP(F144,'SignPrices_Size-MUTCD'!$C$2:$D$753,2,FALSE)),VLOOKUP(G144,'SignPrices_Size-MUTCD'!$C$2:$D$753,2,FALSE),VLOOKUP(F144,'SignPrices_Size-MUTCD'!$C$2:$D$753,2,FALSE))</f>
        <v>42X48</v>
      </c>
      <c r="I144" s="47" t="s">
        <v>3131</v>
      </c>
      <c r="J144" s="49" t="str">
        <f t="shared" si="17"/>
        <v>R12-1  36x48</v>
      </c>
      <c r="K144" s="49" t="str">
        <f t="shared" si="18"/>
        <v>R12-2A  42X48</v>
      </c>
      <c r="L144" s="11">
        <f>VLOOKUP(K144,'SignPrices_Size-MUTCD'!$E$2:$H$753,4,FALSE)</f>
        <v>120.83</v>
      </c>
      <c r="M144" s="96"/>
    </row>
    <row r="145" spans="1:14" ht="37.5" customHeight="1" x14ac:dyDescent="0.3">
      <c r="A145" s="95"/>
      <c r="B145" s="99" t="s">
        <v>7</v>
      </c>
      <c r="C145" s="97" t="s">
        <v>3068</v>
      </c>
      <c r="D145" s="88" t="s">
        <v>86</v>
      </c>
      <c r="E145" s="37" t="str">
        <f>$D$145</f>
        <v>R12-2</v>
      </c>
      <c r="F145" s="53" t="str">
        <f>D143</f>
        <v>R12-1</v>
      </c>
      <c r="G145" s="55" t="str">
        <f t="shared" si="19"/>
        <v>R12-1</v>
      </c>
      <c r="H145" s="54" t="str">
        <f>IF(ISERROR(VLOOKUP(F145,'SignPrices_Size-MUTCD'!$C$2:$D$753,2,FALSE)),VLOOKUP(G145,'SignPrices_Size-MUTCD'!$C$2:$D$753,2,FALSE),VLOOKUP(F145,'SignPrices_Size-MUTCD'!$C$2:$D$753,2,FALSE))</f>
        <v>24X30</v>
      </c>
      <c r="I145" s="12" t="s">
        <v>3129</v>
      </c>
      <c r="J145" s="49" t="str">
        <f t="shared" si="17"/>
        <v>R12-2  24x30</v>
      </c>
      <c r="K145" s="49" t="str">
        <f t="shared" si="18"/>
        <v>R12-1  24X30</v>
      </c>
      <c r="L145" s="11">
        <f>VLOOKUP(K145,'SignPrices_Size-MUTCD'!$E$2:$H$753,4,FALSE)</f>
        <v>50.64</v>
      </c>
      <c r="M145" s="96" t="s">
        <v>3082</v>
      </c>
    </row>
    <row r="146" spans="1:14" ht="37.5" customHeight="1" x14ac:dyDescent="0.3">
      <c r="A146" s="95"/>
      <c r="B146" s="99"/>
      <c r="C146" s="97"/>
      <c r="D146" s="89"/>
      <c r="E146" s="37" t="str">
        <f>$D$145</f>
        <v>R12-2</v>
      </c>
      <c r="F146" s="53" t="s">
        <v>2599</v>
      </c>
      <c r="G146" s="56" t="str">
        <f t="shared" si="19"/>
        <v>R12-2A</v>
      </c>
      <c r="H146" s="54" t="str">
        <f>IF(ISERROR(VLOOKUP(F146,'SignPrices_Size-MUTCD'!$C$2:$D$753,2,FALSE)),VLOOKUP(G146,'SignPrices_Size-MUTCD'!$C$2:$D$753,2,FALSE),VLOOKUP(F146,'SignPrices_Size-MUTCD'!$C$2:$D$753,2,FALSE))</f>
        <v>42X48</v>
      </c>
      <c r="I146" s="47" t="s">
        <v>3131</v>
      </c>
      <c r="J146" s="49" t="str">
        <f t="shared" si="17"/>
        <v>R12-2  36x48</v>
      </c>
      <c r="K146" s="49" t="str">
        <f t="shared" si="18"/>
        <v>R12-2A  42X48</v>
      </c>
      <c r="L146" s="11">
        <f>VLOOKUP(K146,'SignPrices_Size-MUTCD'!$E$2:$H$753,4,FALSE)</f>
        <v>120.83</v>
      </c>
      <c r="M146" s="96"/>
    </row>
    <row r="147" spans="1:14" ht="75" customHeight="1" x14ac:dyDescent="0.3">
      <c r="A147" s="15"/>
      <c r="B147" s="16" t="s">
        <v>7</v>
      </c>
      <c r="C147" s="17" t="s">
        <v>3068</v>
      </c>
      <c r="D147" s="43" t="s">
        <v>59</v>
      </c>
      <c r="E147" s="43" t="str">
        <f>$D$147</f>
        <v>R12-3</v>
      </c>
      <c r="F147" s="53" t="s">
        <v>2909</v>
      </c>
      <c r="G147" s="57" t="str">
        <f t="shared" si="19"/>
        <v>R12-3A</v>
      </c>
      <c r="H147" s="54" t="str">
        <f>IF(ISERROR(VLOOKUP(F147,'SignPrices_Size-MUTCD'!$C$2:$D$753,2,FALSE)),VLOOKUP(G147,'SignPrices_Size-MUTCD'!$C$2:$D$753,2,FALSE),VLOOKUP(F147,'SignPrices_Size-MUTCD'!$C$2:$D$753,2,FALSE))</f>
        <v>48X30</v>
      </c>
      <c r="I147" s="12" t="s">
        <v>3132</v>
      </c>
      <c r="J147" s="49" t="str">
        <f t="shared" si="17"/>
        <v>R12-3  24x36</v>
      </c>
      <c r="K147" s="49" t="str">
        <f t="shared" si="18"/>
        <v>R12-3A  48X30</v>
      </c>
      <c r="L147" s="11">
        <f>VLOOKUP(K147,'SignPrices_Size-MUTCD'!$E$2:$H$753,4,FALSE)</f>
        <v>96.85</v>
      </c>
      <c r="M147" s="20" t="s">
        <v>3081</v>
      </c>
      <c r="N147" t="s">
        <v>3409</v>
      </c>
    </row>
    <row r="148" spans="1:14" ht="75" customHeight="1" x14ac:dyDescent="0.3">
      <c r="A148" s="15"/>
      <c r="B148" s="16" t="s">
        <v>7</v>
      </c>
      <c r="C148" s="17" t="s">
        <v>3068</v>
      </c>
      <c r="D148" s="43" t="s">
        <v>60</v>
      </c>
      <c r="E148" s="43" t="str">
        <f>$D$148</f>
        <v>R12-4</v>
      </c>
      <c r="F148" s="53" t="s">
        <v>2909</v>
      </c>
      <c r="G148" s="57" t="str">
        <f>F147</f>
        <v>R12-3A</v>
      </c>
      <c r="H148" s="54" t="str">
        <f>IF(ISERROR(VLOOKUP(F148,'SignPrices_Size-MUTCD'!$C$2:$D$753,2,FALSE)),VLOOKUP(G148,'SignPrices_Size-MUTCD'!$C$2:$D$753,2,FALSE),VLOOKUP(F148,'SignPrices_Size-MUTCD'!$C$2:$D$753,2,FALSE))</f>
        <v>48X30</v>
      </c>
      <c r="I148" s="12" t="s">
        <v>3151</v>
      </c>
      <c r="J148" s="49" t="str">
        <f t="shared" si="17"/>
        <v>R12-4  36x24</v>
      </c>
      <c r="K148" s="49" t="str">
        <f t="shared" si="18"/>
        <v>R12-3A  48X30</v>
      </c>
      <c r="L148" s="11">
        <f>VLOOKUP(K148,'SignPrices_Size-MUTCD'!$E$2:$H$753,4,FALSE)</f>
        <v>96.85</v>
      </c>
      <c r="M148" s="20" t="s">
        <v>3084</v>
      </c>
      <c r="N148" t="s">
        <v>3410</v>
      </c>
    </row>
    <row r="149" spans="1:14" ht="18.75" customHeight="1" x14ac:dyDescent="0.3">
      <c r="A149" s="95"/>
      <c r="B149" s="99" t="s">
        <v>7</v>
      </c>
      <c r="C149" s="97" t="s">
        <v>3083</v>
      </c>
      <c r="D149" s="88" t="s">
        <v>61</v>
      </c>
      <c r="E149" s="37" t="str">
        <f>$D$149</f>
        <v>R12-5</v>
      </c>
      <c r="F149" s="53" t="s">
        <v>2910</v>
      </c>
      <c r="G149" s="57" t="str">
        <f>F149</f>
        <v>R12-5A</v>
      </c>
      <c r="H149" s="54" t="str">
        <f>IF(ISERROR(VLOOKUP(F149,'SignPrices_Size-MUTCD'!$C$2:$D$753,2,FALSE)),VLOOKUP(G149,'SignPrices_Size-MUTCD'!$C$2:$D$753,2,FALSE),VLOOKUP(F149,'SignPrices_Size-MUTCD'!$C$2:$D$753,2,FALSE))</f>
        <v>30X36</v>
      </c>
      <c r="I149" s="12" t="s">
        <v>3132</v>
      </c>
      <c r="J149" s="49" t="str">
        <f t="shared" si="17"/>
        <v>R12-5  24x36</v>
      </c>
      <c r="K149" s="49" t="str">
        <f t="shared" si="18"/>
        <v>R12-5A  30X36</v>
      </c>
      <c r="L149" s="11">
        <f>VLOOKUP(K149,'SignPrices_Size-MUTCD'!$E$2:$H$753,4,FALSE)</f>
        <v>75.929999999999993</v>
      </c>
      <c r="M149" s="96"/>
    </row>
    <row r="150" spans="1:14" ht="18.75" customHeight="1" x14ac:dyDescent="0.3">
      <c r="A150" s="95"/>
      <c r="B150" s="99"/>
      <c r="C150" s="97"/>
      <c r="D150" s="94"/>
      <c r="E150" s="37" t="str">
        <f t="shared" ref="E150:E151" si="20">$D$149</f>
        <v>R12-5</v>
      </c>
      <c r="F150" s="53" t="s">
        <v>2911</v>
      </c>
      <c r="G150" s="53" t="str">
        <f>F150</f>
        <v>R12-5B</v>
      </c>
      <c r="H150" s="54" t="str">
        <f>IF(ISERROR(VLOOKUP(F150,'SignPrices_Size-MUTCD'!$C$2:$D$753,2,FALSE)),VLOOKUP(G150,'SignPrices_Size-MUTCD'!$C$2:$D$753,2,FALSE),VLOOKUP(F150,'SignPrices_Size-MUTCD'!$C$2:$D$753,2,FALSE))</f>
        <v>42X48</v>
      </c>
      <c r="I150" s="47" t="s">
        <v>3131</v>
      </c>
      <c r="J150" s="49" t="str">
        <f t="shared" si="17"/>
        <v>R12-5  36x48</v>
      </c>
      <c r="K150" s="49" t="str">
        <f t="shared" si="18"/>
        <v>R12-5B  42X48</v>
      </c>
      <c r="L150" s="11">
        <f>VLOOKUP(K150,'SignPrices_Size-MUTCD'!$E$2:$H$753,4,FALSE)</f>
        <v>153.93</v>
      </c>
      <c r="M150" s="96"/>
    </row>
    <row r="151" spans="1:14" ht="18.75" customHeight="1" x14ac:dyDescent="0.3">
      <c r="A151" s="95"/>
      <c r="B151" s="99"/>
      <c r="C151" s="97"/>
      <c r="D151" s="89"/>
      <c r="E151" s="37" t="str">
        <f t="shared" si="20"/>
        <v>R12-5</v>
      </c>
      <c r="F151" s="53" t="s">
        <v>3402</v>
      </c>
      <c r="G151" s="53" t="str">
        <f>F150</f>
        <v>R12-5B</v>
      </c>
      <c r="H151" s="54" t="str">
        <f>IF(ISERROR(VLOOKUP(F151,'SignPrices_Size-MUTCD'!$C$2:$D$753,2,FALSE)),VLOOKUP(G151,'SignPrices_Size-MUTCD'!$C$2:$D$753,2,FALSE),VLOOKUP(F151,'SignPrices_Size-MUTCD'!$C$2:$D$753,2,FALSE))</f>
        <v>42X48</v>
      </c>
      <c r="I151" s="47" t="s">
        <v>3162</v>
      </c>
      <c r="J151" s="49" t="str">
        <f t="shared" si="17"/>
        <v>R12-5  48x60</v>
      </c>
      <c r="K151" s="49" t="str">
        <f t="shared" si="18"/>
        <v>R12-5B  42X48</v>
      </c>
      <c r="L151" s="11">
        <f>VLOOKUP(K151,'SignPrices_Size-MUTCD'!$E$2:$H$753,4,FALSE)</f>
        <v>153.93</v>
      </c>
      <c r="M151" s="96"/>
    </row>
    <row r="152" spans="1:14" ht="75" customHeight="1" x14ac:dyDescent="0.3">
      <c r="A152" s="15"/>
      <c r="B152" s="16" t="s">
        <v>7</v>
      </c>
      <c r="C152" s="17" t="s">
        <v>35</v>
      </c>
      <c r="D152" s="43" t="s">
        <v>62</v>
      </c>
      <c r="E152" s="43" t="str">
        <f>$D$152</f>
        <v>R14-1</v>
      </c>
      <c r="F152" s="56" t="s">
        <v>3402</v>
      </c>
      <c r="G152" s="57" t="str">
        <f>$U$1</f>
        <v>R7-1</v>
      </c>
      <c r="H152" s="54" t="str">
        <f>IF(ISERROR(VLOOKUP(F152,'SignPrices_Size-MUTCD'!$C$2:$D$753,2,FALSE)),VLOOKUP(G152,'SignPrices_Size-MUTCD'!$C$2:$D$753,2,FALSE),VLOOKUP(F152,'SignPrices_Size-MUTCD'!$C$2:$D$753,2,FALSE))</f>
        <v>18X24</v>
      </c>
      <c r="I152" s="12" t="s">
        <v>3148</v>
      </c>
      <c r="J152" s="49" t="str">
        <f t="shared" si="17"/>
        <v>R14-1  24x18</v>
      </c>
      <c r="K152" s="49" t="str">
        <f t="shared" si="18"/>
        <v>R7-1  18X24</v>
      </c>
      <c r="L152" s="11">
        <f>VLOOKUP(K152,'SignPrices_Size-MUTCD'!$E$2:$H$753,4,FALSE)</f>
        <v>26.819999999999997</v>
      </c>
      <c r="M152" s="20"/>
    </row>
    <row r="153" spans="1:14" ht="24.9" customHeight="1" x14ac:dyDescent="0.3">
      <c r="A153" s="95"/>
      <c r="B153" s="90" t="s">
        <v>2962</v>
      </c>
      <c r="C153" s="86" t="s">
        <v>2918</v>
      </c>
      <c r="D153" s="88" t="s">
        <v>3052</v>
      </c>
      <c r="E153" s="37" t="str">
        <f>$D$153</f>
        <v>W1-1</v>
      </c>
      <c r="F153" s="51" t="s">
        <v>2623</v>
      </c>
      <c r="G153" s="51" t="str">
        <f>F153</f>
        <v>W1-1L</v>
      </c>
      <c r="H153" s="52" t="str">
        <f>IF(ISERROR(VLOOKUP(F153,'SignPrices_Size-MUTCD'!$C$2:$D$753,2,FALSE)),VLOOKUP(G153,'SignPrices_Size-MUTCD'!$C$2:$D$753,2,FALSE),VLOOKUP(F153,'SignPrices_Size-MUTCD'!$C$2:$D$753,2,FALSE))</f>
        <v>30X30</v>
      </c>
      <c r="I153" s="47" t="s">
        <v>3125</v>
      </c>
      <c r="J153" s="49" t="str">
        <f t="shared" si="17"/>
        <v>W1-1  30x30</v>
      </c>
      <c r="K153" s="49" t="str">
        <f t="shared" si="18"/>
        <v>W1-1L  30X30</v>
      </c>
      <c r="L153" s="11">
        <f>VLOOKUP(K153,'SignPrices_Size-MUTCD'!$E$2:$H$753,4,FALSE)</f>
        <v>63.3</v>
      </c>
      <c r="M153" s="96" t="s">
        <v>3118</v>
      </c>
    </row>
    <row r="154" spans="1:14" ht="24.9" customHeight="1" x14ac:dyDescent="0.3">
      <c r="A154" s="95"/>
      <c r="B154" s="91"/>
      <c r="C154" s="93"/>
      <c r="D154" s="94"/>
      <c r="E154" s="37" t="str">
        <f t="shared" ref="E154:E155" si="21">$D$153</f>
        <v>W1-1</v>
      </c>
      <c r="F154" s="53" t="s">
        <v>3402</v>
      </c>
      <c r="G154" s="53" t="str">
        <f>$F$233</f>
        <v>W3-5A</v>
      </c>
      <c r="H154" s="52" t="str">
        <f>IF(ISERROR(VLOOKUP(F154,'SignPrices_Size-MUTCD'!$C$2:$D$753,2,FALSE)),VLOOKUP(G154,'SignPrices_Size-MUTCD'!$C$2:$D$753,2,FALSE),VLOOKUP(F154,'SignPrices_Size-MUTCD'!$C$2:$D$753,2,FALSE))</f>
        <v>36X36</v>
      </c>
      <c r="I154" s="47" t="s">
        <v>3126</v>
      </c>
      <c r="J154" s="49" t="str">
        <f t="shared" si="17"/>
        <v>W1-1  36x36</v>
      </c>
      <c r="K154" s="49" t="str">
        <f t="shared" si="18"/>
        <v>W3-5A  36X36</v>
      </c>
      <c r="L154" s="11">
        <f>VLOOKUP(K154,'SignPrices_Size-MUTCD'!$E$2:$H$753,4,FALSE)</f>
        <v>92.86</v>
      </c>
      <c r="M154" s="96"/>
    </row>
    <row r="155" spans="1:14" ht="24.9" customHeight="1" x14ac:dyDescent="0.3">
      <c r="A155" s="95"/>
      <c r="B155" s="92"/>
      <c r="C155" s="87"/>
      <c r="D155" s="89"/>
      <c r="E155" s="37" t="str">
        <f t="shared" si="21"/>
        <v>W1-1</v>
      </c>
      <c r="F155" s="51" t="s">
        <v>3332</v>
      </c>
      <c r="G155" s="51" t="str">
        <f>F155</f>
        <v>W1-1LB</v>
      </c>
      <c r="H155" s="52" t="str">
        <f>IF(ISERROR(VLOOKUP(F155,'SignPrices_Size-MUTCD'!$C$2:$D$753,2,FALSE)),VLOOKUP(G155,'SignPrices_Size-MUTCD'!$C$2:$D$753,2,FALSE),VLOOKUP(F155,'SignPrices_Size-MUTCD'!$C$2:$D$753,2,FALSE))</f>
        <v>48X48</v>
      </c>
      <c r="I155" s="47" t="s">
        <v>3134</v>
      </c>
      <c r="J155" s="49" t="str">
        <f t="shared" si="17"/>
        <v>W1-1  48X48</v>
      </c>
      <c r="K155" s="49" t="str">
        <f t="shared" si="18"/>
        <v>W1-1LB  48X48</v>
      </c>
      <c r="L155" s="11">
        <f>VLOOKUP(K155,'SignPrices_Size-MUTCD'!$E$2:$H$753,4,FALSE)</f>
        <v>230.7</v>
      </c>
      <c r="M155" s="96"/>
    </row>
    <row r="156" spans="1:14" ht="24.9" customHeight="1" x14ac:dyDescent="0.3">
      <c r="A156" s="95"/>
      <c r="B156" s="99" t="s">
        <v>2962</v>
      </c>
      <c r="C156" s="97" t="s">
        <v>3069</v>
      </c>
      <c r="D156" s="88" t="s">
        <v>3051</v>
      </c>
      <c r="E156" s="37" t="str">
        <f>$D$156</f>
        <v>W1-1a</v>
      </c>
      <c r="F156" s="51" t="s">
        <v>2623</v>
      </c>
      <c r="G156" s="51" t="str">
        <f>F156</f>
        <v>W1-1L</v>
      </c>
      <c r="H156" s="52" t="str">
        <f>IF(ISERROR(VLOOKUP(F156,'SignPrices_Size-MUTCD'!$C$2:$D$753,2,FALSE)),VLOOKUP(G156,'SignPrices_Size-MUTCD'!$C$2:$D$753,2,FALSE),VLOOKUP(F156,'SignPrices_Size-MUTCD'!$C$2:$D$753,2,FALSE))</f>
        <v>30X30</v>
      </c>
      <c r="I156" s="12" t="s">
        <v>3125</v>
      </c>
      <c r="J156" s="49" t="str">
        <f t="shared" si="17"/>
        <v>W1-1a  30x30</v>
      </c>
      <c r="K156" s="49" t="str">
        <f t="shared" si="18"/>
        <v>W1-1L  30X30</v>
      </c>
      <c r="L156" s="11">
        <f>VLOOKUP(K156,'SignPrices_Size-MUTCD'!$E$2:$H$753,4,FALSE)</f>
        <v>63.3</v>
      </c>
      <c r="M156" s="96"/>
    </row>
    <row r="157" spans="1:14" ht="24.9" customHeight="1" x14ac:dyDescent="0.3">
      <c r="A157" s="95"/>
      <c r="B157" s="99"/>
      <c r="C157" s="97"/>
      <c r="D157" s="94"/>
      <c r="E157" s="37" t="str">
        <f t="shared" ref="E157:E158" si="22">$D$156</f>
        <v>W1-1a</v>
      </c>
      <c r="F157" s="53" t="s">
        <v>3402</v>
      </c>
      <c r="G157" s="53" t="str">
        <f>$F$233</f>
        <v>W3-5A</v>
      </c>
      <c r="H157" s="52" t="str">
        <f>IF(ISERROR(VLOOKUP(F157,'SignPrices_Size-MUTCD'!$C$2:$D$753,2,FALSE)),VLOOKUP(G157,'SignPrices_Size-MUTCD'!$C$2:$D$753,2,FALSE),VLOOKUP(F157,'SignPrices_Size-MUTCD'!$C$2:$D$753,2,FALSE))</f>
        <v>36X36</v>
      </c>
      <c r="I157" s="47" t="s">
        <v>3126</v>
      </c>
      <c r="J157" s="49" t="str">
        <f t="shared" si="17"/>
        <v>W1-1a  36x36</v>
      </c>
      <c r="K157" s="49" t="str">
        <f t="shared" si="18"/>
        <v>W3-5A  36X36</v>
      </c>
      <c r="L157" s="11">
        <f>VLOOKUP(K157,'SignPrices_Size-MUTCD'!$E$2:$H$753,4,FALSE)</f>
        <v>92.86</v>
      </c>
      <c r="M157" s="96"/>
    </row>
    <row r="158" spans="1:14" ht="24.9" customHeight="1" x14ac:dyDescent="0.3">
      <c r="A158" s="95"/>
      <c r="B158" s="99"/>
      <c r="C158" s="97"/>
      <c r="D158" s="89"/>
      <c r="E158" s="37" t="str">
        <f t="shared" si="22"/>
        <v>W1-1a</v>
      </c>
      <c r="F158" s="51" t="s">
        <v>3332</v>
      </c>
      <c r="G158" s="51" t="str">
        <f>F158</f>
        <v>W1-1LB</v>
      </c>
      <c r="H158" s="52" t="str">
        <f>IF(ISERROR(VLOOKUP(F158,'SignPrices_Size-MUTCD'!$C$2:$D$753,2,FALSE)),VLOOKUP(G158,'SignPrices_Size-MUTCD'!$C$2:$D$753,2,FALSE),VLOOKUP(F158,'SignPrices_Size-MUTCD'!$C$2:$D$753,2,FALSE))</f>
        <v>48X48</v>
      </c>
      <c r="I158" s="47" t="s">
        <v>3127</v>
      </c>
      <c r="J158" s="49" t="str">
        <f t="shared" si="17"/>
        <v>W1-1a  48x48</v>
      </c>
      <c r="K158" s="49" t="str">
        <f t="shared" si="18"/>
        <v>W1-1LB  48X48</v>
      </c>
      <c r="L158" s="11">
        <f>VLOOKUP(K158,'SignPrices_Size-MUTCD'!$E$2:$H$753,4,FALSE)</f>
        <v>230.7</v>
      </c>
      <c r="M158" s="96"/>
    </row>
    <row r="159" spans="1:14" ht="24.9" customHeight="1" x14ac:dyDescent="0.3">
      <c r="A159" s="95"/>
      <c r="B159" s="90" t="s">
        <v>2962</v>
      </c>
      <c r="C159" s="86" t="s">
        <v>2918</v>
      </c>
      <c r="D159" s="88" t="s">
        <v>3043</v>
      </c>
      <c r="E159" s="37" t="str">
        <f>$D$159</f>
        <v>W1-2</v>
      </c>
      <c r="F159" s="51" t="s">
        <v>2625</v>
      </c>
      <c r="G159" s="51" t="str">
        <f>F159</f>
        <v>W1-2L</v>
      </c>
      <c r="H159" s="52" t="str">
        <f>IF(ISERROR(VLOOKUP(F159,'SignPrices_Size-MUTCD'!$C$2:$D$753,2,FALSE)),VLOOKUP(G159,'SignPrices_Size-MUTCD'!$C$2:$D$753,2,FALSE),VLOOKUP(F159,'SignPrices_Size-MUTCD'!$C$2:$D$753,2,FALSE))</f>
        <v>30X30</v>
      </c>
      <c r="I159" s="47" t="s">
        <v>3125</v>
      </c>
      <c r="J159" s="49" t="str">
        <f t="shared" si="17"/>
        <v>W1-2  30x30</v>
      </c>
      <c r="K159" s="49" t="str">
        <f t="shared" si="18"/>
        <v>W1-2L  30X30</v>
      </c>
      <c r="L159" s="11">
        <f>VLOOKUP(K159,'SignPrices_Size-MUTCD'!$E$2:$H$753,4,FALSE)</f>
        <v>63.29</v>
      </c>
      <c r="M159" s="96" t="s">
        <v>3119</v>
      </c>
    </row>
    <row r="160" spans="1:14" ht="24.9" customHeight="1" x14ac:dyDescent="0.3">
      <c r="A160" s="95"/>
      <c r="B160" s="91"/>
      <c r="C160" s="93"/>
      <c r="D160" s="94"/>
      <c r="E160" s="37" t="str">
        <f t="shared" ref="E160:E161" si="23">$D$159</f>
        <v>W1-2</v>
      </c>
      <c r="F160" s="53" t="s">
        <v>3402</v>
      </c>
      <c r="G160" s="53" t="str">
        <f>$F$233</f>
        <v>W3-5A</v>
      </c>
      <c r="H160" s="52" t="str">
        <f>IF(ISERROR(VLOOKUP(F160,'SignPrices_Size-MUTCD'!$C$2:$D$753,2,FALSE)),VLOOKUP(G160,'SignPrices_Size-MUTCD'!$C$2:$D$753,2,FALSE),VLOOKUP(F160,'SignPrices_Size-MUTCD'!$C$2:$D$753,2,FALSE))</f>
        <v>36X36</v>
      </c>
      <c r="I160" s="47" t="s">
        <v>3126</v>
      </c>
      <c r="J160" s="49" t="str">
        <f t="shared" si="17"/>
        <v>W1-2  36x36</v>
      </c>
      <c r="K160" s="49" t="str">
        <f t="shared" si="18"/>
        <v>W3-5A  36X36</v>
      </c>
      <c r="L160" s="11">
        <f>VLOOKUP(K160,'SignPrices_Size-MUTCD'!$E$2:$H$753,4,FALSE)</f>
        <v>92.86</v>
      </c>
      <c r="M160" s="96"/>
    </row>
    <row r="161" spans="1:13" ht="24.9" customHeight="1" x14ac:dyDescent="0.3">
      <c r="A161" s="95"/>
      <c r="B161" s="92"/>
      <c r="C161" s="87"/>
      <c r="D161" s="89"/>
      <c r="E161" s="37" t="str">
        <f t="shared" si="23"/>
        <v>W1-2</v>
      </c>
      <c r="F161" s="51" t="s">
        <v>3326</v>
      </c>
      <c r="G161" s="51" t="str">
        <f>F161</f>
        <v>W1-2LB</v>
      </c>
      <c r="H161" s="52" t="str">
        <f>IF(ISERROR(VLOOKUP(F161,'SignPrices_Size-MUTCD'!$C$2:$D$753,2,FALSE)),VLOOKUP(G161,'SignPrices_Size-MUTCD'!$C$2:$D$753,2,FALSE),VLOOKUP(F161,'SignPrices_Size-MUTCD'!$C$2:$D$753,2,FALSE))</f>
        <v>48X48</v>
      </c>
      <c r="I161" s="47" t="s">
        <v>3134</v>
      </c>
      <c r="J161" s="49" t="str">
        <f t="shared" si="17"/>
        <v>W1-2  48X48</v>
      </c>
      <c r="K161" s="49" t="str">
        <f t="shared" si="18"/>
        <v>W1-2LB  48X48</v>
      </c>
      <c r="L161" s="11">
        <f>VLOOKUP(K161,'SignPrices_Size-MUTCD'!$E$2:$H$753,4,FALSE)</f>
        <v>230.7</v>
      </c>
      <c r="M161" s="96"/>
    </row>
    <row r="162" spans="1:13" ht="24.9" customHeight="1" x14ac:dyDescent="0.3">
      <c r="A162" s="95"/>
      <c r="B162" s="90" t="s">
        <v>2962</v>
      </c>
      <c r="C162" s="86" t="s">
        <v>3069</v>
      </c>
      <c r="D162" s="88" t="s">
        <v>3050</v>
      </c>
      <c r="E162" s="37" t="str">
        <f>$D$162</f>
        <v>W1-2a</v>
      </c>
      <c r="F162" s="51" t="s">
        <v>2625</v>
      </c>
      <c r="G162" s="51" t="str">
        <f>F162</f>
        <v>W1-2L</v>
      </c>
      <c r="H162" s="52" t="str">
        <f>IF(ISERROR(VLOOKUP(F162,'SignPrices_Size-MUTCD'!$C$2:$D$753,2,FALSE)),VLOOKUP(G162,'SignPrices_Size-MUTCD'!$C$2:$D$753,2,FALSE),VLOOKUP(F162,'SignPrices_Size-MUTCD'!$C$2:$D$753,2,FALSE))</f>
        <v>30X30</v>
      </c>
      <c r="I162" s="47" t="s">
        <v>3125</v>
      </c>
      <c r="J162" s="49" t="str">
        <f t="shared" si="17"/>
        <v>W1-2a  30x30</v>
      </c>
      <c r="K162" s="49" t="str">
        <f t="shared" si="18"/>
        <v>W1-2L  30X30</v>
      </c>
      <c r="L162" s="11">
        <f>VLOOKUP(K162,'SignPrices_Size-MUTCD'!$E$2:$H$753,4,FALSE)</f>
        <v>63.29</v>
      </c>
      <c r="M162" s="96"/>
    </row>
    <row r="163" spans="1:13" ht="24.9" customHeight="1" x14ac:dyDescent="0.3">
      <c r="A163" s="95"/>
      <c r="B163" s="91"/>
      <c r="C163" s="93"/>
      <c r="D163" s="94"/>
      <c r="E163" s="37" t="str">
        <f t="shared" ref="E163:E164" si="24">$D$162</f>
        <v>W1-2a</v>
      </c>
      <c r="F163" s="53" t="s">
        <v>3402</v>
      </c>
      <c r="G163" s="53" t="str">
        <f>$F$233</f>
        <v>W3-5A</v>
      </c>
      <c r="H163" s="52" t="str">
        <f>IF(ISERROR(VLOOKUP(F163,'SignPrices_Size-MUTCD'!$C$2:$D$753,2,FALSE)),VLOOKUP(G163,'SignPrices_Size-MUTCD'!$C$2:$D$753,2,FALSE),VLOOKUP(F163,'SignPrices_Size-MUTCD'!$C$2:$D$753,2,FALSE))</f>
        <v>36X36</v>
      </c>
      <c r="I163" s="47" t="s">
        <v>3126</v>
      </c>
      <c r="J163" s="49" t="str">
        <f t="shared" si="17"/>
        <v>W1-2a  36x36</v>
      </c>
      <c r="K163" s="49" t="str">
        <f t="shared" si="18"/>
        <v>W3-5A  36X36</v>
      </c>
      <c r="L163" s="11">
        <f>VLOOKUP(K163,'SignPrices_Size-MUTCD'!$E$2:$H$753,4,FALSE)</f>
        <v>92.86</v>
      </c>
      <c r="M163" s="96"/>
    </row>
    <row r="164" spans="1:13" ht="24.9" customHeight="1" x14ac:dyDescent="0.3">
      <c r="A164" s="95"/>
      <c r="B164" s="92"/>
      <c r="C164" s="87"/>
      <c r="D164" s="89"/>
      <c r="E164" s="37" t="str">
        <f t="shared" si="24"/>
        <v>W1-2a</v>
      </c>
      <c r="F164" s="51" t="s">
        <v>3326</v>
      </c>
      <c r="G164" s="51" t="str">
        <f>F164</f>
        <v>W1-2LB</v>
      </c>
      <c r="H164" s="52" t="str">
        <f>IF(ISERROR(VLOOKUP(F164,'SignPrices_Size-MUTCD'!$C$2:$D$753,2,FALSE)),VLOOKUP(G164,'SignPrices_Size-MUTCD'!$C$2:$D$753,2,FALSE),VLOOKUP(F164,'SignPrices_Size-MUTCD'!$C$2:$D$753,2,FALSE))</f>
        <v>48X48</v>
      </c>
      <c r="I164" s="47" t="s">
        <v>3134</v>
      </c>
      <c r="J164" s="49" t="str">
        <f t="shared" si="17"/>
        <v>W1-2a  48X48</v>
      </c>
      <c r="K164" s="49" t="str">
        <f t="shared" si="18"/>
        <v>W1-2LB  48X48</v>
      </c>
      <c r="L164" s="11">
        <f>VLOOKUP(K164,'SignPrices_Size-MUTCD'!$E$2:$H$753,4,FALSE)</f>
        <v>230.7</v>
      </c>
      <c r="M164" s="96"/>
    </row>
    <row r="165" spans="1:13" ht="24.9" customHeight="1" x14ac:dyDescent="0.3">
      <c r="A165" s="95"/>
      <c r="B165" s="90" t="s">
        <v>2962</v>
      </c>
      <c r="C165" s="86" t="s">
        <v>2918</v>
      </c>
      <c r="D165" s="88" t="s">
        <v>3044</v>
      </c>
      <c r="E165" s="37" t="str">
        <f>$D$165</f>
        <v>W1-3</v>
      </c>
      <c r="F165" s="51" t="s">
        <v>2627</v>
      </c>
      <c r="G165" s="51" t="str">
        <f>F165</f>
        <v>W1-3L</v>
      </c>
      <c r="H165" s="52" t="str">
        <f>IF(ISERROR(VLOOKUP(F165,'SignPrices_Size-MUTCD'!$C$2:$D$753,2,FALSE)),VLOOKUP(G165,'SignPrices_Size-MUTCD'!$C$2:$D$753,2,FALSE),VLOOKUP(F165,'SignPrices_Size-MUTCD'!$C$2:$D$753,2,FALSE))</f>
        <v>30X30</v>
      </c>
      <c r="I165" s="47" t="s">
        <v>3125</v>
      </c>
      <c r="J165" s="49" t="str">
        <f t="shared" si="17"/>
        <v>W1-3  30x30</v>
      </c>
      <c r="K165" s="49" t="str">
        <f t="shared" si="18"/>
        <v>W1-3L  30X30</v>
      </c>
      <c r="L165" s="11">
        <f>VLOOKUP(K165,'SignPrices_Size-MUTCD'!$E$2:$H$753,4,FALSE)</f>
        <v>63.3</v>
      </c>
      <c r="M165" s="96" t="s">
        <v>3120</v>
      </c>
    </row>
    <row r="166" spans="1:13" ht="24.9" customHeight="1" x14ac:dyDescent="0.3">
      <c r="A166" s="95"/>
      <c r="B166" s="91"/>
      <c r="C166" s="93"/>
      <c r="D166" s="94"/>
      <c r="E166" s="37" t="str">
        <f t="shared" ref="E166:E167" si="25">$D$165</f>
        <v>W1-3</v>
      </c>
      <c r="F166" s="53" t="s">
        <v>3402</v>
      </c>
      <c r="G166" s="53" t="str">
        <f>$F$233</f>
        <v>W3-5A</v>
      </c>
      <c r="H166" s="52" t="str">
        <f>IF(ISERROR(VLOOKUP(F166,'SignPrices_Size-MUTCD'!$C$2:$D$753,2,FALSE)),VLOOKUP(G166,'SignPrices_Size-MUTCD'!$C$2:$D$753,2,FALSE),VLOOKUP(F166,'SignPrices_Size-MUTCD'!$C$2:$D$753,2,FALSE))</f>
        <v>36X36</v>
      </c>
      <c r="I166" s="47" t="s">
        <v>3126</v>
      </c>
      <c r="J166" s="49" t="str">
        <f t="shared" si="17"/>
        <v>W1-3  36x36</v>
      </c>
      <c r="K166" s="49" t="str">
        <f t="shared" si="18"/>
        <v>W3-5A  36X36</v>
      </c>
      <c r="L166" s="11">
        <f>VLOOKUP(K166,'SignPrices_Size-MUTCD'!$E$2:$H$753,4,FALSE)</f>
        <v>92.86</v>
      </c>
      <c r="M166" s="96"/>
    </row>
    <row r="167" spans="1:13" ht="24.9" customHeight="1" x14ac:dyDescent="0.3">
      <c r="A167" s="95"/>
      <c r="B167" s="92"/>
      <c r="C167" s="87"/>
      <c r="D167" s="89"/>
      <c r="E167" s="37" t="str">
        <f t="shared" si="25"/>
        <v>W1-3</v>
      </c>
      <c r="F167" s="53" t="s">
        <v>3402</v>
      </c>
      <c r="G167" s="53" t="str">
        <f>F164</f>
        <v>W1-2LB</v>
      </c>
      <c r="H167" s="52" t="str">
        <f>IF(ISERROR(VLOOKUP(F167,'SignPrices_Size-MUTCD'!$C$2:$D$753,2,FALSE)),VLOOKUP(G167,'SignPrices_Size-MUTCD'!$C$2:$D$753,2,FALSE),VLOOKUP(F167,'SignPrices_Size-MUTCD'!$C$2:$D$753,2,FALSE))</f>
        <v>48X48</v>
      </c>
      <c r="I167" s="47" t="s">
        <v>3134</v>
      </c>
      <c r="J167" s="49" t="str">
        <f t="shared" si="17"/>
        <v>W1-3  48X48</v>
      </c>
      <c r="K167" s="49" t="str">
        <f t="shared" si="18"/>
        <v>W1-2LB  48X48</v>
      </c>
      <c r="L167" s="11">
        <f>VLOOKUP(K167,'SignPrices_Size-MUTCD'!$E$2:$H$753,4,FALSE)</f>
        <v>230.7</v>
      </c>
      <c r="M167" s="96"/>
    </row>
    <row r="168" spans="1:13" ht="24.9" customHeight="1" x14ac:dyDescent="0.3">
      <c r="A168" s="95"/>
      <c r="B168" s="90" t="s">
        <v>2962</v>
      </c>
      <c r="C168" s="86" t="s">
        <v>2918</v>
      </c>
      <c r="D168" s="88" t="s">
        <v>3045</v>
      </c>
      <c r="E168" s="37" t="str">
        <f>$D$168</f>
        <v>W1-4</v>
      </c>
      <c r="F168" s="51" t="s">
        <v>2629</v>
      </c>
      <c r="G168" s="51" t="str">
        <f>F168</f>
        <v>W1-4L</v>
      </c>
      <c r="H168" s="52" t="str">
        <f>IF(ISERROR(VLOOKUP(F168,'SignPrices_Size-MUTCD'!$C$2:$D$753,2,FALSE)),VLOOKUP(G168,'SignPrices_Size-MUTCD'!$C$2:$D$753,2,FALSE),VLOOKUP(F168,'SignPrices_Size-MUTCD'!$C$2:$D$753,2,FALSE))</f>
        <v>30X30</v>
      </c>
      <c r="I168" s="47" t="s">
        <v>3125</v>
      </c>
      <c r="J168" s="49" t="str">
        <f t="shared" si="17"/>
        <v>W1-4  30x30</v>
      </c>
      <c r="K168" s="49" t="str">
        <f t="shared" si="18"/>
        <v>W1-4L  30X30</v>
      </c>
      <c r="L168" s="11">
        <f>VLOOKUP(K168,'SignPrices_Size-MUTCD'!$E$2:$H$753,4,FALSE)</f>
        <v>63.269999999999996</v>
      </c>
      <c r="M168" s="96"/>
    </row>
    <row r="169" spans="1:13" ht="24.9" customHeight="1" x14ac:dyDescent="0.3">
      <c r="A169" s="95"/>
      <c r="B169" s="91"/>
      <c r="C169" s="93"/>
      <c r="D169" s="94"/>
      <c r="E169" s="37" t="str">
        <f t="shared" ref="E169:E170" si="26">$D$168</f>
        <v>W1-4</v>
      </c>
      <c r="F169" s="53" t="s">
        <v>3402</v>
      </c>
      <c r="G169" s="53" t="str">
        <f>$F$233</f>
        <v>W3-5A</v>
      </c>
      <c r="H169" s="52" t="str">
        <f>IF(ISERROR(VLOOKUP(F169,'SignPrices_Size-MUTCD'!$C$2:$D$753,2,FALSE)),VLOOKUP(G169,'SignPrices_Size-MUTCD'!$C$2:$D$753,2,FALSE),VLOOKUP(F169,'SignPrices_Size-MUTCD'!$C$2:$D$753,2,FALSE))</f>
        <v>36X36</v>
      </c>
      <c r="I169" s="47" t="s">
        <v>3126</v>
      </c>
      <c r="J169" s="49" t="str">
        <f t="shared" si="17"/>
        <v>W1-4  36x36</v>
      </c>
      <c r="K169" s="49" t="str">
        <f t="shared" si="18"/>
        <v>W3-5A  36X36</v>
      </c>
      <c r="L169" s="11">
        <f>VLOOKUP(K169,'SignPrices_Size-MUTCD'!$E$2:$H$753,4,FALSE)</f>
        <v>92.86</v>
      </c>
      <c r="M169" s="96"/>
    </row>
    <row r="170" spans="1:13" ht="24.9" customHeight="1" x14ac:dyDescent="0.3">
      <c r="A170" s="95"/>
      <c r="B170" s="92"/>
      <c r="C170" s="87"/>
      <c r="D170" s="89"/>
      <c r="E170" s="37" t="str">
        <f t="shared" si="26"/>
        <v>W1-4</v>
      </c>
      <c r="F170" s="53" t="s">
        <v>3402</v>
      </c>
      <c r="G170" s="53" t="str">
        <f>F164</f>
        <v>W1-2LB</v>
      </c>
      <c r="H170" s="52" t="str">
        <f>IF(ISERROR(VLOOKUP(F170,'SignPrices_Size-MUTCD'!$C$2:$D$753,2,FALSE)),VLOOKUP(G170,'SignPrices_Size-MUTCD'!$C$2:$D$753,2,FALSE),VLOOKUP(F170,'SignPrices_Size-MUTCD'!$C$2:$D$753,2,FALSE))</f>
        <v>48X48</v>
      </c>
      <c r="I170" s="47" t="s">
        <v>3134</v>
      </c>
      <c r="J170" s="49" t="str">
        <f t="shared" si="17"/>
        <v>W1-4  48X48</v>
      </c>
      <c r="K170" s="49" t="str">
        <f t="shared" si="18"/>
        <v>W1-2LB  48X48</v>
      </c>
      <c r="L170" s="11">
        <f>VLOOKUP(K170,'SignPrices_Size-MUTCD'!$E$2:$H$753,4,FALSE)</f>
        <v>230.7</v>
      </c>
      <c r="M170" s="96"/>
    </row>
    <row r="171" spans="1:13" ht="24.9" customHeight="1" x14ac:dyDescent="0.3">
      <c r="A171" s="95"/>
      <c r="B171" s="90" t="s">
        <v>2962</v>
      </c>
      <c r="C171" s="86" t="s">
        <v>2918</v>
      </c>
      <c r="D171" s="88" t="s">
        <v>3046</v>
      </c>
      <c r="E171" s="37" t="str">
        <f>$D$171</f>
        <v>W1-5</v>
      </c>
      <c r="F171" s="51" t="s">
        <v>2631</v>
      </c>
      <c r="G171" s="51" t="str">
        <f>F171</f>
        <v>W1-5L</v>
      </c>
      <c r="H171" s="52" t="str">
        <f>IF(ISERROR(VLOOKUP(F171,'SignPrices_Size-MUTCD'!$C$2:$D$753,2,FALSE)),VLOOKUP(G171,'SignPrices_Size-MUTCD'!$C$2:$D$753,2,FALSE),VLOOKUP(F171,'SignPrices_Size-MUTCD'!$C$2:$D$753,2,FALSE))</f>
        <v>30X30</v>
      </c>
      <c r="I171" s="47" t="s">
        <v>3125</v>
      </c>
      <c r="J171" s="49" t="str">
        <f t="shared" si="17"/>
        <v>W1-5  30x30</v>
      </c>
      <c r="K171" s="49" t="str">
        <f t="shared" si="18"/>
        <v>W1-5L  30X30</v>
      </c>
      <c r="L171" s="11">
        <f>VLOOKUP(K171,'SignPrices_Size-MUTCD'!$E$2:$H$753,4,FALSE)</f>
        <v>63.3</v>
      </c>
      <c r="M171" s="33" t="s">
        <v>3121</v>
      </c>
    </row>
    <row r="172" spans="1:13" ht="24.9" customHeight="1" x14ac:dyDescent="0.3">
      <c r="A172" s="95"/>
      <c r="B172" s="91"/>
      <c r="C172" s="93"/>
      <c r="D172" s="94"/>
      <c r="E172" s="37" t="str">
        <f t="shared" ref="E172:E173" si="27">$D$171</f>
        <v>W1-5</v>
      </c>
      <c r="F172" s="53" t="s">
        <v>3402</v>
      </c>
      <c r="G172" s="53" t="str">
        <f>$F$233</f>
        <v>W3-5A</v>
      </c>
      <c r="H172" s="52" t="str">
        <f>IF(ISERROR(VLOOKUP(F172,'SignPrices_Size-MUTCD'!$C$2:$D$753,2,FALSE)),VLOOKUP(G172,'SignPrices_Size-MUTCD'!$C$2:$D$753,2,FALSE),VLOOKUP(F172,'SignPrices_Size-MUTCD'!$C$2:$D$753,2,FALSE))</f>
        <v>36X36</v>
      </c>
      <c r="I172" s="47" t="s">
        <v>3126</v>
      </c>
      <c r="J172" s="49" t="str">
        <f t="shared" si="17"/>
        <v>W1-5  36x36</v>
      </c>
      <c r="K172" s="49" t="str">
        <f t="shared" si="18"/>
        <v>W3-5A  36X36</v>
      </c>
      <c r="L172" s="11">
        <f>VLOOKUP(K172,'SignPrices_Size-MUTCD'!$E$2:$H$753,4,FALSE)</f>
        <v>92.86</v>
      </c>
      <c r="M172" s="33"/>
    </row>
    <row r="173" spans="1:13" ht="24.9" customHeight="1" x14ac:dyDescent="0.3">
      <c r="A173" s="95"/>
      <c r="B173" s="92"/>
      <c r="C173" s="87"/>
      <c r="D173" s="89"/>
      <c r="E173" s="37" t="str">
        <f t="shared" si="27"/>
        <v>W1-5</v>
      </c>
      <c r="F173" s="53" t="s">
        <v>3402</v>
      </c>
      <c r="G173" s="53" t="str">
        <f>F164</f>
        <v>W1-2LB</v>
      </c>
      <c r="H173" s="52" t="str">
        <f>IF(ISERROR(VLOOKUP(F173,'SignPrices_Size-MUTCD'!$C$2:$D$753,2,FALSE)),VLOOKUP(G173,'SignPrices_Size-MUTCD'!$C$2:$D$753,2,FALSE),VLOOKUP(F173,'SignPrices_Size-MUTCD'!$C$2:$D$753,2,FALSE))</f>
        <v>48X48</v>
      </c>
      <c r="I173" s="47" t="s">
        <v>3134</v>
      </c>
      <c r="J173" s="49" t="str">
        <f t="shared" si="17"/>
        <v>W1-5  48X48</v>
      </c>
      <c r="K173" s="49" t="str">
        <f t="shared" si="18"/>
        <v>W1-2LB  48X48</v>
      </c>
      <c r="L173" s="11">
        <f>VLOOKUP(K173,'SignPrices_Size-MUTCD'!$E$2:$H$753,4,FALSE)</f>
        <v>230.7</v>
      </c>
      <c r="M173" s="33"/>
    </row>
    <row r="174" spans="1:13" ht="24.9" customHeight="1" x14ac:dyDescent="0.3">
      <c r="A174" s="95"/>
      <c r="B174" s="90" t="s">
        <v>2962</v>
      </c>
      <c r="C174" s="86" t="s">
        <v>2919</v>
      </c>
      <c r="D174" s="88" t="s">
        <v>2632</v>
      </c>
      <c r="E174" s="37" t="str">
        <f>$D$174</f>
        <v>W1-6</v>
      </c>
      <c r="F174" s="51" t="str">
        <f>D174</f>
        <v>W1-6</v>
      </c>
      <c r="G174" s="51" t="str">
        <f>F174</f>
        <v>W1-6</v>
      </c>
      <c r="H174" s="52" t="str">
        <f>IF(ISERROR(VLOOKUP(F174,'SignPrices_Size-MUTCD'!$C$2:$D$753,2,FALSE)),VLOOKUP(G174,'SignPrices_Size-MUTCD'!$C$2:$D$753,2,FALSE),VLOOKUP(F174,'SignPrices_Size-MUTCD'!$C$2:$D$753,2,FALSE))</f>
        <v>48X24</v>
      </c>
      <c r="I174" s="47" t="s">
        <v>3137</v>
      </c>
      <c r="J174" s="49" t="str">
        <f t="shared" si="17"/>
        <v>W1-6  48x24</v>
      </c>
      <c r="K174" s="49" t="str">
        <f t="shared" si="18"/>
        <v>W1-6  48X24</v>
      </c>
      <c r="L174" s="11">
        <f>VLOOKUP(K174,'SignPrices_Size-MUTCD'!$E$2:$H$753,4,FALSE)</f>
        <v>115.72999999999999</v>
      </c>
      <c r="M174" s="96"/>
    </row>
    <row r="175" spans="1:13" ht="24.9" customHeight="1" x14ac:dyDescent="0.3">
      <c r="A175" s="95"/>
      <c r="B175" s="92"/>
      <c r="C175" s="87"/>
      <c r="D175" s="89"/>
      <c r="E175" s="37" t="str">
        <f>$D$174</f>
        <v>W1-6</v>
      </c>
      <c r="F175" s="53" t="s">
        <v>3402</v>
      </c>
      <c r="G175" s="53" t="str">
        <f>$F$140</f>
        <v>R11-3</v>
      </c>
      <c r="H175" s="52" t="str">
        <f>IF(ISERROR(VLOOKUP(F175,'SignPrices_Size-MUTCD'!$C$2:$D$753,2,FALSE)),VLOOKUP(G175,'SignPrices_Size-MUTCD'!$C$2:$D$753,2,FALSE),VLOOKUP(F175,'SignPrices_Size-MUTCD'!$C$2:$D$753,2,FALSE))</f>
        <v>60X30</v>
      </c>
      <c r="I175" s="47" t="s">
        <v>3136</v>
      </c>
      <c r="J175" s="49" t="str">
        <f t="shared" si="17"/>
        <v>W1-6  60x30</v>
      </c>
      <c r="K175" s="49" t="str">
        <f t="shared" si="18"/>
        <v>R11-3  60X30</v>
      </c>
      <c r="L175" s="11">
        <f>VLOOKUP(K175,'SignPrices_Size-MUTCD'!$E$2:$H$753,4,FALSE)</f>
        <v>137.43</v>
      </c>
      <c r="M175" s="96"/>
    </row>
    <row r="176" spans="1:13" ht="24.9" customHeight="1" x14ac:dyDescent="0.3">
      <c r="A176" s="95"/>
      <c r="B176" s="90" t="s">
        <v>2962</v>
      </c>
      <c r="C176" s="86" t="s">
        <v>2920</v>
      </c>
      <c r="D176" s="88" t="s">
        <v>2634</v>
      </c>
      <c r="E176" s="37" t="str">
        <f>$D$176</f>
        <v>W1-7</v>
      </c>
      <c r="F176" s="51" t="s">
        <v>2634</v>
      </c>
      <c r="G176" s="51" t="str">
        <f>F176</f>
        <v>W1-7</v>
      </c>
      <c r="H176" s="52" t="str">
        <f>IF(ISERROR(VLOOKUP(F176,'SignPrices_Size-MUTCD'!$C$2:$D$753,2,FALSE)),VLOOKUP(G176,'SignPrices_Size-MUTCD'!$C$2:$D$753,2,FALSE),VLOOKUP(F176,'SignPrices_Size-MUTCD'!$C$2:$D$753,2,FALSE))</f>
        <v>48X24</v>
      </c>
      <c r="I176" s="47" t="s">
        <v>3137</v>
      </c>
      <c r="J176" s="49" t="str">
        <f t="shared" si="17"/>
        <v>W1-7  48x24</v>
      </c>
      <c r="K176" s="49" t="str">
        <f t="shared" si="18"/>
        <v>W1-7  48X24</v>
      </c>
      <c r="L176" s="11">
        <f>VLOOKUP(K176,'SignPrices_Size-MUTCD'!$E$2:$H$753,4,FALSE)</f>
        <v>115.82</v>
      </c>
      <c r="M176" s="96"/>
    </row>
    <row r="177" spans="1:14" ht="24.9" customHeight="1" x14ac:dyDescent="0.3">
      <c r="A177" s="95"/>
      <c r="B177" s="92"/>
      <c r="C177" s="87"/>
      <c r="D177" s="89"/>
      <c r="E177" s="37" t="str">
        <f>$D$176</f>
        <v>W1-7</v>
      </c>
      <c r="F177" s="53" t="s">
        <v>3402</v>
      </c>
      <c r="G177" s="53" t="str">
        <f>$F$140</f>
        <v>R11-3</v>
      </c>
      <c r="H177" s="52" t="str">
        <f>IF(ISERROR(VLOOKUP(F177,'SignPrices_Size-MUTCD'!$C$2:$D$753,2,FALSE)),VLOOKUP(G177,'SignPrices_Size-MUTCD'!$C$2:$D$753,2,FALSE),VLOOKUP(F177,'SignPrices_Size-MUTCD'!$C$2:$D$753,2,FALSE))</f>
        <v>60X30</v>
      </c>
      <c r="I177" s="47" t="s">
        <v>3136</v>
      </c>
      <c r="J177" s="49" t="str">
        <f t="shared" si="17"/>
        <v>W1-7  60x30</v>
      </c>
      <c r="K177" s="49" t="str">
        <f t="shared" si="18"/>
        <v>R11-3  60X30</v>
      </c>
      <c r="L177" s="11">
        <f>VLOOKUP(K177,'SignPrices_Size-MUTCD'!$E$2:$H$753,4,FALSE)</f>
        <v>137.43</v>
      </c>
      <c r="M177" s="96"/>
    </row>
    <row r="178" spans="1:14" ht="20.100000000000001" customHeight="1" x14ac:dyDescent="0.3">
      <c r="A178" s="95"/>
      <c r="B178" s="90" t="s">
        <v>2962</v>
      </c>
      <c r="C178" s="86" t="s">
        <v>2921</v>
      </c>
      <c r="D178" s="88" t="s">
        <v>2675</v>
      </c>
      <c r="E178" s="37" t="str">
        <f>$D$178</f>
        <v>W1-8</v>
      </c>
      <c r="F178" s="53" t="s">
        <v>3402</v>
      </c>
      <c r="G178" s="57" t="str">
        <f>$U$1</f>
        <v>R7-1</v>
      </c>
      <c r="H178" s="52" t="str">
        <f>IF(ISERROR(VLOOKUP(F178,'SignPrices_Size-MUTCD'!$C$2:$D$753,2,FALSE)),VLOOKUP(G178,'SignPrices_Size-MUTCD'!$C$2:$D$753,2,FALSE),VLOOKUP(F178,'SignPrices_Size-MUTCD'!$C$2:$D$753,2,FALSE))</f>
        <v>18X24</v>
      </c>
      <c r="I178" s="47" t="s">
        <v>3149</v>
      </c>
      <c r="J178" s="49" t="str">
        <f t="shared" si="17"/>
        <v>W1-8  18x24</v>
      </c>
      <c r="K178" s="49" t="str">
        <f t="shared" si="18"/>
        <v>R7-1  18X24</v>
      </c>
      <c r="L178" s="11">
        <f>VLOOKUP(K178,'SignPrices_Size-MUTCD'!$E$2:$H$753,4,FALSE)</f>
        <v>26.819999999999997</v>
      </c>
      <c r="M178" s="96"/>
    </row>
    <row r="179" spans="1:14" ht="20.100000000000001" customHeight="1" x14ac:dyDescent="0.3">
      <c r="A179" s="95"/>
      <c r="B179" s="91"/>
      <c r="C179" s="93"/>
      <c r="D179" s="94"/>
      <c r="E179" s="37" t="str">
        <f t="shared" ref="E179:E181" si="28">$D$178</f>
        <v>W1-8</v>
      </c>
      <c r="F179" s="51" t="str">
        <f>D178</f>
        <v>W1-8</v>
      </c>
      <c r="G179" s="51" t="str">
        <f>F179</f>
        <v>W1-8</v>
      </c>
      <c r="H179" s="52" t="str">
        <f>IF(ISERROR(VLOOKUP(F179,'SignPrices_Size-MUTCD'!$C$2:$D$753,2,FALSE)),VLOOKUP(G179,'SignPrices_Size-MUTCD'!$C$2:$D$753,2,FALSE),VLOOKUP(F179,'SignPrices_Size-MUTCD'!$C$2:$D$753,2,FALSE))</f>
        <v>24X30</v>
      </c>
      <c r="I179" s="47" t="s">
        <v>3129</v>
      </c>
      <c r="J179" s="49" t="str">
        <f t="shared" si="17"/>
        <v>W1-8  24x30</v>
      </c>
      <c r="K179" s="49" t="str">
        <f t="shared" si="18"/>
        <v>W1-8  24X30</v>
      </c>
      <c r="L179" s="11">
        <f>VLOOKUP(K179,'SignPrices_Size-MUTCD'!$E$2:$H$753,4,FALSE)</f>
        <v>25.889999999999997</v>
      </c>
      <c r="M179" s="96"/>
    </row>
    <row r="180" spans="1:14" ht="20.100000000000001" customHeight="1" x14ac:dyDescent="0.3">
      <c r="A180" s="95"/>
      <c r="B180" s="91"/>
      <c r="C180" s="93"/>
      <c r="D180" s="94"/>
      <c r="E180" s="37" t="str">
        <f t="shared" si="28"/>
        <v>W1-8</v>
      </c>
      <c r="F180" s="51" t="s">
        <v>2676</v>
      </c>
      <c r="G180" s="51" t="str">
        <f>F180</f>
        <v>W1-8A</v>
      </c>
      <c r="H180" s="52" t="str">
        <f>IF(ISERROR(VLOOKUP(F180,'SignPrices_Size-MUTCD'!$C$2:$D$753,2,FALSE)),VLOOKUP(G180,'SignPrices_Size-MUTCD'!$C$2:$D$753,2,FALSE),VLOOKUP(F180,'SignPrices_Size-MUTCD'!$C$2:$D$753,2,FALSE))</f>
        <v>30X36</v>
      </c>
      <c r="I180" s="47" t="s">
        <v>3130</v>
      </c>
      <c r="J180" s="49" t="str">
        <f t="shared" si="17"/>
        <v>W1-8  30x36</v>
      </c>
      <c r="K180" s="49" t="str">
        <f t="shared" si="18"/>
        <v>W1-8A  30X36</v>
      </c>
      <c r="L180" s="11">
        <f>VLOOKUP(K180,'SignPrices_Size-MUTCD'!$E$2:$H$753,4,FALSE)</f>
        <v>50.64</v>
      </c>
      <c r="M180" s="96"/>
    </row>
    <row r="181" spans="1:14" ht="20.100000000000001" customHeight="1" x14ac:dyDescent="0.3">
      <c r="A181" s="95"/>
      <c r="B181" s="92"/>
      <c r="C181" s="87"/>
      <c r="D181" s="89"/>
      <c r="E181" s="37" t="str">
        <f t="shared" si="28"/>
        <v>W1-8</v>
      </c>
      <c r="F181" s="51" t="s">
        <v>2677</v>
      </c>
      <c r="G181" s="51" t="str">
        <f>F181</f>
        <v>W1-8B</v>
      </c>
      <c r="H181" s="52" t="str">
        <f>IF(ISERROR(VLOOKUP(F181,'SignPrices_Size-MUTCD'!$C$2:$D$753,2,FALSE)),VLOOKUP(G181,'SignPrices_Size-MUTCD'!$C$2:$D$753,2,FALSE),VLOOKUP(F181,'SignPrices_Size-MUTCD'!$C$2:$D$753,2,FALSE))</f>
        <v>36X48</v>
      </c>
      <c r="I181" s="47" t="s">
        <v>3131</v>
      </c>
      <c r="J181" s="49" t="str">
        <f t="shared" si="17"/>
        <v>W1-8  36x48</v>
      </c>
      <c r="K181" s="49" t="str">
        <f t="shared" si="18"/>
        <v>W1-8B  36X48</v>
      </c>
      <c r="L181" s="11">
        <f>VLOOKUP(K181,'SignPrices_Size-MUTCD'!$E$2:$H$753,4,FALSE)</f>
        <v>75.929999999999993</v>
      </c>
      <c r="M181" s="96"/>
    </row>
    <row r="182" spans="1:14" ht="37.5" customHeight="1" x14ac:dyDescent="0.3">
      <c r="A182" s="95"/>
      <c r="B182" s="90" t="s">
        <v>2962</v>
      </c>
      <c r="C182" s="86" t="s">
        <v>3411</v>
      </c>
      <c r="D182" s="88" t="s">
        <v>3042</v>
      </c>
      <c r="E182" s="37" t="str">
        <f>$D$182</f>
        <v>W1-10</v>
      </c>
      <c r="F182" s="53" t="s">
        <v>3402</v>
      </c>
      <c r="G182" s="53" t="str">
        <f>$F$233</f>
        <v>W3-5A</v>
      </c>
      <c r="H182" s="52" t="str">
        <f>IF(ISERROR(VLOOKUP(F182,'SignPrices_Size-MUTCD'!$C$2:$D$753,2,FALSE)),VLOOKUP(G182,'SignPrices_Size-MUTCD'!$C$2:$D$753,2,FALSE),VLOOKUP(F182,'SignPrices_Size-MUTCD'!$C$2:$D$753,2,FALSE))</f>
        <v>36X36</v>
      </c>
      <c r="I182" s="47" t="s">
        <v>3126</v>
      </c>
      <c r="J182" s="49" t="str">
        <f t="shared" si="17"/>
        <v>W1-10  36x36</v>
      </c>
      <c r="K182" s="49" t="str">
        <f t="shared" si="18"/>
        <v>W3-5A  36X36</v>
      </c>
      <c r="L182" s="11">
        <f>VLOOKUP(K182,'SignPrices_Size-MUTCD'!$E$2:$H$753,4,FALSE)</f>
        <v>92.86</v>
      </c>
      <c r="M182" s="96"/>
      <c r="N182" t="s">
        <v>3412</v>
      </c>
    </row>
    <row r="183" spans="1:14" ht="37.5" customHeight="1" x14ac:dyDescent="0.3">
      <c r="A183" s="95"/>
      <c r="B183" s="92"/>
      <c r="C183" s="87"/>
      <c r="D183" s="89"/>
      <c r="E183" s="37" t="str">
        <f>$D$182</f>
        <v>W1-10</v>
      </c>
      <c r="F183" s="53" t="s">
        <v>3402</v>
      </c>
      <c r="G183" s="53" t="str">
        <f>$F$234</f>
        <v>W3-5F</v>
      </c>
      <c r="H183" s="52" t="str">
        <f>IF(ISERROR(VLOOKUP(F183,'SignPrices_Size-MUTCD'!$C$2:$D$753,2,FALSE)),VLOOKUP(G183,'SignPrices_Size-MUTCD'!$C$2:$D$753,2,FALSE),VLOOKUP(F183,'SignPrices_Size-MUTCD'!$C$2:$D$753,2,FALSE))</f>
        <v>48X48</v>
      </c>
      <c r="I183" s="47" t="s">
        <v>3134</v>
      </c>
      <c r="J183" s="49" t="str">
        <f t="shared" si="17"/>
        <v>W1-10  48X48</v>
      </c>
      <c r="K183" s="49" t="str">
        <f t="shared" si="18"/>
        <v>W3-5F  48X48</v>
      </c>
      <c r="L183" s="11">
        <f>VLOOKUP(K183,'SignPrices_Size-MUTCD'!$E$2:$H$753,4,FALSE)</f>
        <v>234.89</v>
      </c>
      <c r="M183" s="96"/>
    </row>
    <row r="184" spans="1:14" ht="37.5" customHeight="1" x14ac:dyDescent="0.3">
      <c r="A184" s="95"/>
      <c r="B184" s="99" t="s">
        <v>2962</v>
      </c>
      <c r="C184" s="97" t="s">
        <v>3411</v>
      </c>
      <c r="D184" s="88" t="s">
        <v>3037</v>
      </c>
      <c r="E184" s="37" t="str">
        <f>$D$184</f>
        <v>W1-10a</v>
      </c>
      <c r="F184" s="53" t="s">
        <v>3402</v>
      </c>
      <c r="G184" s="53" t="str">
        <f>$F$233</f>
        <v>W3-5A</v>
      </c>
      <c r="H184" s="52" t="str">
        <f>IF(ISERROR(VLOOKUP(F184,'SignPrices_Size-MUTCD'!$C$2:$D$753,2,FALSE)),VLOOKUP(G184,'SignPrices_Size-MUTCD'!$C$2:$D$753,2,FALSE),VLOOKUP(F184,'SignPrices_Size-MUTCD'!$C$2:$D$753,2,FALSE))</f>
        <v>36X36</v>
      </c>
      <c r="I184" s="12" t="s">
        <v>3126</v>
      </c>
      <c r="J184" s="49" t="str">
        <f t="shared" si="17"/>
        <v>W1-10a  36x36</v>
      </c>
      <c r="K184" s="49" t="str">
        <f t="shared" si="18"/>
        <v>W3-5A  36X36</v>
      </c>
      <c r="L184" s="11">
        <f>VLOOKUP(K184,'SignPrices_Size-MUTCD'!$E$2:$H$753,4,FALSE)</f>
        <v>92.86</v>
      </c>
      <c r="M184" s="96"/>
    </row>
    <row r="185" spans="1:14" ht="37.5" customHeight="1" x14ac:dyDescent="0.3">
      <c r="A185" s="95"/>
      <c r="B185" s="99"/>
      <c r="C185" s="97"/>
      <c r="D185" s="89"/>
      <c r="E185" s="37" t="str">
        <f>$D$184</f>
        <v>W1-10a</v>
      </c>
      <c r="F185" s="53" t="s">
        <v>3402</v>
      </c>
      <c r="G185" s="53" t="str">
        <f>$F$234</f>
        <v>W3-5F</v>
      </c>
      <c r="H185" s="52" t="str">
        <f>IF(ISERROR(VLOOKUP(F185,'SignPrices_Size-MUTCD'!$C$2:$D$753,2,FALSE)),VLOOKUP(G185,'SignPrices_Size-MUTCD'!$C$2:$D$753,2,FALSE),VLOOKUP(F185,'SignPrices_Size-MUTCD'!$C$2:$D$753,2,FALSE))</f>
        <v>48X48</v>
      </c>
      <c r="I185" s="47" t="s">
        <v>3127</v>
      </c>
      <c r="J185" s="49" t="str">
        <f t="shared" si="17"/>
        <v>W1-10a  48x48</v>
      </c>
      <c r="K185" s="49" t="str">
        <f t="shared" si="18"/>
        <v>W3-5F  48X48</v>
      </c>
      <c r="L185" s="11">
        <f>VLOOKUP(K185,'SignPrices_Size-MUTCD'!$E$2:$H$753,4,FALSE)</f>
        <v>234.89</v>
      </c>
      <c r="M185" s="96"/>
    </row>
    <row r="186" spans="1:14" ht="37.5" customHeight="1" x14ac:dyDescent="0.3">
      <c r="A186" s="95"/>
      <c r="B186" s="99" t="s">
        <v>2962</v>
      </c>
      <c r="C186" s="97" t="s">
        <v>3411</v>
      </c>
      <c r="D186" s="88" t="s">
        <v>3038</v>
      </c>
      <c r="E186" s="37" t="str">
        <f>$D$186</f>
        <v>W1-10b</v>
      </c>
      <c r="F186" s="53" t="s">
        <v>3402</v>
      </c>
      <c r="G186" s="53" t="str">
        <f>$F$233</f>
        <v>W3-5A</v>
      </c>
      <c r="H186" s="52" t="str">
        <f>IF(ISERROR(VLOOKUP(F186,'SignPrices_Size-MUTCD'!$C$2:$D$753,2,FALSE)),VLOOKUP(G186,'SignPrices_Size-MUTCD'!$C$2:$D$753,2,FALSE),VLOOKUP(F186,'SignPrices_Size-MUTCD'!$C$2:$D$753,2,FALSE))</f>
        <v>36X36</v>
      </c>
      <c r="I186" s="12" t="s">
        <v>3126</v>
      </c>
      <c r="J186" s="49" t="str">
        <f t="shared" si="17"/>
        <v>W1-10b  36x36</v>
      </c>
      <c r="K186" s="49" t="str">
        <f t="shared" si="18"/>
        <v>W3-5A  36X36</v>
      </c>
      <c r="L186" s="11">
        <f>VLOOKUP(K186,'SignPrices_Size-MUTCD'!$E$2:$H$753,4,FALSE)</f>
        <v>92.86</v>
      </c>
      <c r="M186" s="96"/>
    </row>
    <row r="187" spans="1:14" ht="37.5" customHeight="1" x14ac:dyDescent="0.3">
      <c r="A187" s="95"/>
      <c r="B187" s="99"/>
      <c r="C187" s="97"/>
      <c r="D187" s="89"/>
      <c r="E187" s="37" t="str">
        <f>$D$186</f>
        <v>W1-10b</v>
      </c>
      <c r="F187" s="53" t="s">
        <v>3402</v>
      </c>
      <c r="G187" s="53" t="str">
        <f>$F$234</f>
        <v>W3-5F</v>
      </c>
      <c r="H187" s="52" t="str">
        <f>IF(ISERROR(VLOOKUP(F187,'SignPrices_Size-MUTCD'!$C$2:$D$753,2,FALSE)),VLOOKUP(G187,'SignPrices_Size-MUTCD'!$C$2:$D$753,2,FALSE),VLOOKUP(F187,'SignPrices_Size-MUTCD'!$C$2:$D$753,2,FALSE))</f>
        <v>48X48</v>
      </c>
      <c r="I187" s="47" t="s">
        <v>3127</v>
      </c>
      <c r="J187" s="49" t="str">
        <f t="shared" si="17"/>
        <v>W1-10b  48x48</v>
      </c>
      <c r="K187" s="49" t="str">
        <f t="shared" si="18"/>
        <v>W3-5F  48X48</v>
      </c>
      <c r="L187" s="11">
        <f>VLOOKUP(K187,'SignPrices_Size-MUTCD'!$E$2:$H$753,4,FALSE)</f>
        <v>234.89</v>
      </c>
      <c r="M187" s="96"/>
    </row>
    <row r="188" spans="1:14" ht="37.5" customHeight="1" x14ac:dyDescent="0.3">
      <c r="A188" s="95"/>
      <c r="B188" s="99" t="s">
        <v>2962</v>
      </c>
      <c r="C188" s="97" t="s">
        <v>3411</v>
      </c>
      <c r="D188" s="88" t="s">
        <v>3039</v>
      </c>
      <c r="E188" s="37" t="str">
        <f>$D$188</f>
        <v>W1-10c</v>
      </c>
      <c r="F188" s="53" t="s">
        <v>3402</v>
      </c>
      <c r="G188" s="53" t="str">
        <f>$F$233</f>
        <v>W3-5A</v>
      </c>
      <c r="H188" s="52" t="str">
        <f>IF(ISERROR(VLOOKUP(F188,'SignPrices_Size-MUTCD'!$C$2:$D$753,2,FALSE)),VLOOKUP(G188,'SignPrices_Size-MUTCD'!$C$2:$D$753,2,FALSE),VLOOKUP(F188,'SignPrices_Size-MUTCD'!$C$2:$D$753,2,FALSE))</f>
        <v>36X36</v>
      </c>
      <c r="I188" s="12" t="s">
        <v>3126</v>
      </c>
      <c r="J188" s="49" t="str">
        <f t="shared" si="17"/>
        <v>W1-10c  36x36</v>
      </c>
      <c r="K188" s="49" t="str">
        <f t="shared" si="18"/>
        <v>W3-5A  36X36</v>
      </c>
      <c r="L188" s="11">
        <f>VLOOKUP(K188,'SignPrices_Size-MUTCD'!$E$2:$H$753,4,FALSE)</f>
        <v>92.86</v>
      </c>
      <c r="M188" s="96"/>
    </row>
    <row r="189" spans="1:14" ht="37.5" customHeight="1" x14ac:dyDescent="0.3">
      <c r="A189" s="95"/>
      <c r="B189" s="99"/>
      <c r="C189" s="97"/>
      <c r="D189" s="89"/>
      <c r="E189" s="37" t="str">
        <f>$D$188</f>
        <v>W1-10c</v>
      </c>
      <c r="F189" s="53" t="s">
        <v>3402</v>
      </c>
      <c r="G189" s="53" t="str">
        <f>$F$234</f>
        <v>W3-5F</v>
      </c>
      <c r="H189" s="52" t="str">
        <f>IF(ISERROR(VLOOKUP(F189,'SignPrices_Size-MUTCD'!$C$2:$D$753,2,FALSE)),VLOOKUP(G189,'SignPrices_Size-MUTCD'!$C$2:$D$753,2,FALSE),VLOOKUP(F189,'SignPrices_Size-MUTCD'!$C$2:$D$753,2,FALSE))</f>
        <v>48X48</v>
      </c>
      <c r="I189" s="47" t="s">
        <v>3127</v>
      </c>
      <c r="J189" s="49" t="str">
        <f t="shared" si="17"/>
        <v>W1-10c  48x48</v>
      </c>
      <c r="K189" s="49" t="str">
        <f t="shared" si="18"/>
        <v>W3-5F  48X48</v>
      </c>
      <c r="L189" s="11">
        <f>VLOOKUP(K189,'SignPrices_Size-MUTCD'!$E$2:$H$753,4,FALSE)</f>
        <v>234.89</v>
      </c>
      <c r="M189" s="96"/>
    </row>
    <row r="190" spans="1:14" ht="37.5" customHeight="1" x14ac:dyDescent="0.3">
      <c r="A190" s="95"/>
      <c r="B190" s="99" t="s">
        <v>2962</v>
      </c>
      <c r="C190" s="97" t="s">
        <v>3411</v>
      </c>
      <c r="D190" s="88" t="s">
        <v>3040</v>
      </c>
      <c r="E190" s="37" t="str">
        <f>$D$190</f>
        <v>W1-10d</v>
      </c>
      <c r="F190" s="53" t="s">
        <v>3402</v>
      </c>
      <c r="G190" s="53" t="str">
        <f>$F$233</f>
        <v>W3-5A</v>
      </c>
      <c r="H190" s="52" t="str">
        <f>IF(ISERROR(VLOOKUP(F190,'SignPrices_Size-MUTCD'!$C$2:$D$753,2,FALSE)),VLOOKUP(G190,'SignPrices_Size-MUTCD'!$C$2:$D$753,2,FALSE),VLOOKUP(F190,'SignPrices_Size-MUTCD'!$C$2:$D$753,2,FALSE))</f>
        <v>36X36</v>
      </c>
      <c r="I190" s="12" t="s">
        <v>3126</v>
      </c>
      <c r="J190" s="49" t="str">
        <f t="shared" si="17"/>
        <v>W1-10d  36x36</v>
      </c>
      <c r="K190" s="49" t="str">
        <f t="shared" si="18"/>
        <v>W3-5A  36X36</v>
      </c>
      <c r="L190" s="11">
        <f>VLOOKUP(K190,'SignPrices_Size-MUTCD'!$E$2:$H$753,4,FALSE)</f>
        <v>92.86</v>
      </c>
      <c r="M190" s="96"/>
    </row>
    <row r="191" spans="1:14" ht="37.5" customHeight="1" x14ac:dyDescent="0.3">
      <c r="A191" s="95"/>
      <c r="B191" s="99"/>
      <c r="C191" s="97"/>
      <c r="D191" s="89"/>
      <c r="E191" s="37" t="str">
        <f>$D$190</f>
        <v>W1-10d</v>
      </c>
      <c r="F191" s="53" t="s">
        <v>3402</v>
      </c>
      <c r="G191" s="53" t="str">
        <f>$F$234</f>
        <v>W3-5F</v>
      </c>
      <c r="H191" s="52" t="str">
        <f>IF(ISERROR(VLOOKUP(F191,'SignPrices_Size-MUTCD'!$C$2:$D$753,2,FALSE)),VLOOKUP(G191,'SignPrices_Size-MUTCD'!$C$2:$D$753,2,FALSE),VLOOKUP(F191,'SignPrices_Size-MUTCD'!$C$2:$D$753,2,FALSE))</f>
        <v>48X48</v>
      </c>
      <c r="I191" s="47" t="s">
        <v>3127</v>
      </c>
      <c r="J191" s="49" t="str">
        <f t="shared" si="17"/>
        <v>W1-10d  48x48</v>
      </c>
      <c r="K191" s="49" t="str">
        <f t="shared" si="18"/>
        <v>W3-5F  48X48</v>
      </c>
      <c r="L191" s="11">
        <f>VLOOKUP(K191,'SignPrices_Size-MUTCD'!$E$2:$H$753,4,FALSE)</f>
        <v>234.89</v>
      </c>
      <c r="M191" s="96"/>
    </row>
    <row r="192" spans="1:14" ht="37.5" customHeight="1" x14ac:dyDescent="0.3">
      <c r="A192" s="95"/>
      <c r="B192" s="99" t="s">
        <v>2962</v>
      </c>
      <c r="C192" s="97" t="s">
        <v>3411</v>
      </c>
      <c r="D192" s="88" t="s">
        <v>3041</v>
      </c>
      <c r="E192" s="37" t="str">
        <f>$D$192</f>
        <v>W1-10e</v>
      </c>
      <c r="F192" s="53" t="s">
        <v>3402</v>
      </c>
      <c r="G192" s="53" t="str">
        <f>$F$233</f>
        <v>W3-5A</v>
      </c>
      <c r="H192" s="52" t="str">
        <f>IF(ISERROR(VLOOKUP(F192,'SignPrices_Size-MUTCD'!$C$2:$D$753,2,FALSE)),VLOOKUP(G192,'SignPrices_Size-MUTCD'!$C$2:$D$753,2,FALSE),VLOOKUP(F192,'SignPrices_Size-MUTCD'!$C$2:$D$753,2,FALSE))</f>
        <v>36X36</v>
      </c>
      <c r="I192" s="12" t="s">
        <v>3126</v>
      </c>
      <c r="J192" s="49" t="str">
        <f t="shared" si="17"/>
        <v>W1-10e  36x36</v>
      </c>
      <c r="K192" s="49" t="str">
        <f t="shared" si="18"/>
        <v>W3-5A  36X36</v>
      </c>
      <c r="L192" s="11">
        <f>VLOOKUP(K192,'SignPrices_Size-MUTCD'!$E$2:$H$753,4,FALSE)</f>
        <v>92.86</v>
      </c>
      <c r="M192" s="96"/>
    </row>
    <row r="193" spans="1:13" ht="37.5" customHeight="1" x14ac:dyDescent="0.3">
      <c r="A193" s="95"/>
      <c r="B193" s="99"/>
      <c r="C193" s="97"/>
      <c r="D193" s="89"/>
      <c r="E193" s="37" t="str">
        <f>$D$192</f>
        <v>W1-10e</v>
      </c>
      <c r="F193" s="53" t="s">
        <v>3402</v>
      </c>
      <c r="G193" s="53" t="str">
        <f>$F$234</f>
        <v>W3-5F</v>
      </c>
      <c r="H193" s="52" t="str">
        <f>IF(ISERROR(VLOOKUP(F193,'SignPrices_Size-MUTCD'!$C$2:$D$753,2,FALSE)),VLOOKUP(G193,'SignPrices_Size-MUTCD'!$C$2:$D$753,2,FALSE),VLOOKUP(F193,'SignPrices_Size-MUTCD'!$C$2:$D$753,2,FALSE))</f>
        <v>48X48</v>
      </c>
      <c r="I193" s="47" t="s">
        <v>3127</v>
      </c>
      <c r="J193" s="49" t="str">
        <f t="shared" si="17"/>
        <v>W1-10e  48x48</v>
      </c>
      <c r="K193" s="49" t="str">
        <f t="shared" si="18"/>
        <v>W3-5F  48X48</v>
      </c>
      <c r="L193" s="11">
        <f>VLOOKUP(K193,'SignPrices_Size-MUTCD'!$E$2:$H$753,4,FALSE)</f>
        <v>234.89</v>
      </c>
      <c r="M193" s="96"/>
    </row>
    <row r="194" spans="1:13" ht="24.9" customHeight="1" x14ac:dyDescent="0.3">
      <c r="A194" s="95"/>
      <c r="B194" s="99" t="s">
        <v>2962</v>
      </c>
      <c r="C194" s="97" t="s">
        <v>2922</v>
      </c>
      <c r="D194" s="88" t="s">
        <v>2923</v>
      </c>
      <c r="E194" s="37" t="str">
        <f>$D$194</f>
        <v>W1-11</v>
      </c>
      <c r="F194" s="53" t="s">
        <v>3402</v>
      </c>
      <c r="G194" s="56" t="str">
        <f>$F$198</f>
        <v>W2-1</v>
      </c>
      <c r="H194" s="52" t="str">
        <f>IF(ISERROR(VLOOKUP(F194,'SignPrices_Size-MUTCD'!$C$2:$D$753,2,FALSE)),VLOOKUP(G194,'SignPrices_Size-MUTCD'!$C$2:$D$753,2,FALSE),VLOOKUP(F194,'SignPrices_Size-MUTCD'!$C$2:$D$753,2,FALSE))</f>
        <v>30X30</v>
      </c>
      <c r="I194" s="47" t="s">
        <v>3125</v>
      </c>
      <c r="J194" s="49" t="str">
        <f t="shared" si="17"/>
        <v>W1-11  30x30</v>
      </c>
      <c r="K194" s="49" t="str">
        <f t="shared" si="18"/>
        <v>W2-1  30X30</v>
      </c>
      <c r="L194" s="11">
        <f>VLOOKUP(K194,'SignPrices_Size-MUTCD'!$E$2:$H$753,4,FALSE)</f>
        <v>63.3</v>
      </c>
      <c r="M194" s="96"/>
    </row>
    <row r="195" spans="1:13" ht="24.9" customHeight="1" x14ac:dyDescent="0.3">
      <c r="A195" s="95"/>
      <c r="B195" s="99"/>
      <c r="C195" s="97"/>
      <c r="D195" s="94"/>
      <c r="E195" s="37" t="str">
        <f t="shared" ref="E195:E196" si="29">$D$194</f>
        <v>W1-11</v>
      </c>
      <c r="F195" s="53" t="s">
        <v>3402</v>
      </c>
      <c r="G195" s="53" t="str">
        <f>$F$233</f>
        <v>W3-5A</v>
      </c>
      <c r="H195" s="52" t="str">
        <f>IF(ISERROR(VLOOKUP(F195,'SignPrices_Size-MUTCD'!$C$2:$D$753,2,FALSE)),VLOOKUP(G195,'SignPrices_Size-MUTCD'!$C$2:$D$753,2,FALSE),VLOOKUP(F195,'SignPrices_Size-MUTCD'!$C$2:$D$753,2,FALSE))</f>
        <v>36X36</v>
      </c>
      <c r="I195" s="47" t="s">
        <v>3126</v>
      </c>
      <c r="J195" s="49" t="str">
        <f t="shared" ref="J195:J258" si="30">CONCATENATE($E195,"  ", $I195)</f>
        <v>W1-11  36x36</v>
      </c>
      <c r="K195" s="49" t="str">
        <f t="shared" ref="K195:K258" si="31">CONCATENATE($G195,"  ",$H195)</f>
        <v>W3-5A  36X36</v>
      </c>
      <c r="L195" s="11">
        <f>VLOOKUP(K195,'SignPrices_Size-MUTCD'!$E$2:$H$753,4,FALSE)</f>
        <v>92.86</v>
      </c>
      <c r="M195" s="96"/>
    </row>
    <row r="196" spans="1:13" ht="24.9" customHeight="1" x14ac:dyDescent="0.3">
      <c r="A196" s="95"/>
      <c r="B196" s="99"/>
      <c r="C196" s="97"/>
      <c r="D196" s="89"/>
      <c r="E196" s="37" t="str">
        <f t="shared" si="29"/>
        <v>W1-11</v>
      </c>
      <c r="F196" s="53" t="s">
        <v>3402</v>
      </c>
      <c r="G196" s="53" t="str">
        <f>$F$234</f>
        <v>W3-5F</v>
      </c>
      <c r="H196" s="52" t="str">
        <f>IF(ISERROR(VLOOKUP(F196,'SignPrices_Size-MUTCD'!$C$2:$D$753,2,FALSE)),VLOOKUP(G196,'SignPrices_Size-MUTCD'!$C$2:$D$753,2,FALSE),VLOOKUP(F196,'SignPrices_Size-MUTCD'!$C$2:$D$753,2,FALSE))</f>
        <v>48X48</v>
      </c>
      <c r="I196" s="47" t="s">
        <v>3134</v>
      </c>
      <c r="J196" s="49" t="str">
        <f t="shared" si="30"/>
        <v>W1-11  48X48</v>
      </c>
      <c r="K196" s="49" t="str">
        <f t="shared" si="31"/>
        <v>W3-5F  48X48</v>
      </c>
      <c r="L196" s="11">
        <f>VLOOKUP(K196,'SignPrices_Size-MUTCD'!$E$2:$H$753,4,FALSE)</f>
        <v>234.89</v>
      </c>
      <c r="M196" s="96"/>
    </row>
    <row r="197" spans="1:13" ht="20.100000000000001" customHeight="1" x14ac:dyDescent="0.3">
      <c r="A197" s="95"/>
      <c r="B197" s="90" t="s">
        <v>2962</v>
      </c>
      <c r="C197" s="86" t="s">
        <v>2924</v>
      </c>
      <c r="D197" s="88" t="s">
        <v>2636</v>
      </c>
      <c r="E197" s="37" t="str">
        <f>$D$197</f>
        <v>W2-1</v>
      </c>
      <c r="F197" s="53" t="s">
        <v>3402</v>
      </c>
      <c r="G197" s="53" t="str">
        <f>$F$414</f>
        <v>W12-1</v>
      </c>
      <c r="H197" s="52" t="str">
        <f>IF(ISERROR(VLOOKUP(F197,'SignPrices_Size-MUTCD'!$C$2:$D$753,2,FALSE)),VLOOKUP(G197,'SignPrices_Size-MUTCD'!$C$2:$D$753,2,FALSE),VLOOKUP(F197,'SignPrices_Size-MUTCD'!$C$2:$D$753,2,FALSE))</f>
        <v>24X24</v>
      </c>
      <c r="I197" s="47" t="s">
        <v>3133</v>
      </c>
      <c r="J197" s="49" t="str">
        <f t="shared" si="30"/>
        <v>W2-1  24x24</v>
      </c>
      <c r="K197" s="49" t="str">
        <f t="shared" si="31"/>
        <v>W12-1  24X24</v>
      </c>
      <c r="L197" s="11">
        <f>VLOOKUP(K197,'SignPrices_Size-MUTCD'!$E$2:$H$753,4,FALSE)</f>
        <v>40.51</v>
      </c>
      <c r="M197" s="96" t="s">
        <v>3085</v>
      </c>
    </row>
    <row r="198" spans="1:13" ht="20.100000000000001" customHeight="1" x14ac:dyDescent="0.3">
      <c r="A198" s="95"/>
      <c r="B198" s="91"/>
      <c r="C198" s="93"/>
      <c r="D198" s="94"/>
      <c r="E198" s="37" t="str">
        <f t="shared" ref="E198:E200" si="32">$D$197</f>
        <v>W2-1</v>
      </c>
      <c r="F198" s="51" t="s">
        <v>2636</v>
      </c>
      <c r="G198" s="51" t="str">
        <f>F198</f>
        <v>W2-1</v>
      </c>
      <c r="H198" s="52" t="str">
        <f>IF(ISERROR(VLOOKUP(F198,'SignPrices_Size-MUTCD'!$C$2:$D$753,2,FALSE)),VLOOKUP(G198,'SignPrices_Size-MUTCD'!$C$2:$D$753,2,FALSE),VLOOKUP(F198,'SignPrices_Size-MUTCD'!$C$2:$D$753,2,FALSE))</f>
        <v>30X30</v>
      </c>
      <c r="I198" s="47" t="s">
        <v>3125</v>
      </c>
      <c r="J198" s="49" t="str">
        <f t="shared" si="30"/>
        <v>W2-1  30x30</v>
      </c>
      <c r="K198" s="49" t="str">
        <f t="shared" si="31"/>
        <v>W2-1  30X30</v>
      </c>
      <c r="L198" s="11">
        <f>VLOOKUP(K198,'SignPrices_Size-MUTCD'!$E$2:$H$753,4,FALSE)</f>
        <v>63.3</v>
      </c>
      <c r="M198" s="96"/>
    </row>
    <row r="199" spans="1:13" ht="20.100000000000001" customHeight="1" x14ac:dyDescent="0.3">
      <c r="A199" s="95"/>
      <c r="B199" s="91"/>
      <c r="C199" s="93"/>
      <c r="D199" s="94"/>
      <c r="E199" s="37" t="str">
        <f t="shared" si="32"/>
        <v>W2-1</v>
      </c>
      <c r="F199" s="53" t="s">
        <v>3402</v>
      </c>
      <c r="G199" s="53" t="str">
        <f>$F$233</f>
        <v>W3-5A</v>
      </c>
      <c r="H199" s="52" t="str">
        <f>IF(ISERROR(VLOOKUP(F199,'SignPrices_Size-MUTCD'!$C$2:$D$753,2,FALSE)),VLOOKUP(G199,'SignPrices_Size-MUTCD'!$C$2:$D$753,2,FALSE),VLOOKUP(F199,'SignPrices_Size-MUTCD'!$C$2:$D$753,2,FALSE))</f>
        <v>36X36</v>
      </c>
      <c r="I199" s="47" t="s">
        <v>3126</v>
      </c>
      <c r="J199" s="49" t="str">
        <f t="shared" si="30"/>
        <v>W2-1  36x36</v>
      </c>
      <c r="K199" s="49" t="str">
        <f t="shared" si="31"/>
        <v>W3-5A  36X36</v>
      </c>
      <c r="L199" s="11">
        <f>VLOOKUP(K199,'SignPrices_Size-MUTCD'!$E$2:$H$753,4,FALSE)</f>
        <v>92.86</v>
      </c>
      <c r="M199" s="96"/>
    </row>
    <row r="200" spans="1:13" ht="20.100000000000001" customHeight="1" x14ac:dyDescent="0.3">
      <c r="A200" s="95"/>
      <c r="B200" s="92"/>
      <c r="C200" s="87"/>
      <c r="D200" s="89"/>
      <c r="E200" s="37" t="str">
        <f t="shared" si="32"/>
        <v>W2-1</v>
      </c>
      <c r="F200" s="53" t="s">
        <v>3402</v>
      </c>
      <c r="G200" s="53" t="str">
        <f>$F$234</f>
        <v>W3-5F</v>
      </c>
      <c r="H200" s="52" t="str">
        <f>IF(ISERROR(VLOOKUP(F200,'SignPrices_Size-MUTCD'!$C$2:$D$753,2,FALSE)),VLOOKUP(G200,'SignPrices_Size-MUTCD'!$C$2:$D$753,2,FALSE),VLOOKUP(F200,'SignPrices_Size-MUTCD'!$C$2:$D$753,2,FALSE))</f>
        <v>48X48</v>
      </c>
      <c r="I200" s="47" t="s">
        <v>3134</v>
      </c>
      <c r="J200" s="49" t="str">
        <f t="shared" si="30"/>
        <v>W2-1  48X48</v>
      </c>
      <c r="K200" s="49" t="str">
        <f t="shared" si="31"/>
        <v>W3-5F  48X48</v>
      </c>
      <c r="L200" s="11">
        <f>VLOOKUP(K200,'SignPrices_Size-MUTCD'!$E$2:$H$753,4,FALSE)</f>
        <v>234.89</v>
      </c>
      <c r="M200" s="96"/>
    </row>
    <row r="201" spans="1:13" ht="20.100000000000001" customHeight="1" x14ac:dyDescent="0.3">
      <c r="A201" s="95"/>
      <c r="B201" s="90" t="s">
        <v>2962</v>
      </c>
      <c r="C201" s="86" t="s">
        <v>2924</v>
      </c>
      <c r="D201" s="88" t="s">
        <v>2637</v>
      </c>
      <c r="E201" s="37" t="str">
        <f>$D$201</f>
        <v>W2-2</v>
      </c>
      <c r="F201" s="53" t="s">
        <v>3402</v>
      </c>
      <c r="G201" s="53" t="str">
        <f>$F$414</f>
        <v>W12-1</v>
      </c>
      <c r="H201" s="52" t="str">
        <f>IF(ISERROR(VLOOKUP(F201,'SignPrices_Size-MUTCD'!$C$2:$D$753,2,FALSE)),VLOOKUP(G201,'SignPrices_Size-MUTCD'!$C$2:$D$753,2,FALSE),VLOOKUP(F201,'SignPrices_Size-MUTCD'!$C$2:$D$753,2,FALSE))</f>
        <v>24X24</v>
      </c>
      <c r="I201" s="47" t="s">
        <v>3133</v>
      </c>
      <c r="J201" s="49" t="str">
        <f t="shared" si="30"/>
        <v>W2-2  24x24</v>
      </c>
      <c r="K201" s="49" t="str">
        <f t="shared" si="31"/>
        <v>W12-1  24X24</v>
      </c>
      <c r="L201" s="11">
        <f>VLOOKUP(K201,'SignPrices_Size-MUTCD'!$E$2:$H$753,4,FALSE)</f>
        <v>40.51</v>
      </c>
      <c r="M201" s="96" t="s">
        <v>3086</v>
      </c>
    </row>
    <row r="202" spans="1:13" ht="20.100000000000001" customHeight="1" x14ac:dyDescent="0.3">
      <c r="A202" s="95"/>
      <c r="B202" s="91"/>
      <c r="C202" s="93"/>
      <c r="D202" s="94"/>
      <c r="E202" s="37" t="str">
        <f t="shared" ref="E202:E204" si="33">$D$201</f>
        <v>W2-2</v>
      </c>
      <c r="F202" s="51" t="s">
        <v>2637</v>
      </c>
      <c r="G202" s="51" t="str">
        <f>F202</f>
        <v>W2-2</v>
      </c>
      <c r="H202" s="52" t="str">
        <f>IF(ISERROR(VLOOKUP(F202,'SignPrices_Size-MUTCD'!$C$2:$D$753,2,FALSE)),VLOOKUP(G202,'SignPrices_Size-MUTCD'!$C$2:$D$753,2,FALSE),VLOOKUP(F202,'SignPrices_Size-MUTCD'!$C$2:$D$753,2,FALSE))</f>
        <v>30X30</v>
      </c>
      <c r="I202" s="47" t="s">
        <v>3125</v>
      </c>
      <c r="J202" s="49" t="str">
        <f t="shared" si="30"/>
        <v>W2-2  30x30</v>
      </c>
      <c r="K202" s="49" t="str">
        <f t="shared" si="31"/>
        <v>W2-2  30X30</v>
      </c>
      <c r="L202" s="11">
        <f>VLOOKUP(K202,'SignPrices_Size-MUTCD'!$E$2:$H$753,4,FALSE)</f>
        <v>63.3</v>
      </c>
      <c r="M202" s="96"/>
    </row>
    <row r="203" spans="1:13" ht="20.100000000000001" customHeight="1" x14ac:dyDescent="0.3">
      <c r="A203" s="95"/>
      <c r="B203" s="91"/>
      <c r="C203" s="93"/>
      <c r="D203" s="94"/>
      <c r="E203" s="37" t="str">
        <f t="shared" si="33"/>
        <v>W2-2</v>
      </c>
      <c r="F203" s="53" t="s">
        <v>3402</v>
      </c>
      <c r="G203" s="53" t="str">
        <f>$F$233</f>
        <v>W3-5A</v>
      </c>
      <c r="H203" s="52" t="str">
        <f>IF(ISERROR(VLOOKUP(F203,'SignPrices_Size-MUTCD'!$C$2:$D$753,2,FALSE)),VLOOKUP(G203,'SignPrices_Size-MUTCD'!$C$2:$D$753,2,FALSE),VLOOKUP(F203,'SignPrices_Size-MUTCD'!$C$2:$D$753,2,FALSE))</f>
        <v>36X36</v>
      </c>
      <c r="I203" s="47" t="s">
        <v>3126</v>
      </c>
      <c r="J203" s="49" t="str">
        <f t="shared" si="30"/>
        <v>W2-2  36x36</v>
      </c>
      <c r="K203" s="49" t="str">
        <f t="shared" si="31"/>
        <v>W3-5A  36X36</v>
      </c>
      <c r="L203" s="11">
        <f>VLOOKUP(K203,'SignPrices_Size-MUTCD'!$E$2:$H$753,4,FALSE)</f>
        <v>92.86</v>
      </c>
      <c r="M203" s="96"/>
    </row>
    <row r="204" spans="1:13" ht="20.100000000000001" customHeight="1" x14ac:dyDescent="0.3">
      <c r="A204" s="95"/>
      <c r="B204" s="92"/>
      <c r="C204" s="87"/>
      <c r="D204" s="89"/>
      <c r="E204" s="37" t="str">
        <f t="shared" si="33"/>
        <v>W2-2</v>
      </c>
      <c r="F204" s="53" t="s">
        <v>3402</v>
      </c>
      <c r="G204" s="53" t="str">
        <f>$F$234</f>
        <v>W3-5F</v>
      </c>
      <c r="H204" s="52" t="str">
        <f>IF(ISERROR(VLOOKUP(F204,'SignPrices_Size-MUTCD'!$C$2:$D$753,2,FALSE)),VLOOKUP(G204,'SignPrices_Size-MUTCD'!$C$2:$D$753,2,FALSE),VLOOKUP(F204,'SignPrices_Size-MUTCD'!$C$2:$D$753,2,FALSE))</f>
        <v>48X48</v>
      </c>
      <c r="I204" s="47" t="s">
        <v>3134</v>
      </c>
      <c r="J204" s="49" t="str">
        <f t="shared" si="30"/>
        <v>W2-2  48X48</v>
      </c>
      <c r="K204" s="49" t="str">
        <f t="shared" si="31"/>
        <v>W3-5F  48X48</v>
      </c>
      <c r="L204" s="11">
        <f>VLOOKUP(K204,'SignPrices_Size-MUTCD'!$E$2:$H$753,4,FALSE)</f>
        <v>234.89</v>
      </c>
      <c r="M204" s="96"/>
    </row>
    <row r="205" spans="1:13" ht="20.100000000000001" customHeight="1" x14ac:dyDescent="0.3">
      <c r="A205" s="95"/>
      <c r="B205" s="90" t="s">
        <v>2962</v>
      </c>
      <c r="C205" s="86" t="s">
        <v>2924</v>
      </c>
      <c r="D205" s="88" t="s">
        <v>3047</v>
      </c>
      <c r="E205" s="37" t="str">
        <f>$D$205</f>
        <v>W2-3</v>
      </c>
      <c r="F205" s="53" t="s">
        <v>3402</v>
      </c>
      <c r="G205" s="53" t="str">
        <f>$F$414</f>
        <v>W12-1</v>
      </c>
      <c r="H205" s="52" t="str">
        <f>IF(ISERROR(VLOOKUP(F205,'SignPrices_Size-MUTCD'!$C$2:$D$753,2,FALSE)),VLOOKUP(G205,'SignPrices_Size-MUTCD'!$C$2:$D$753,2,FALSE),VLOOKUP(F205,'SignPrices_Size-MUTCD'!$C$2:$D$753,2,FALSE))</f>
        <v>24X24</v>
      </c>
      <c r="I205" s="47" t="s">
        <v>3133</v>
      </c>
      <c r="J205" s="49" t="str">
        <f t="shared" si="30"/>
        <v>W2-3  24x24</v>
      </c>
      <c r="K205" s="49" t="str">
        <f t="shared" si="31"/>
        <v>W12-1  24X24</v>
      </c>
      <c r="L205" s="11">
        <f>VLOOKUP(K205,'SignPrices_Size-MUTCD'!$E$2:$H$753,4,FALSE)</f>
        <v>40.51</v>
      </c>
      <c r="M205" s="96" t="s">
        <v>3086</v>
      </c>
    </row>
    <row r="206" spans="1:13" ht="20.100000000000001" customHeight="1" x14ac:dyDescent="0.3">
      <c r="A206" s="95"/>
      <c r="B206" s="91"/>
      <c r="C206" s="93"/>
      <c r="D206" s="94"/>
      <c r="E206" s="37" t="str">
        <f t="shared" ref="E206:E208" si="34">$D$205</f>
        <v>W2-3</v>
      </c>
      <c r="F206" s="51" t="s">
        <v>2638</v>
      </c>
      <c r="G206" s="51" t="str">
        <f>F206</f>
        <v>W2-3R</v>
      </c>
      <c r="H206" s="52" t="str">
        <f>IF(ISERROR(VLOOKUP(F206,'SignPrices_Size-MUTCD'!$C$2:$D$753,2,FALSE)),VLOOKUP(G206,'SignPrices_Size-MUTCD'!$C$2:$D$753,2,FALSE),VLOOKUP(F206,'SignPrices_Size-MUTCD'!$C$2:$D$753,2,FALSE))</f>
        <v>30X30</v>
      </c>
      <c r="I206" s="47" t="s">
        <v>3125</v>
      </c>
      <c r="J206" s="49" t="str">
        <f t="shared" si="30"/>
        <v>W2-3  30x30</v>
      </c>
      <c r="K206" s="49" t="str">
        <f t="shared" si="31"/>
        <v>W2-3R  30X30</v>
      </c>
      <c r="L206" s="11">
        <f>VLOOKUP(K206,'SignPrices_Size-MUTCD'!$E$2:$H$753,4,FALSE)</f>
        <v>53.95</v>
      </c>
      <c r="M206" s="96"/>
    </row>
    <row r="207" spans="1:13" ht="20.100000000000001" customHeight="1" x14ac:dyDescent="0.3">
      <c r="A207" s="95"/>
      <c r="B207" s="91"/>
      <c r="C207" s="93"/>
      <c r="D207" s="94"/>
      <c r="E207" s="37" t="str">
        <f t="shared" si="34"/>
        <v>W2-3</v>
      </c>
      <c r="F207" s="53" t="s">
        <v>3402</v>
      </c>
      <c r="G207" s="53" t="str">
        <f>$F$233</f>
        <v>W3-5A</v>
      </c>
      <c r="H207" s="52" t="str">
        <f>IF(ISERROR(VLOOKUP(F207,'SignPrices_Size-MUTCD'!$C$2:$D$753,2,FALSE)),VLOOKUP(G207,'SignPrices_Size-MUTCD'!$C$2:$D$753,2,FALSE),VLOOKUP(F207,'SignPrices_Size-MUTCD'!$C$2:$D$753,2,FALSE))</f>
        <v>36X36</v>
      </c>
      <c r="I207" s="47" t="s">
        <v>3126</v>
      </c>
      <c r="J207" s="49" t="str">
        <f t="shared" si="30"/>
        <v>W2-3  36x36</v>
      </c>
      <c r="K207" s="49" t="str">
        <f t="shared" si="31"/>
        <v>W3-5A  36X36</v>
      </c>
      <c r="L207" s="11">
        <f>VLOOKUP(K207,'SignPrices_Size-MUTCD'!$E$2:$H$753,4,FALSE)</f>
        <v>92.86</v>
      </c>
      <c r="M207" s="96"/>
    </row>
    <row r="208" spans="1:13" ht="20.100000000000001" customHeight="1" x14ac:dyDescent="0.3">
      <c r="A208" s="95"/>
      <c r="B208" s="92"/>
      <c r="C208" s="87"/>
      <c r="D208" s="89"/>
      <c r="E208" s="37" t="str">
        <f t="shared" si="34"/>
        <v>W2-3</v>
      </c>
      <c r="F208" s="53" t="s">
        <v>3402</v>
      </c>
      <c r="G208" s="53" t="str">
        <f>$F$234</f>
        <v>W3-5F</v>
      </c>
      <c r="H208" s="52" t="str">
        <f>IF(ISERROR(VLOOKUP(F208,'SignPrices_Size-MUTCD'!$C$2:$D$753,2,FALSE)),VLOOKUP(G208,'SignPrices_Size-MUTCD'!$C$2:$D$753,2,FALSE),VLOOKUP(F208,'SignPrices_Size-MUTCD'!$C$2:$D$753,2,FALSE))</f>
        <v>48X48</v>
      </c>
      <c r="I208" s="47" t="s">
        <v>3134</v>
      </c>
      <c r="J208" s="49" t="str">
        <f t="shared" si="30"/>
        <v>W2-3  48X48</v>
      </c>
      <c r="K208" s="49" t="str">
        <f t="shared" si="31"/>
        <v>W3-5F  48X48</v>
      </c>
      <c r="L208" s="11">
        <f>VLOOKUP(K208,'SignPrices_Size-MUTCD'!$E$2:$H$753,4,FALSE)</f>
        <v>234.89</v>
      </c>
      <c r="M208" s="96"/>
    </row>
    <row r="209" spans="1:13" ht="20.100000000000001" customHeight="1" x14ac:dyDescent="0.3">
      <c r="A209" s="95"/>
      <c r="B209" s="90" t="s">
        <v>2962</v>
      </c>
      <c r="C209" s="86" t="s">
        <v>2924</v>
      </c>
      <c r="D209" s="88" t="s">
        <v>2639</v>
      </c>
      <c r="E209" s="37" t="str">
        <f>$D$209</f>
        <v>W2-4</v>
      </c>
      <c r="F209" s="53" t="s">
        <v>3402</v>
      </c>
      <c r="G209" s="53" t="str">
        <f>$F$414</f>
        <v>W12-1</v>
      </c>
      <c r="H209" s="52" t="str">
        <f>IF(ISERROR(VLOOKUP(F209,'SignPrices_Size-MUTCD'!$C$2:$D$753,2,FALSE)),VLOOKUP(G209,'SignPrices_Size-MUTCD'!$C$2:$D$753,2,FALSE),VLOOKUP(F209,'SignPrices_Size-MUTCD'!$C$2:$D$753,2,FALSE))</f>
        <v>24X24</v>
      </c>
      <c r="I209" s="47" t="s">
        <v>3133</v>
      </c>
      <c r="J209" s="49" t="str">
        <f t="shared" si="30"/>
        <v>W2-4  24x24</v>
      </c>
      <c r="K209" s="49" t="str">
        <f t="shared" si="31"/>
        <v>W12-1  24X24</v>
      </c>
      <c r="L209" s="11">
        <f>VLOOKUP(K209,'SignPrices_Size-MUTCD'!$E$2:$H$753,4,FALSE)</f>
        <v>40.51</v>
      </c>
      <c r="M209" s="96" t="s">
        <v>3087</v>
      </c>
    </row>
    <row r="210" spans="1:13" ht="20.100000000000001" customHeight="1" x14ac:dyDescent="0.3">
      <c r="A210" s="95"/>
      <c r="B210" s="91"/>
      <c r="C210" s="93"/>
      <c r="D210" s="94"/>
      <c r="E210" s="37" t="str">
        <f t="shared" ref="E210:E212" si="35">$D$209</f>
        <v>W2-4</v>
      </c>
      <c r="F210" s="51" t="s">
        <v>2639</v>
      </c>
      <c r="G210" s="51" t="str">
        <f>F210</f>
        <v>W2-4</v>
      </c>
      <c r="H210" s="52" t="str">
        <f>IF(ISERROR(VLOOKUP(F210,'SignPrices_Size-MUTCD'!$C$2:$D$753,2,FALSE)),VLOOKUP(G210,'SignPrices_Size-MUTCD'!$C$2:$D$753,2,FALSE),VLOOKUP(F210,'SignPrices_Size-MUTCD'!$C$2:$D$753,2,FALSE))</f>
        <v>30X30</v>
      </c>
      <c r="I210" s="47" t="s">
        <v>3125</v>
      </c>
      <c r="J210" s="49" t="str">
        <f t="shared" si="30"/>
        <v>W2-4  30x30</v>
      </c>
      <c r="K210" s="49" t="str">
        <f t="shared" si="31"/>
        <v>W2-4  30X30</v>
      </c>
      <c r="L210" s="11">
        <f>VLOOKUP(K210,'SignPrices_Size-MUTCD'!$E$2:$H$753,4,FALSE)</f>
        <v>53.95</v>
      </c>
      <c r="M210" s="96"/>
    </row>
    <row r="211" spans="1:13" ht="20.100000000000001" customHeight="1" x14ac:dyDescent="0.3">
      <c r="A211" s="95"/>
      <c r="B211" s="91"/>
      <c r="C211" s="93"/>
      <c r="D211" s="94"/>
      <c r="E211" s="37" t="str">
        <f t="shared" si="35"/>
        <v>W2-4</v>
      </c>
      <c r="F211" s="53" t="s">
        <v>3402</v>
      </c>
      <c r="G211" s="53" t="str">
        <f>$F$233</f>
        <v>W3-5A</v>
      </c>
      <c r="H211" s="52" t="str">
        <f>IF(ISERROR(VLOOKUP(F211,'SignPrices_Size-MUTCD'!$C$2:$D$753,2,FALSE)),VLOOKUP(G211,'SignPrices_Size-MUTCD'!$C$2:$D$753,2,FALSE),VLOOKUP(F211,'SignPrices_Size-MUTCD'!$C$2:$D$753,2,FALSE))</f>
        <v>36X36</v>
      </c>
      <c r="I211" s="47" t="s">
        <v>3126</v>
      </c>
      <c r="J211" s="49" t="str">
        <f t="shared" si="30"/>
        <v>W2-4  36x36</v>
      </c>
      <c r="K211" s="49" t="str">
        <f t="shared" si="31"/>
        <v>W3-5A  36X36</v>
      </c>
      <c r="L211" s="11">
        <f>VLOOKUP(K211,'SignPrices_Size-MUTCD'!$E$2:$H$753,4,FALSE)</f>
        <v>92.86</v>
      </c>
      <c r="M211" s="96"/>
    </row>
    <row r="212" spans="1:13" ht="20.100000000000001" customHeight="1" x14ac:dyDescent="0.3">
      <c r="A212" s="95"/>
      <c r="B212" s="92"/>
      <c r="C212" s="87"/>
      <c r="D212" s="89"/>
      <c r="E212" s="37" t="str">
        <f t="shared" si="35"/>
        <v>W2-4</v>
      </c>
      <c r="F212" s="53" t="s">
        <v>3402</v>
      </c>
      <c r="G212" s="53" t="str">
        <f>$F$234</f>
        <v>W3-5F</v>
      </c>
      <c r="H212" s="52" t="str">
        <f>IF(ISERROR(VLOOKUP(F212,'SignPrices_Size-MUTCD'!$C$2:$D$753,2,FALSE)),VLOOKUP(G212,'SignPrices_Size-MUTCD'!$C$2:$D$753,2,FALSE),VLOOKUP(F212,'SignPrices_Size-MUTCD'!$C$2:$D$753,2,FALSE))</f>
        <v>48X48</v>
      </c>
      <c r="I212" s="47" t="s">
        <v>3134</v>
      </c>
      <c r="J212" s="49" t="str">
        <f t="shared" si="30"/>
        <v>W2-4  48X48</v>
      </c>
      <c r="K212" s="49" t="str">
        <f t="shared" si="31"/>
        <v>W3-5F  48X48</v>
      </c>
      <c r="L212" s="11">
        <f>VLOOKUP(K212,'SignPrices_Size-MUTCD'!$E$2:$H$753,4,FALSE)</f>
        <v>234.89</v>
      </c>
      <c r="M212" s="96"/>
    </row>
    <row r="213" spans="1:13" ht="20.100000000000001" customHeight="1" x14ac:dyDescent="0.3">
      <c r="A213" s="95"/>
      <c r="B213" s="90" t="s">
        <v>2962</v>
      </c>
      <c r="C213" s="86" t="s">
        <v>2924</v>
      </c>
      <c r="D213" s="88" t="s">
        <v>3048</v>
      </c>
      <c r="E213" s="37" t="str">
        <f>$D$213</f>
        <v>W2-5</v>
      </c>
      <c r="F213" s="53" t="s">
        <v>3402</v>
      </c>
      <c r="G213" s="53" t="str">
        <f>$F$414</f>
        <v>W12-1</v>
      </c>
      <c r="H213" s="52" t="str">
        <f>IF(ISERROR(VLOOKUP(F213,'SignPrices_Size-MUTCD'!$C$2:$D$753,2,FALSE)),VLOOKUP(G213,'SignPrices_Size-MUTCD'!$C$2:$D$753,2,FALSE),VLOOKUP(F213,'SignPrices_Size-MUTCD'!$C$2:$D$753,2,FALSE))</f>
        <v>24X24</v>
      </c>
      <c r="I213" s="47" t="s">
        <v>3133</v>
      </c>
      <c r="J213" s="49" t="str">
        <f t="shared" si="30"/>
        <v>W2-5  24x24</v>
      </c>
      <c r="K213" s="49" t="str">
        <f t="shared" si="31"/>
        <v>W12-1  24X24</v>
      </c>
      <c r="L213" s="11">
        <f>VLOOKUP(K213,'SignPrices_Size-MUTCD'!$E$2:$H$753,4,FALSE)</f>
        <v>40.51</v>
      </c>
      <c r="M213" s="96" t="s">
        <v>3088</v>
      </c>
    </row>
    <row r="214" spans="1:13" ht="20.100000000000001" customHeight="1" x14ac:dyDescent="0.3">
      <c r="A214" s="95"/>
      <c r="B214" s="91"/>
      <c r="C214" s="93"/>
      <c r="D214" s="94"/>
      <c r="E214" s="37" t="str">
        <f t="shared" ref="E214:E216" si="36">$D$213</f>
        <v>W2-5</v>
      </c>
      <c r="F214" s="53" t="s">
        <v>3402</v>
      </c>
      <c r="G214" s="53" t="str">
        <f>$F$210</f>
        <v>W2-4</v>
      </c>
      <c r="H214" s="52" t="str">
        <f>IF(ISERROR(VLOOKUP(F214,'SignPrices_Size-MUTCD'!$C$2:$D$753,2,FALSE)),VLOOKUP(G214,'SignPrices_Size-MUTCD'!$C$2:$D$753,2,FALSE),VLOOKUP(F214,'SignPrices_Size-MUTCD'!$C$2:$D$753,2,FALSE))</f>
        <v>30X30</v>
      </c>
      <c r="I214" s="47" t="s">
        <v>3125</v>
      </c>
      <c r="J214" s="49" t="str">
        <f t="shared" si="30"/>
        <v>W2-5  30x30</v>
      </c>
      <c r="K214" s="49" t="str">
        <f t="shared" si="31"/>
        <v>W2-4  30X30</v>
      </c>
      <c r="L214" s="11">
        <f>VLOOKUP(K214,'SignPrices_Size-MUTCD'!$E$2:$H$753,4,FALSE)</f>
        <v>53.95</v>
      </c>
      <c r="M214" s="96"/>
    </row>
    <row r="215" spans="1:13" ht="20.100000000000001" customHeight="1" x14ac:dyDescent="0.3">
      <c r="A215" s="95"/>
      <c r="B215" s="91"/>
      <c r="C215" s="93"/>
      <c r="D215" s="94"/>
      <c r="E215" s="37" t="str">
        <f t="shared" si="36"/>
        <v>W2-5</v>
      </c>
      <c r="F215" s="53" t="s">
        <v>3402</v>
      </c>
      <c r="G215" s="53" t="str">
        <f>$F$233</f>
        <v>W3-5A</v>
      </c>
      <c r="H215" s="52" t="str">
        <f>IF(ISERROR(VLOOKUP(F215,'SignPrices_Size-MUTCD'!$C$2:$D$753,2,FALSE)),VLOOKUP(G215,'SignPrices_Size-MUTCD'!$C$2:$D$753,2,FALSE),VLOOKUP(F215,'SignPrices_Size-MUTCD'!$C$2:$D$753,2,FALSE))</f>
        <v>36X36</v>
      </c>
      <c r="I215" s="47" t="s">
        <v>3126</v>
      </c>
      <c r="J215" s="49" t="str">
        <f t="shared" si="30"/>
        <v>W2-5  36x36</v>
      </c>
      <c r="K215" s="49" t="str">
        <f t="shared" si="31"/>
        <v>W3-5A  36X36</v>
      </c>
      <c r="L215" s="11">
        <f>VLOOKUP(K215,'SignPrices_Size-MUTCD'!$E$2:$H$753,4,FALSE)</f>
        <v>92.86</v>
      </c>
      <c r="M215" s="96"/>
    </row>
    <row r="216" spans="1:13" ht="20.100000000000001" customHeight="1" x14ac:dyDescent="0.3">
      <c r="A216" s="95"/>
      <c r="B216" s="92"/>
      <c r="C216" s="87"/>
      <c r="D216" s="89"/>
      <c r="E216" s="37" t="str">
        <f t="shared" si="36"/>
        <v>W2-5</v>
      </c>
      <c r="F216" s="53" t="s">
        <v>3402</v>
      </c>
      <c r="G216" s="53" t="str">
        <f>$F$234</f>
        <v>W3-5F</v>
      </c>
      <c r="H216" s="52" t="str">
        <f>IF(ISERROR(VLOOKUP(F216,'SignPrices_Size-MUTCD'!$C$2:$D$753,2,FALSE)),VLOOKUP(G216,'SignPrices_Size-MUTCD'!$C$2:$D$753,2,FALSE),VLOOKUP(F216,'SignPrices_Size-MUTCD'!$C$2:$D$753,2,FALSE))</f>
        <v>48X48</v>
      </c>
      <c r="I216" s="47" t="s">
        <v>3134</v>
      </c>
      <c r="J216" s="49" t="str">
        <f t="shared" si="30"/>
        <v>W2-5  48X48</v>
      </c>
      <c r="K216" s="49" t="str">
        <f t="shared" si="31"/>
        <v>W3-5F  48X48</v>
      </c>
      <c r="L216" s="11">
        <f>VLOOKUP(K216,'SignPrices_Size-MUTCD'!$E$2:$H$753,4,FALSE)</f>
        <v>234.89</v>
      </c>
      <c r="M216" s="96"/>
    </row>
    <row r="217" spans="1:13" ht="18.75" customHeight="1" x14ac:dyDescent="0.3">
      <c r="A217" s="95"/>
      <c r="B217" s="99" t="s">
        <v>2962</v>
      </c>
      <c r="C217" s="97" t="s">
        <v>2924</v>
      </c>
      <c r="D217" s="88" t="s">
        <v>3049</v>
      </c>
      <c r="E217" s="37" t="str">
        <f>$D$217</f>
        <v>W2-6</v>
      </c>
      <c r="F217" s="53" t="s">
        <v>3402</v>
      </c>
      <c r="G217" s="53" t="str">
        <f>$F$414</f>
        <v>W12-1</v>
      </c>
      <c r="H217" s="52" t="str">
        <f>IF(ISERROR(VLOOKUP(F217,'SignPrices_Size-MUTCD'!$C$2:$D$753,2,FALSE)),VLOOKUP(G217,'SignPrices_Size-MUTCD'!$C$2:$D$753,2,FALSE),VLOOKUP(F217,'SignPrices_Size-MUTCD'!$C$2:$D$753,2,FALSE))</f>
        <v>24X24</v>
      </c>
      <c r="I217" s="47" t="s">
        <v>3133</v>
      </c>
      <c r="J217" s="49" t="str">
        <f t="shared" si="30"/>
        <v>W2-6  24x24</v>
      </c>
      <c r="K217" s="49" t="str">
        <f t="shared" si="31"/>
        <v>W12-1  24X24</v>
      </c>
      <c r="L217" s="11">
        <f>VLOOKUP(K217,'SignPrices_Size-MUTCD'!$E$2:$H$753,4,FALSE)</f>
        <v>40.51</v>
      </c>
      <c r="M217" s="96" t="s">
        <v>3089</v>
      </c>
    </row>
    <row r="218" spans="1:13" ht="18.75" customHeight="1" x14ac:dyDescent="0.3">
      <c r="A218" s="95"/>
      <c r="B218" s="99"/>
      <c r="C218" s="97"/>
      <c r="D218" s="94"/>
      <c r="E218" s="37" t="str">
        <f t="shared" ref="E218:E220" si="37">$D$217</f>
        <v>W2-6</v>
      </c>
      <c r="F218" s="53" t="s">
        <v>3402</v>
      </c>
      <c r="G218" s="53" t="str">
        <f>$F$210</f>
        <v>W2-4</v>
      </c>
      <c r="H218" s="52" t="str">
        <f>IF(ISERROR(VLOOKUP(F218,'SignPrices_Size-MUTCD'!$C$2:$D$753,2,FALSE)),VLOOKUP(G218,'SignPrices_Size-MUTCD'!$C$2:$D$753,2,FALSE),VLOOKUP(F218,'SignPrices_Size-MUTCD'!$C$2:$D$753,2,FALSE))</f>
        <v>30X30</v>
      </c>
      <c r="I218" s="47" t="s">
        <v>3125</v>
      </c>
      <c r="J218" s="49" t="str">
        <f t="shared" si="30"/>
        <v>W2-6  30x30</v>
      </c>
      <c r="K218" s="49" t="str">
        <f t="shared" si="31"/>
        <v>W2-4  30X30</v>
      </c>
      <c r="L218" s="11">
        <f>VLOOKUP(K218,'SignPrices_Size-MUTCD'!$E$2:$H$753,4,FALSE)</f>
        <v>53.95</v>
      </c>
      <c r="M218" s="96"/>
    </row>
    <row r="219" spans="1:13" ht="18.75" customHeight="1" x14ac:dyDescent="0.3">
      <c r="A219" s="95"/>
      <c r="B219" s="99"/>
      <c r="C219" s="97"/>
      <c r="D219" s="94"/>
      <c r="E219" s="37" t="str">
        <f t="shared" si="37"/>
        <v>W2-6</v>
      </c>
      <c r="F219" s="53" t="s">
        <v>3402</v>
      </c>
      <c r="G219" s="53" t="str">
        <f>$F$233</f>
        <v>W3-5A</v>
      </c>
      <c r="H219" s="52" t="str">
        <f>IF(ISERROR(VLOOKUP(F219,'SignPrices_Size-MUTCD'!$C$2:$D$753,2,FALSE)),VLOOKUP(G219,'SignPrices_Size-MUTCD'!$C$2:$D$753,2,FALSE),VLOOKUP(F219,'SignPrices_Size-MUTCD'!$C$2:$D$753,2,FALSE))</f>
        <v>36X36</v>
      </c>
      <c r="I219" s="47" t="s">
        <v>3126</v>
      </c>
      <c r="J219" s="49" t="str">
        <f t="shared" si="30"/>
        <v>W2-6  36x36</v>
      </c>
      <c r="K219" s="49" t="str">
        <f t="shared" si="31"/>
        <v>W3-5A  36X36</v>
      </c>
      <c r="L219" s="11">
        <f>VLOOKUP(K219,'SignPrices_Size-MUTCD'!$E$2:$H$753,4,FALSE)</f>
        <v>92.86</v>
      </c>
      <c r="M219" s="96"/>
    </row>
    <row r="220" spans="1:13" ht="18.75" customHeight="1" x14ac:dyDescent="0.3">
      <c r="A220" s="95"/>
      <c r="B220" s="99"/>
      <c r="C220" s="97"/>
      <c r="D220" s="89"/>
      <c r="E220" s="37" t="str">
        <f t="shared" si="37"/>
        <v>W2-6</v>
      </c>
      <c r="F220" s="53" t="s">
        <v>3402</v>
      </c>
      <c r="G220" s="53" t="str">
        <f>$F$234</f>
        <v>W3-5F</v>
      </c>
      <c r="H220" s="52" t="str">
        <f>IF(ISERROR(VLOOKUP(F220,'SignPrices_Size-MUTCD'!$C$2:$D$753,2,FALSE)),VLOOKUP(G220,'SignPrices_Size-MUTCD'!$C$2:$D$753,2,FALSE),VLOOKUP(F220,'SignPrices_Size-MUTCD'!$C$2:$D$753,2,FALSE))</f>
        <v>48X48</v>
      </c>
      <c r="I220" s="47" t="s">
        <v>3134</v>
      </c>
      <c r="J220" s="49" t="str">
        <f t="shared" si="30"/>
        <v>W2-6  48X48</v>
      </c>
      <c r="K220" s="49" t="str">
        <f t="shared" si="31"/>
        <v>W3-5F  48X48</v>
      </c>
      <c r="L220" s="11">
        <f>VLOOKUP(K220,'SignPrices_Size-MUTCD'!$E$2:$H$753,4,FALSE)</f>
        <v>234.89</v>
      </c>
      <c r="M220" s="96"/>
    </row>
    <row r="221" spans="1:13" ht="24.9" customHeight="1" x14ac:dyDescent="0.3">
      <c r="A221" s="95"/>
      <c r="B221" s="90" t="s">
        <v>2962</v>
      </c>
      <c r="C221" s="86" t="s">
        <v>2925</v>
      </c>
      <c r="D221" s="88" t="s">
        <v>2640</v>
      </c>
      <c r="E221" s="37" t="str">
        <f>$D$221</f>
        <v>W3-1</v>
      </c>
      <c r="F221" s="53" t="s">
        <v>3402</v>
      </c>
      <c r="G221" s="53" t="str">
        <f>$F$210</f>
        <v>W2-4</v>
      </c>
      <c r="H221" s="52" t="str">
        <f>IF(ISERROR(VLOOKUP(F221,'SignPrices_Size-MUTCD'!$C$2:$D$753,2,FALSE)),VLOOKUP(G221,'SignPrices_Size-MUTCD'!$C$2:$D$753,2,FALSE),VLOOKUP(F221,'SignPrices_Size-MUTCD'!$C$2:$D$753,2,FALSE))</f>
        <v>30X30</v>
      </c>
      <c r="I221" s="47" t="s">
        <v>3125</v>
      </c>
      <c r="J221" s="49" t="str">
        <f t="shared" si="30"/>
        <v>W3-1  30x30</v>
      </c>
      <c r="K221" s="49" t="str">
        <f t="shared" si="31"/>
        <v>W2-4  30X30</v>
      </c>
      <c r="L221" s="11">
        <f>VLOOKUP(K221,'SignPrices_Size-MUTCD'!$E$2:$H$753,4,FALSE)</f>
        <v>53.95</v>
      </c>
      <c r="M221" s="96" t="s">
        <v>3090</v>
      </c>
    </row>
    <row r="222" spans="1:13" ht="24.9" customHeight="1" x14ac:dyDescent="0.3">
      <c r="A222" s="95"/>
      <c r="B222" s="91"/>
      <c r="C222" s="93"/>
      <c r="D222" s="94"/>
      <c r="E222" s="37" t="str">
        <f>$D$221</f>
        <v>W3-1</v>
      </c>
      <c r="F222" s="51" t="str">
        <f>D221</f>
        <v>W3-1</v>
      </c>
      <c r="G222" s="51" t="str">
        <f>F222</f>
        <v>W3-1</v>
      </c>
      <c r="H222" s="52" t="str">
        <f>IF(ISERROR(VLOOKUP(F222,'SignPrices_Size-MUTCD'!$C$2:$D$753,2,FALSE)),VLOOKUP(G222,'SignPrices_Size-MUTCD'!$C$2:$D$753,2,FALSE),VLOOKUP(F222,'SignPrices_Size-MUTCD'!$C$2:$D$753,2,FALSE))</f>
        <v>36X36</v>
      </c>
      <c r="I222" s="47" t="s">
        <v>3126</v>
      </c>
      <c r="J222" s="49" t="str">
        <f t="shared" si="30"/>
        <v>W3-1  36x36</v>
      </c>
      <c r="K222" s="49" t="str">
        <f t="shared" si="31"/>
        <v>W3-1  36X36</v>
      </c>
      <c r="L222" s="11">
        <f>VLOOKUP(K222,'SignPrices_Size-MUTCD'!$E$2:$H$753,4,FALSE)</f>
        <v>91.11</v>
      </c>
      <c r="M222" s="96"/>
    </row>
    <row r="223" spans="1:13" ht="24.9" customHeight="1" x14ac:dyDescent="0.3">
      <c r="A223" s="95"/>
      <c r="B223" s="92"/>
      <c r="C223" s="87"/>
      <c r="D223" s="89"/>
      <c r="E223" s="37" t="str">
        <f>$D$221</f>
        <v>W3-1</v>
      </c>
      <c r="F223" s="51" t="s">
        <v>2642</v>
      </c>
      <c r="G223" s="51" t="str">
        <f>F223</f>
        <v>W3-1B</v>
      </c>
      <c r="H223" s="52" t="str">
        <f>IF(ISERROR(VLOOKUP(F223,'SignPrices_Size-MUTCD'!$C$2:$D$753,2,FALSE)),VLOOKUP(G223,'SignPrices_Size-MUTCD'!$C$2:$D$753,2,FALSE),VLOOKUP(F223,'SignPrices_Size-MUTCD'!$C$2:$D$753,2,FALSE))</f>
        <v>48X48</v>
      </c>
      <c r="I223" s="47" t="s">
        <v>3134</v>
      </c>
      <c r="J223" s="49" t="str">
        <f t="shared" si="30"/>
        <v>W3-1  48X48</v>
      </c>
      <c r="K223" s="49" t="str">
        <f t="shared" si="31"/>
        <v>W3-1B  48X48</v>
      </c>
      <c r="L223" s="11">
        <f>VLOOKUP(K223,'SignPrices_Size-MUTCD'!$E$2:$H$753,4,FALSE)</f>
        <v>230.7</v>
      </c>
      <c r="M223" s="96"/>
    </row>
    <row r="224" spans="1:13" ht="24.9" customHeight="1" x14ac:dyDescent="0.3">
      <c r="A224" s="95"/>
      <c r="B224" s="90" t="s">
        <v>2962</v>
      </c>
      <c r="C224" s="86" t="s">
        <v>2925</v>
      </c>
      <c r="D224" s="88" t="s">
        <v>3054</v>
      </c>
      <c r="E224" s="37" t="str">
        <f>$D$224</f>
        <v>W3-2</v>
      </c>
      <c r="F224" s="53" t="s">
        <v>3402</v>
      </c>
      <c r="G224" s="53" t="str">
        <f>$F$210</f>
        <v>W2-4</v>
      </c>
      <c r="H224" s="52" t="str">
        <f>IF(ISERROR(VLOOKUP(F224,'SignPrices_Size-MUTCD'!$C$2:$D$753,2,FALSE)),VLOOKUP(G224,'SignPrices_Size-MUTCD'!$C$2:$D$753,2,FALSE),VLOOKUP(F224,'SignPrices_Size-MUTCD'!$C$2:$D$753,2,FALSE))</f>
        <v>30X30</v>
      </c>
      <c r="I224" s="47" t="s">
        <v>3125</v>
      </c>
      <c r="J224" s="49" t="str">
        <f t="shared" si="30"/>
        <v>W3-2  30x30</v>
      </c>
      <c r="K224" s="49" t="str">
        <f t="shared" si="31"/>
        <v>W2-4  30X30</v>
      </c>
      <c r="L224" s="11">
        <f>VLOOKUP(K224,'SignPrices_Size-MUTCD'!$E$2:$H$753,4,FALSE)</f>
        <v>53.95</v>
      </c>
      <c r="M224" s="96" t="s">
        <v>3091</v>
      </c>
    </row>
    <row r="225" spans="1:13" ht="24.9" customHeight="1" x14ac:dyDescent="0.3">
      <c r="A225" s="95"/>
      <c r="B225" s="91"/>
      <c r="C225" s="93"/>
      <c r="D225" s="94"/>
      <c r="E225" s="37" t="str">
        <f t="shared" ref="E225:E226" si="38">$D$224</f>
        <v>W3-2</v>
      </c>
      <c r="F225" s="53" t="s">
        <v>3402</v>
      </c>
      <c r="G225" s="53" t="str">
        <f>$F$222</f>
        <v>W3-1</v>
      </c>
      <c r="H225" s="52" t="str">
        <f>IF(ISERROR(VLOOKUP(F225,'SignPrices_Size-MUTCD'!$C$2:$D$753,2,FALSE)),VLOOKUP(G225,'SignPrices_Size-MUTCD'!$C$2:$D$753,2,FALSE),VLOOKUP(F225,'SignPrices_Size-MUTCD'!$C$2:$D$753,2,FALSE))</f>
        <v>36X36</v>
      </c>
      <c r="I225" s="47" t="s">
        <v>3126</v>
      </c>
      <c r="J225" s="49" t="str">
        <f t="shared" si="30"/>
        <v>W3-2  36x36</v>
      </c>
      <c r="K225" s="49" t="str">
        <f t="shared" si="31"/>
        <v>W3-1  36X36</v>
      </c>
      <c r="L225" s="11">
        <f>VLOOKUP(K225,'SignPrices_Size-MUTCD'!$E$2:$H$753,4,FALSE)</f>
        <v>91.11</v>
      </c>
      <c r="M225" s="96"/>
    </row>
    <row r="226" spans="1:13" ht="24.9" customHeight="1" x14ac:dyDescent="0.3">
      <c r="A226" s="95"/>
      <c r="B226" s="92"/>
      <c r="C226" s="87"/>
      <c r="D226" s="89"/>
      <c r="E226" s="37" t="str">
        <f t="shared" si="38"/>
        <v>W3-2</v>
      </c>
      <c r="F226" s="53" t="s">
        <v>3402</v>
      </c>
      <c r="G226" s="53" t="str">
        <f>$F$223</f>
        <v>W3-1B</v>
      </c>
      <c r="H226" s="52" t="str">
        <f>IF(ISERROR(VLOOKUP(F226,'SignPrices_Size-MUTCD'!$C$2:$D$753,2,FALSE)),VLOOKUP(G226,'SignPrices_Size-MUTCD'!$C$2:$D$753,2,FALSE),VLOOKUP(F226,'SignPrices_Size-MUTCD'!$C$2:$D$753,2,FALSE))</f>
        <v>48X48</v>
      </c>
      <c r="I226" s="47" t="s">
        <v>3134</v>
      </c>
      <c r="J226" s="49" t="str">
        <f t="shared" si="30"/>
        <v>W3-2  48X48</v>
      </c>
      <c r="K226" s="49" t="str">
        <f t="shared" si="31"/>
        <v>W3-1B  48X48</v>
      </c>
      <c r="L226" s="11">
        <f>VLOOKUP(K226,'SignPrices_Size-MUTCD'!$E$2:$H$753,4,FALSE)</f>
        <v>230.7</v>
      </c>
      <c r="M226" s="96"/>
    </row>
    <row r="227" spans="1:13" ht="24.9" customHeight="1" x14ac:dyDescent="0.3">
      <c r="A227" s="95"/>
      <c r="B227" s="90" t="s">
        <v>2962</v>
      </c>
      <c r="C227" s="86" t="s">
        <v>2925</v>
      </c>
      <c r="D227" s="88" t="s">
        <v>2644</v>
      </c>
      <c r="E227" s="37" t="str">
        <f>$D$227</f>
        <v>W3-3</v>
      </c>
      <c r="F227" s="53" t="s">
        <v>3402</v>
      </c>
      <c r="G227" s="53" t="str">
        <f>$F$210</f>
        <v>W2-4</v>
      </c>
      <c r="H227" s="52" t="str">
        <f>IF(ISERROR(VLOOKUP(F227,'SignPrices_Size-MUTCD'!$C$2:$D$753,2,FALSE)),VLOOKUP(G227,'SignPrices_Size-MUTCD'!$C$2:$D$753,2,FALSE),VLOOKUP(F227,'SignPrices_Size-MUTCD'!$C$2:$D$753,2,FALSE))</f>
        <v>30X30</v>
      </c>
      <c r="I227" s="47" t="s">
        <v>3125</v>
      </c>
      <c r="J227" s="49" t="str">
        <f t="shared" si="30"/>
        <v>W3-3  30x30</v>
      </c>
      <c r="K227" s="49" t="str">
        <f t="shared" si="31"/>
        <v>W2-4  30X30</v>
      </c>
      <c r="L227" s="11">
        <f>VLOOKUP(K227,'SignPrices_Size-MUTCD'!$E$2:$H$753,4,FALSE)</f>
        <v>53.95</v>
      </c>
      <c r="M227" s="106" t="s">
        <v>3107</v>
      </c>
    </row>
    <row r="228" spans="1:13" ht="24.9" customHeight="1" x14ac:dyDescent="0.3">
      <c r="A228" s="95"/>
      <c r="B228" s="91"/>
      <c r="C228" s="93"/>
      <c r="D228" s="94"/>
      <c r="E228" s="37" t="str">
        <f t="shared" ref="E228:E229" si="39">$D$227</f>
        <v>W3-3</v>
      </c>
      <c r="F228" s="51" t="s">
        <v>2644</v>
      </c>
      <c r="G228" s="51" t="str">
        <f>F228</f>
        <v>W3-3</v>
      </c>
      <c r="H228" s="52" t="str">
        <f>IF(ISERROR(VLOOKUP(F228,'SignPrices_Size-MUTCD'!$C$2:$D$753,2,FALSE)),VLOOKUP(G228,'SignPrices_Size-MUTCD'!$C$2:$D$753,2,FALSE),VLOOKUP(F228,'SignPrices_Size-MUTCD'!$C$2:$D$753,2,FALSE))</f>
        <v>36X36</v>
      </c>
      <c r="I228" s="47" t="s">
        <v>3126</v>
      </c>
      <c r="J228" s="49" t="str">
        <f t="shared" si="30"/>
        <v>W3-3  36x36</v>
      </c>
      <c r="K228" s="49" t="str">
        <f t="shared" si="31"/>
        <v>W3-3  36X36</v>
      </c>
      <c r="L228" s="11">
        <f>VLOOKUP(K228,'SignPrices_Size-MUTCD'!$E$2:$H$753,4,FALSE)</f>
        <v>91.14</v>
      </c>
      <c r="M228" s="111"/>
    </row>
    <row r="229" spans="1:13" ht="24.9" customHeight="1" x14ac:dyDescent="0.3">
      <c r="A229" s="95"/>
      <c r="B229" s="92"/>
      <c r="C229" s="87"/>
      <c r="D229" s="89"/>
      <c r="E229" s="37" t="str">
        <f t="shared" si="39"/>
        <v>W3-3</v>
      </c>
      <c r="F229" s="51" t="s">
        <v>2645</v>
      </c>
      <c r="G229" s="51" t="str">
        <f>F229</f>
        <v>W3-3A</v>
      </c>
      <c r="H229" s="52" t="str">
        <f>IF(ISERROR(VLOOKUP(F229,'SignPrices_Size-MUTCD'!$C$2:$D$753,2,FALSE)),VLOOKUP(G229,'SignPrices_Size-MUTCD'!$C$2:$D$753,2,FALSE),VLOOKUP(F229,'SignPrices_Size-MUTCD'!$C$2:$D$753,2,FALSE))</f>
        <v>48X48</v>
      </c>
      <c r="I229" s="47" t="s">
        <v>3134</v>
      </c>
      <c r="J229" s="49" t="str">
        <f t="shared" si="30"/>
        <v>W3-3  48X48</v>
      </c>
      <c r="K229" s="49" t="str">
        <f t="shared" si="31"/>
        <v>W3-3A  48X48</v>
      </c>
      <c r="L229" s="11">
        <f>VLOOKUP(K229,'SignPrices_Size-MUTCD'!$E$2:$H$753,4,FALSE)</f>
        <v>230.7</v>
      </c>
      <c r="M229" s="107"/>
    </row>
    <row r="230" spans="1:13" ht="24.9" customHeight="1" x14ac:dyDescent="0.3">
      <c r="A230" s="95"/>
      <c r="B230" s="99" t="s">
        <v>2962</v>
      </c>
      <c r="C230" s="97" t="s">
        <v>2926</v>
      </c>
      <c r="D230" s="88" t="s">
        <v>2927</v>
      </c>
      <c r="E230" s="37" t="str">
        <f>$D$230</f>
        <v>W3-4</v>
      </c>
      <c r="F230" s="53" t="s">
        <v>3402</v>
      </c>
      <c r="G230" s="53" t="str">
        <f>$F$210</f>
        <v>W2-4</v>
      </c>
      <c r="H230" s="52" t="str">
        <f>IF(ISERROR(VLOOKUP(F230,'SignPrices_Size-MUTCD'!$C$2:$D$753,2,FALSE)),VLOOKUP(G230,'SignPrices_Size-MUTCD'!$C$2:$D$753,2,FALSE),VLOOKUP(F230,'SignPrices_Size-MUTCD'!$C$2:$D$753,2,FALSE))</f>
        <v>30X30</v>
      </c>
      <c r="I230" s="47" t="s">
        <v>3125</v>
      </c>
      <c r="J230" s="49" t="str">
        <f>CONCATENATE($E230,"  ", $I230)</f>
        <v>W3-4  30x30</v>
      </c>
      <c r="K230" s="49" t="str">
        <f t="shared" si="31"/>
        <v>W2-4  30X30</v>
      </c>
      <c r="L230" s="11">
        <f>VLOOKUP(K230,'SignPrices_Size-MUTCD'!$E$2:$H$753,4,FALSE)</f>
        <v>53.95</v>
      </c>
      <c r="M230" s="96"/>
    </row>
    <row r="231" spans="1:13" ht="24.9" customHeight="1" x14ac:dyDescent="0.3">
      <c r="A231" s="95"/>
      <c r="B231" s="99"/>
      <c r="C231" s="97"/>
      <c r="D231" s="94"/>
      <c r="E231" s="37" t="str">
        <f t="shared" ref="E231:E232" si="40">$D$230</f>
        <v>W3-4</v>
      </c>
      <c r="F231" s="53" t="s">
        <v>3402</v>
      </c>
      <c r="G231" s="53" t="str">
        <f>$F$222</f>
        <v>W3-1</v>
      </c>
      <c r="H231" s="52" t="str">
        <f>IF(ISERROR(VLOOKUP(F231,'SignPrices_Size-MUTCD'!$C$2:$D$753,2,FALSE)),VLOOKUP(G231,'SignPrices_Size-MUTCD'!$C$2:$D$753,2,FALSE),VLOOKUP(F231,'SignPrices_Size-MUTCD'!$C$2:$D$753,2,FALSE))</f>
        <v>36X36</v>
      </c>
      <c r="I231" s="47" t="s">
        <v>3126</v>
      </c>
      <c r="J231" s="49" t="str">
        <f t="shared" si="30"/>
        <v>W3-4  36x36</v>
      </c>
      <c r="K231" s="49" t="str">
        <f t="shared" si="31"/>
        <v>W3-1  36X36</v>
      </c>
      <c r="L231" s="11">
        <f>VLOOKUP(K231,'SignPrices_Size-MUTCD'!$E$2:$H$753,4,FALSE)</f>
        <v>91.11</v>
      </c>
      <c r="M231" s="96"/>
    </row>
    <row r="232" spans="1:13" ht="24.9" customHeight="1" x14ac:dyDescent="0.3">
      <c r="A232" s="95"/>
      <c r="B232" s="99"/>
      <c r="C232" s="97"/>
      <c r="D232" s="89"/>
      <c r="E232" s="37" t="str">
        <f t="shared" si="40"/>
        <v>W3-4</v>
      </c>
      <c r="F232" s="53" t="s">
        <v>3402</v>
      </c>
      <c r="G232" s="53" t="str">
        <f>$F$223</f>
        <v>W3-1B</v>
      </c>
      <c r="H232" s="52" t="str">
        <f>IF(ISERROR(VLOOKUP(F232,'SignPrices_Size-MUTCD'!$C$2:$D$753,2,FALSE)),VLOOKUP(G232,'SignPrices_Size-MUTCD'!$C$2:$D$753,2,FALSE),VLOOKUP(F232,'SignPrices_Size-MUTCD'!$C$2:$D$753,2,FALSE))</f>
        <v>48X48</v>
      </c>
      <c r="I232" s="47" t="s">
        <v>3134</v>
      </c>
      <c r="J232" s="49" t="str">
        <f>CONCATENATE($E232,"  ", $I232)</f>
        <v>W3-4  48X48</v>
      </c>
      <c r="K232" s="49" t="str">
        <f t="shared" si="31"/>
        <v>W3-1B  48X48</v>
      </c>
      <c r="L232" s="11">
        <f>VLOOKUP(K232,'SignPrices_Size-MUTCD'!$E$2:$H$753,4,FALSE)</f>
        <v>230.7</v>
      </c>
      <c r="M232" s="96"/>
    </row>
    <row r="233" spans="1:13" ht="37.5" customHeight="1" x14ac:dyDescent="0.3">
      <c r="A233" s="95"/>
      <c r="B233" s="99" t="s">
        <v>2962</v>
      </c>
      <c r="C233" s="97" t="s">
        <v>2928</v>
      </c>
      <c r="D233" s="109" t="s">
        <v>2929</v>
      </c>
      <c r="E233" s="76" t="str">
        <f>$D$233</f>
        <v>W3-5</v>
      </c>
      <c r="F233" s="51" t="s">
        <v>2646</v>
      </c>
      <c r="G233" s="55" t="str">
        <f>F233</f>
        <v>W3-5A</v>
      </c>
      <c r="H233" s="52" t="str">
        <f>IF(ISERROR(VLOOKUP(F233,'SignPrices_Size-MUTCD'!$C$2:$D$753,2,FALSE)),VLOOKUP(G233,'SignPrices_Size-MUTCD'!$C$2:$D$753,2,FALSE),VLOOKUP(F233,'SignPrices_Size-MUTCD'!$C$2:$D$753,2,FALSE))</f>
        <v>36X36</v>
      </c>
      <c r="I233" s="12" t="s">
        <v>3126</v>
      </c>
      <c r="J233" s="49" t="str">
        <f t="shared" si="30"/>
        <v>W3-5  36x36</v>
      </c>
      <c r="K233" s="49" t="str">
        <f t="shared" si="31"/>
        <v>W3-5A  36X36</v>
      </c>
      <c r="L233" s="11">
        <f>VLOOKUP(K233,'SignPrices_Size-MUTCD'!$E$2:$H$753,4,FALSE)</f>
        <v>92.86</v>
      </c>
      <c r="M233" s="96"/>
    </row>
    <row r="234" spans="1:13" ht="37.5" customHeight="1" x14ac:dyDescent="0.3">
      <c r="A234" s="95"/>
      <c r="B234" s="99"/>
      <c r="C234" s="97"/>
      <c r="D234" s="110"/>
      <c r="E234" s="76" t="str">
        <f>$D$233</f>
        <v>W3-5</v>
      </c>
      <c r="F234" s="51" t="s">
        <v>2650</v>
      </c>
      <c r="G234" s="51" t="str">
        <f>F234</f>
        <v>W3-5F</v>
      </c>
      <c r="H234" s="52" t="str">
        <f>IF(ISERROR(VLOOKUP(F234,'SignPrices_Size-MUTCD'!$C$2:$D$753,2,FALSE)),VLOOKUP(G234,'SignPrices_Size-MUTCD'!$C$2:$D$753,2,FALSE),VLOOKUP(F234,'SignPrices_Size-MUTCD'!$C$2:$D$753,2,FALSE))</f>
        <v>48X48</v>
      </c>
      <c r="I234" s="47" t="s">
        <v>3127</v>
      </c>
      <c r="J234" s="49" t="str">
        <f t="shared" si="30"/>
        <v>W3-5  48x48</v>
      </c>
      <c r="K234" s="49" t="str">
        <f t="shared" si="31"/>
        <v>W3-5F  48X48</v>
      </c>
      <c r="L234" s="11">
        <f>VLOOKUP(K234,'SignPrices_Size-MUTCD'!$E$2:$H$753,4,FALSE)</f>
        <v>234.89</v>
      </c>
      <c r="M234" s="96"/>
    </row>
    <row r="235" spans="1:13" ht="37.5" customHeight="1" x14ac:dyDescent="0.3">
      <c r="A235" s="95"/>
      <c r="B235" s="90" t="s">
        <v>2962</v>
      </c>
      <c r="C235" s="86" t="s">
        <v>2928</v>
      </c>
      <c r="D235" s="88" t="s">
        <v>3122</v>
      </c>
      <c r="E235" s="37" t="str">
        <f>$D$235</f>
        <v>W3-5a</v>
      </c>
      <c r="F235" s="51" t="s">
        <v>2646</v>
      </c>
      <c r="G235" s="55" t="str">
        <f>F235</f>
        <v>W3-5A</v>
      </c>
      <c r="H235" s="52" t="str">
        <f>IF(ISERROR(VLOOKUP(F235,'SignPrices_Size-MUTCD'!$C$2:$D$753,2,FALSE)),VLOOKUP(G235,'SignPrices_Size-MUTCD'!$C$2:$D$753,2,FALSE),VLOOKUP(F235,'SignPrices_Size-MUTCD'!$C$2:$D$753,2,FALSE))</f>
        <v>36X36</v>
      </c>
      <c r="I235" s="47" t="s">
        <v>3126</v>
      </c>
      <c r="J235" s="49" t="str">
        <f t="shared" si="30"/>
        <v>W3-5a  36x36</v>
      </c>
      <c r="K235" s="49" t="str">
        <f t="shared" si="31"/>
        <v>W3-5A  36X36</v>
      </c>
      <c r="L235" s="11">
        <f>VLOOKUP(K235,'SignPrices_Size-MUTCD'!$E$2:$H$753,4,FALSE)</f>
        <v>92.86</v>
      </c>
      <c r="M235" s="33" t="s">
        <v>3079</v>
      </c>
    </row>
    <row r="236" spans="1:13" ht="37.5" customHeight="1" x14ac:dyDescent="0.3">
      <c r="A236" s="95"/>
      <c r="B236" s="92"/>
      <c r="C236" s="87"/>
      <c r="D236" s="89"/>
      <c r="E236" s="37" t="str">
        <f>$D$235</f>
        <v>W3-5a</v>
      </c>
      <c r="F236" s="51" t="s">
        <v>2650</v>
      </c>
      <c r="G236" s="51" t="str">
        <f>F236</f>
        <v>W3-5F</v>
      </c>
      <c r="H236" s="52" t="str">
        <f>IF(ISERROR(VLOOKUP(F236,'SignPrices_Size-MUTCD'!$C$2:$D$753,2,FALSE)),VLOOKUP(G236,'SignPrices_Size-MUTCD'!$C$2:$D$753,2,FALSE),VLOOKUP(F236,'SignPrices_Size-MUTCD'!$C$2:$D$753,2,FALSE))</f>
        <v>48X48</v>
      </c>
      <c r="I236" s="47" t="s">
        <v>3134</v>
      </c>
      <c r="J236" s="49" t="str">
        <f t="shared" si="30"/>
        <v>W3-5a  48X48</v>
      </c>
      <c r="K236" s="49" t="str">
        <f t="shared" si="31"/>
        <v>W3-5F  48X48</v>
      </c>
      <c r="L236" s="11">
        <f>VLOOKUP(K236,'SignPrices_Size-MUTCD'!$E$2:$H$753,4,FALSE)</f>
        <v>234.89</v>
      </c>
      <c r="M236" s="33"/>
    </row>
    <row r="237" spans="1:13" ht="24.9" customHeight="1" x14ac:dyDescent="0.3">
      <c r="A237" s="95"/>
      <c r="B237" s="90" t="s">
        <v>2962</v>
      </c>
      <c r="C237" s="86" t="s">
        <v>2930</v>
      </c>
      <c r="D237" s="88" t="s">
        <v>2653</v>
      </c>
      <c r="E237" s="37" t="str">
        <f>$D$237</f>
        <v>W4-1</v>
      </c>
      <c r="F237" s="53" t="s">
        <v>3402</v>
      </c>
      <c r="G237" s="53" t="str">
        <f>$F$210</f>
        <v>W2-4</v>
      </c>
      <c r="H237" s="52" t="str">
        <f>IF(ISERROR(VLOOKUP(F237,'SignPrices_Size-MUTCD'!$C$2:$D$753,2,FALSE)),VLOOKUP(G237,'SignPrices_Size-MUTCD'!$C$2:$D$753,2,FALSE),VLOOKUP(F237,'SignPrices_Size-MUTCD'!$C$2:$D$753,2,FALSE))</f>
        <v>30X30</v>
      </c>
      <c r="I237" s="47" t="s">
        <v>3125</v>
      </c>
      <c r="J237" s="49" t="str">
        <f t="shared" si="30"/>
        <v>W4-1  30x30</v>
      </c>
      <c r="K237" s="49" t="str">
        <f t="shared" si="31"/>
        <v>W2-4  30X30</v>
      </c>
      <c r="L237" s="11">
        <f>VLOOKUP(K237,'SignPrices_Size-MUTCD'!$E$2:$H$753,4,FALSE)</f>
        <v>53.95</v>
      </c>
      <c r="M237" s="96"/>
    </row>
    <row r="238" spans="1:13" ht="24.9" customHeight="1" x14ac:dyDescent="0.3">
      <c r="A238" s="95"/>
      <c r="B238" s="91"/>
      <c r="C238" s="93"/>
      <c r="D238" s="94"/>
      <c r="E238" s="37" t="str">
        <f t="shared" ref="E238:E239" si="41">$D$237</f>
        <v>W4-1</v>
      </c>
      <c r="F238" s="51" t="s">
        <v>2653</v>
      </c>
      <c r="G238" s="51" t="str">
        <f>F238</f>
        <v>W4-1</v>
      </c>
      <c r="H238" s="52" t="str">
        <f>IF(ISERROR(VLOOKUP(F238,'SignPrices_Size-MUTCD'!$C$2:$D$753,2,FALSE)),VLOOKUP(G238,'SignPrices_Size-MUTCD'!$C$2:$D$753,2,FALSE),VLOOKUP(F238,'SignPrices_Size-MUTCD'!$C$2:$D$753,2,FALSE))</f>
        <v>36X36</v>
      </c>
      <c r="I238" s="47" t="s">
        <v>3126</v>
      </c>
      <c r="J238" s="49" t="str">
        <f t="shared" si="30"/>
        <v>W4-1  36x36</v>
      </c>
      <c r="K238" s="49" t="str">
        <f t="shared" si="31"/>
        <v>W4-1  36X36</v>
      </c>
      <c r="L238" s="11">
        <f>VLOOKUP(K238,'SignPrices_Size-MUTCD'!$E$2:$H$753,4,FALSE)</f>
        <v>91.14</v>
      </c>
      <c r="M238" s="96"/>
    </row>
    <row r="239" spans="1:13" ht="24.9" customHeight="1" x14ac:dyDescent="0.3">
      <c r="A239" s="95"/>
      <c r="B239" s="92"/>
      <c r="C239" s="87"/>
      <c r="D239" s="89"/>
      <c r="E239" s="37" t="str">
        <f t="shared" si="41"/>
        <v>W4-1</v>
      </c>
      <c r="F239" s="51" t="s">
        <v>2654</v>
      </c>
      <c r="G239" s="51" t="str">
        <f>F239</f>
        <v>W4-1B</v>
      </c>
      <c r="H239" s="52" t="str">
        <f>IF(ISERROR(VLOOKUP(F239,'SignPrices_Size-MUTCD'!$C$2:$D$753,2,FALSE)),VLOOKUP(G239,'SignPrices_Size-MUTCD'!$C$2:$D$753,2,FALSE),VLOOKUP(F239,'SignPrices_Size-MUTCD'!$C$2:$D$753,2,FALSE))</f>
        <v>48X48</v>
      </c>
      <c r="I239" s="47" t="s">
        <v>3134</v>
      </c>
      <c r="J239" s="49" t="str">
        <f t="shared" si="30"/>
        <v>W4-1  48X48</v>
      </c>
      <c r="K239" s="49" t="str">
        <f t="shared" si="31"/>
        <v>W4-1B  48X48</v>
      </c>
      <c r="L239" s="11">
        <f>VLOOKUP(K239,'SignPrices_Size-MUTCD'!$E$2:$H$753,4,FALSE)</f>
        <v>230.7</v>
      </c>
      <c r="M239" s="96"/>
    </row>
    <row r="240" spans="1:13" ht="24.9" customHeight="1" x14ac:dyDescent="0.3">
      <c r="A240" s="95"/>
      <c r="B240" s="99" t="s">
        <v>2962</v>
      </c>
      <c r="C240" s="97" t="s">
        <v>2931</v>
      </c>
      <c r="D240" s="88" t="s">
        <v>2658</v>
      </c>
      <c r="E240" s="37" t="str">
        <f>$D$240</f>
        <v>W4-2</v>
      </c>
      <c r="F240" s="53" t="s">
        <v>3402</v>
      </c>
      <c r="G240" s="53" t="str">
        <f>$F$210</f>
        <v>W2-4</v>
      </c>
      <c r="H240" s="52" t="str">
        <f>IF(ISERROR(VLOOKUP(F240,'SignPrices_Size-MUTCD'!$C$2:$D$753,2,FALSE)),VLOOKUP(G240,'SignPrices_Size-MUTCD'!$C$2:$D$753,2,FALSE),VLOOKUP(F240,'SignPrices_Size-MUTCD'!$C$2:$D$753,2,FALSE))</f>
        <v>30X30</v>
      </c>
      <c r="I240" s="12" t="s">
        <v>3125</v>
      </c>
      <c r="J240" s="49" t="str">
        <f t="shared" si="30"/>
        <v>W4-2  30x30</v>
      </c>
      <c r="K240" s="49" t="str">
        <f t="shared" si="31"/>
        <v>W2-4  30X30</v>
      </c>
      <c r="L240" s="11">
        <f>VLOOKUP(K240,'SignPrices_Size-MUTCD'!$E$2:$H$753,4,FALSE)</f>
        <v>53.95</v>
      </c>
      <c r="M240" s="96"/>
    </row>
    <row r="241" spans="1:14" ht="24.9" customHeight="1" x14ac:dyDescent="0.3">
      <c r="A241" s="95"/>
      <c r="B241" s="99"/>
      <c r="C241" s="97"/>
      <c r="D241" s="94"/>
      <c r="E241" s="37" t="str">
        <f t="shared" ref="E241:E242" si="42">$D$240</f>
        <v>W4-2</v>
      </c>
      <c r="F241" s="51" t="s">
        <v>2658</v>
      </c>
      <c r="G241" s="51" t="str">
        <f>F241</f>
        <v>W4-2</v>
      </c>
      <c r="H241" s="52" t="str">
        <f>IF(ISERROR(VLOOKUP(F241,'SignPrices_Size-MUTCD'!$C$2:$D$753,2,FALSE)),VLOOKUP(G241,'SignPrices_Size-MUTCD'!$C$2:$D$753,2,FALSE),VLOOKUP(F241,'SignPrices_Size-MUTCD'!$C$2:$D$753,2,FALSE))</f>
        <v>36X36</v>
      </c>
      <c r="I241" s="47" t="s">
        <v>3126</v>
      </c>
      <c r="J241" s="49" t="str">
        <f t="shared" si="30"/>
        <v>W4-2  36x36</v>
      </c>
      <c r="K241" s="49" t="str">
        <f t="shared" si="31"/>
        <v>W4-2  36X36</v>
      </c>
      <c r="L241" s="11">
        <f>VLOOKUP(K241,'SignPrices_Size-MUTCD'!$E$2:$H$753,4,FALSE)</f>
        <v>91.14</v>
      </c>
      <c r="M241" s="96"/>
    </row>
    <row r="242" spans="1:14" ht="24.9" customHeight="1" x14ac:dyDescent="0.3">
      <c r="A242" s="95"/>
      <c r="B242" s="99"/>
      <c r="C242" s="97"/>
      <c r="D242" s="89"/>
      <c r="E242" s="37" t="str">
        <f t="shared" si="42"/>
        <v>W4-2</v>
      </c>
      <c r="F242" s="51" t="s">
        <v>2660</v>
      </c>
      <c r="G242" s="51" t="str">
        <f>F242</f>
        <v>W4-2B</v>
      </c>
      <c r="H242" s="52" t="str">
        <f>IF(ISERROR(VLOOKUP(F242,'SignPrices_Size-MUTCD'!$C$2:$D$753,2,FALSE)),VLOOKUP(G242,'SignPrices_Size-MUTCD'!$C$2:$D$753,2,FALSE),VLOOKUP(F242,'SignPrices_Size-MUTCD'!$C$2:$D$753,2,FALSE))</f>
        <v>48X48</v>
      </c>
      <c r="I242" s="47" t="s">
        <v>3127</v>
      </c>
      <c r="J242" s="49" t="str">
        <f t="shared" si="30"/>
        <v>W4-2  48x48</v>
      </c>
      <c r="K242" s="49" t="str">
        <f t="shared" si="31"/>
        <v>W4-2B  48X48</v>
      </c>
      <c r="L242" s="11">
        <f>VLOOKUP(K242,'SignPrices_Size-MUTCD'!$E$2:$H$753,4,FALSE)</f>
        <v>230.7</v>
      </c>
      <c r="M242" s="96"/>
    </row>
    <row r="243" spans="1:14" ht="24.9" customHeight="1" x14ac:dyDescent="0.3">
      <c r="A243" s="95"/>
      <c r="B243" s="99" t="s">
        <v>2962</v>
      </c>
      <c r="C243" s="97" t="s">
        <v>2932</v>
      </c>
      <c r="D243" s="88" t="s">
        <v>2933</v>
      </c>
      <c r="E243" s="37" t="str">
        <f>$D$243</f>
        <v>W4-3</v>
      </c>
      <c r="F243" s="53" t="s">
        <v>3402</v>
      </c>
      <c r="G243" s="53" t="str">
        <f>$F$210</f>
        <v>W2-4</v>
      </c>
      <c r="H243" s="52" t="str">
        <f>IF(ISERROR(VLOOKUP(F243,'SignPrices_Size-MUTCD'!$C$2:$D$753,2,FALSE)),VLOOKUP(G243,'SignPrices_Size-MUTCD'!$C$2:$D$753,2,FALSE),VLOOKUP(F243,'SignPrices_Size-MUTCD'!$C$2:$D$753,2,FALSE))</f>
        <v>30X30</v>
      </c>
      <c r="I243" s="12" t="s">
        <v>3125</v>
      </c>
      <c r="J243" s="49" t="str">
        <f t="shared" si="30"/>
        <v>W4-3  30x30</v>
      </c>
      <c r="K243" s="49" t="str">
        <f t="shared" si="31"/>
        <v>W2-4  30X30</v>
      </c>
      <c r="L243" s="11">
        <f>VLOOKUP(K243,'SignPrices_Size-MUTCD'!$E$2:$H$753,4,FALSE)</f>
        <v>53.95</v>
      </c>
      <c r="M243" s="96"/>
    </row>
    <row r="244" spans="1:14" ht="24.9" customHeight="1" x14ac:dyDescent="0.3">
      <c r="A244" s="95"/>
      <c r="B244" s="99"/>
      <c r="C244" s="97"/>
      <c r="D244" s="94"/>
      <c r="E244" s="37" t="str">
        <f t="shared" ref="E244:E245" si="43">$D$243</f>
        <v>W4-3</v>
      </c>
      <c r="F244" s="53" t="s">
        <v>3402</v>
      </c>
      <c r="G244" s="53" t="str">
        <f>$F$241</f>
        <v>W4-2</v>
      </c>
      <c r="H244" s="52" t="str">
        <f>IF(ISERROR(VLOOKUP(F244,'SignPrices_Size-MUTCD'!$C$2:$D$753,2,FALSE)),VLOOKUP(G244,'SignPrices_Size-MUTCD'!$C$2:$D$753,2,FALSE),VLOOKUP(F244,'SignPrices_Size-MUTCD'!$C$2:$D$753,2,FALSE))</f>
        <v>36X36</v>
      </c>
      <c r="I244" s="47" t="s">
        <v>3126</v>
      </c>
      <c r="J244" s="49" t="str">
        <f t="shared" si="30"/>
        <v>W4-3  36x36</v>
      </c>
      <c r="K244" s="49" t="str">
        <f t="shared" si="31"/>
        <v>W4-2  36X36</v>
      </c>
      <c r="L244" s="11">
        <f>VLOOKUP(K244,'SignPrices_Size-MUTCD'!$E$2:$H$753,4,FALSE)</f>
        <v>91.14</v>
      </c>
      <c r="M244" s="96"/>
    </row>
    <row r="245" spans="1:14" ht="24.9" customHeight="1" x14ac:dyDescent="0.3">
      <c r="A245" s="95"/>
      <c r="B245" s="99"/>
      <c r="C245" s="97"/>
      <c r="D245" s="89"/>
      <c r="E245" s="37" t="str">
        <f t="shared" si="43"/>
        <v>W4-3</v>
      </c>
      <c r="F245" s="51" t="s">
        <v>2667</v>
      </c>
      <c r="G245" s="51" t="str">
        <f>F245</f>
        <v>W4-3A</v>
      </c>
      <c r="H245" s="52" t="str">
        <f>IF(ISERROR(VLOOKUP(F245,'SignPrices_Size-MUTCD'!$C$2:$D$753,2,FALSE)),VLOOKUP(G245,'SignPrices_Size-MUTCD'!$C$2:$D$753,2,FALSE),VLOOKUP(F245,'SignPrices_Size-MUTCD'!$C$2:$D$753,2,FALSE))</f>
        <v>48X48</v>
      </c>
      <c r="I245" s="47" t="s">
        <v>3127</v>
      </c>
      <c r="J245" s="49" t="str">
        <f t="shared" si="30"/>
        <v>W4-3  48x48</v>
      </c>
      <c r="K245" s="49" t="str">
        <f t="shared" si="31"/>
        <v>W4-3A  48X48</v>
      </c>
      <c r="L245" s="11">
        <f>VLOOKUP(K245,'SignPrices_Size-MUTCD'!$E$2:$H$753,4,FALSE)</f>
        <v>230.7</v>
      </c>
      <c r="M245" s="96"/>
    </row>
    <row r="246" spans="1:14" ht="24.9" customHeight="1" x14ac:dyDescent="0.3">
      <c r="A246" s="95"/>
      <c r="B246" s="90" t="s">
        <v>2962</v>
      </c>
      <c r="C246" s="86" t="s">
        <v>2934</v>
      </c>
      <c r="D246" s="88" t="s">
        <v>2935</v>
      </c>
      <c r="E246" s="37" t="str">
        <f>$D$246</f>
        <v>W4-4P</v>
      </c>
      <c r="F246" s="53" t="s">
        <v>3402</v>
      </c>
      <c r="G246" s="59" t="str">
        <f>$R$1</f>
        <v>W10-1A</v>
      </c>
      <c r="H246" s="52" t="str">
        <f>IF(ISERROR(VLOOKUP(F246,'SignPrices_Size-MUTCD'!$C$2:$D$753,2,FALSE)),VLOOKUP(G246,'SignPrices_Size-MUTCD'!$C$2:$D$753,2,FALSE),VLOOKUP(F246,'SignPrices_Size-MUTCD'!$C$2:$D$753,2,FALSE))</f>
        <v>24X12</v>
      </c>
      <c r="I246" s="12" t="s">
        <v>3140</v>
      </c>
      <c r="J246" s="49" t="str">
        <f t="shared" si="30"/>
        <v>W4-4P  24x12</v>
      </c>
      <c r="K246" s="49" t="str">
        <f t="shared" si="31"/>
        <v>W10-1A  24X12</v>
      </c>
      <c r="L246" s="11">
        <f>VLOOKUP(K246,'SignPrices_Size-MUTCD'!$E$2:$H$753,4,FALSE)</f>
        <v>17.259999999999998</v>
      </c>
      <c r="M246" s="96"/>
      <c r="N246" t="s">
        <v>66</v>
      </c>
    </row>
    <row r="247" spans="1:14" ht="24.9" customHeight="1" x14ac:dyDescent="0.3">
      <c r="A247" s="95"/>
      <c r="B247" s="91"/>
      <c r="C247" s="93"/>
      <c r="D247" s="94"/>
      <c r="E247" s="37" t="str">
        <f t="shared" ref="E247:E248" si="44">$D$246</f>
        <v>W4-4P</v>
      </c>
      <c r="F247" s="51" t="s">
        <v>2669</v>
      </c>
      <c r="G247" s="51" t="str">
        <f>F247</f>
        <v>W4-4</v>
      </c>
      <c r="H247" s="52" t="str">
        <f>IF(ISERROR(VLOOKUP(F247,'SignPrices_Size-MUTCD'!$C$2:$D$753,2,FALSE)),VLOOKUP(G247,'SignPrices_Size-MUTCD'!$C$2:$D$753,2,FALSE),VLOOKUP(F247,'SignPrices_Size-MUTCD'!$C$2:$D$753,2,FALSE))</f>
        <v>36x18</v>
      </c>
      <c r="I247" s="47" t="s">
        <v>3152</v>
      </c>
      <c r="J247" s="49" t="str">
        <f t="shared" si="30"/>
        <v>W4-4P  36x18</v>
      </c>
      <c r="K247" s="49" t="str">
        <f t="shared" si="31"/>
        <v>W4-4  36x18</v>
      </c>
      <c r="L247" s="11">
        <f>VLOOKUP(K247,'SignPrices_Size-MUTCD'!$E$2:$H$753,4,FALSE)</f>
        <v>45.57</v>
      </c>
      <c r="M247" s="96"/>
    </row>
    <row r="248" spans="1:14" ht="24.9" customHeight="1" x14ac:dyDescent="0.3">
      <c r="A248" s="95"/>
      <c r="B248" s="92"/>
      <c r="C248" s="87"/>
      <c r="D248" s="89"/>
      <c r="E248" s="37" t="str">
        <f t="shared" si="44"/>
        <v>W4-4P</v>
      </c>
      <c r="F248" s="53" t="s">
        <v>3402</v>
      </c>
      <c r="G248" s="56" t="str">
        <f>$F$174</f>
        <v>W1-6</v>
      </c>
      <c r="H248" s="52" t="str">
        <f>IF(ISERROR(VLOOKUP(F248,'SignPrices_Size-MUTCD'!$C$2:$D$753,2,FALSE)),VLOOKUP(G248,'SignPrices_Size-MUTCD'!$C$2:$D$753,2,FALSE),VLOOKUP(F248,'SignPrices_Size-MUTCD'!$C$2:$D$753,2,FALSE))</f>
        <v>48X24</v>
      </c>
      <c r="I248" s="47" t="s">
        <v>3137</v>
      </c>
      <c r="J248" s="49" t="str">
        <f t="shared" si="30"/>
        <v>W4-4P  48x24</v>
      </c>
      <c r="K248" s="49" t="str">
        <f t="shared" si="31"/>
        <v>W1-6  48X24</v>
      </c>
      <c r="L248" s="11">
        <f>VLOOKUP(K248,'SignPrices_Size-MUTCD'!$E$2:$H$753,4,FALSE)</f>
        <v>115.72999999999999</v>
      </c>
      <c r="M248" s="96"/>
    </row>
    <row r="249" spans="1:14" ht="24.9" customHeight="1" x14ac:dyDescent="0.3">
      <c r="A249" s="95"/>
      <c r="B249" s="90" t="s">
        <v>2962</v>
      </c>
      <c r="C249" s="86" t="s">
        <v>3153</v>
      </c>
      <c r="D249" s="88" t="s">
        <v>2936</v>
      </c>
      <c r="E249" s="37" t="str">
        <f>$D$249</f>
        <v>W4-4aP</v>
      </c>
      <c r="F249" s="53" t="s">
        <v>3402</v>
      </c>
      <c r="G249" s="62" t="str">
        <f>$R$1</f>
        <v>W10-1A</v>
      </c>
      <c r="H249" s="52" t="str">
        <f>IF(ISERROR(VLOOKUP(F249,'SignPrices_Size-MUTCD'!$C$2:$D$753,2,FALSE)),VLOOKUP(G249,'SignPrices_Size-MUTCD'!$C$2:$D$753,2,FALSE),VLOOKUP(F249,'SignPrices_Size-MUTCD'!$C$2:$D$753,2,FALSE))</f>
        <v>24X12</v>
      </c>
      <c r="I249" s="12" t="s">
        <v>3140</v>
      </c>
      <c r="J249" s="49" t="str">
        <f t="shared" si="30"/>
        <v>W4-4aP  24x12</v>
      </c>
      <c r="K249" s="49" t="str">
        <f t="shared" si="31"/>
        <v>W10-1A  24X12</v>
      </c>
      <c r="L249" s="11">
        <f>VLOOKUP(K249,'SignPrices_Size-MUTCD'!$E$2:$H$753,4,FALSE)</f>
        <v>17.259999999999998</v>
      </c>
      <c r="M249" s="96"/>
    </row>
    <row r="250" spans="1:14" ht="24.9" customHeight="1" x14ac:dyDescent="0.3">
      <c r="A250" s="95"/>
      <c r="B250" s="91"/>
      <c r="C250" s="93"/>
      <c r="D250" s="94"/>
      <c r="E250" s="37" t="str">
        <f t="shared" ref="E250:E251" si="45">$D$249</f>
        <v>W4-4aP</v>
      </c>
      <c r="F250" s="53" t="s">
        <v>2669</v>
      </c>
      <c r="G250" s="53" t="str">
        <f>F250</f>
        <v>W4-4</v>
      </c>
      <c r="H250" s="52" t="str">
        <f>IF(ISERROR(VLOOKUP(F250,'SignPrices_Size-MUTCD'!$C$2:$D$753,2,FALSE)),VLOOKUP(G250,'SignPrices_Size-MUTCD'!$C$2:$D$753,2,FALSE),VLOOKUP(F250,'SignPrices_Size-MUTCD'!$C$2:$D$753,2,FALSE))</f>
        <v>36x18</v>
      </c>
      <c r="I250" s="47" t="s">
        <v>3152</v>
      </c>
      <c r="J250" s="49" t="str">
        <f t="shared" si="30"/>
        <v>W4-4aP  36x18</v>
      </c>
      <c r="K250" s="49" t="str">
        <f t="shared" si="31"/>
        <v>W4-4  36x18</v>
      </c>
      <c r="L250" s="11">
        <f>VLOOKUP(K250,'SignPrices_Size-MUTCD'!$E$2:$H$753,4,FALSE)</f>
        <v>45.57</v>
      </c>
      <c r="M250" s="96"/>
    </row>
    <row r="251" spans="1:14" ht="24.9" customHeight="1" x14ac:dyDescent="0.3">
      <c r="A251" s="95"/>
      <c r="B251" s="92"/>
      <c r="C251" s="87"/>
      <c r="D251" s="89"/>
      <c r="E251" s="37" t="str">
        <f t="shared" si="45"/>
        <v>W4-4aP</v>
      </c>
      <c r="F251" s="53" t="s">
        <v>3402</v>
      </c>
      <c r="G251" s="56" t="str">
        <f>$F$174</f>
        <v>W1-6</v>
      </c>
      <c r="H251" s="52" t="str">
        <f>IF(ISERROR(VLOOKUP(F251,'SignPrices_Size-MUTCD'!$C$2:$D$753,2,FALSE)),VLOOKUP(G251,'SignPrices_Size-MUTCD'!$C$2:$D$753,2,FALSE),VLOOKUP(F251,'SignPrices_Size-MUTCD'!$C$2:$D$753,2,FALSE))</f>
        <v>48X24</v>
      </c>
      <c r="I251" s="47" t="s">
        <v>3137</v>
      </c>
      <c r="J251" s="49" t="str">
        <f t="shared" si="30"/>
        <v>W4-4aP  48x24</v>
      </c>
      <c r="K251" s="49" t="str">
        <f t="shared" si="31"/>
        <v>W1-6  48X24</v>
      </c>
      <c r="L251" s="11">
        <f>VLOOKUP(K251,'SignPrices_Size-MUTCD'!$E$2:$H$753,4,FALSE)</f>
        <v>115.72999999999999</v>
      </c>
      <c r="M251" s="96"/>
    </row>
    <row r="252" spans="1:14" ht="24.9" customHeight="1" x14ac:dyDescent="0.3">
      <c r="A252" s="95"/>
      <c r="B252" s="90" t="s">
        <v>2962</v>
      </c>
      <c r="C252" s="86" t="s">
        <v>3154</v>
      </c>
      <c r="D252" s="88" t="s">
        <v>2937</v>
      </c>
      <c r="E252" s="37" t="str">
        <f>$D$252</f>
        <v>W4-4bP</v>
      </c>
      <c r="F252" s="53" t="s">
        <v>3402</v>
      </c>
      <c r="G252" s="59" t="str">
        <f>$R$1</f>
        <v>W10-1A</v>
      </c>
      <c r="H252" s="52" t="str">
        <f>IF(ISERROR(VLOOKUP(F252,'SignPrices_Size-MUTCD'!$C$2:$D$753,2,FALSE)),VLOOKUP(G252,'SignPrices_Size-MUTCD'!$C$2:$D$753,2,FALSE),VLOOKUP(F252,'SignPrices_Size-MUTCD'!$C$2:$D$753,2,FALSE))</f>
        <v>24X12</v>
      </c>
      <c r="I252" s="12" t="s">
        <v>3140</v>
      </c>
      <c r="J252" s="49" t="str">
        <f t="shared" si="30"/>
        <v>W4-4bP  24x12</v>
      </c>
      <c r="K252" s="49" t="str">
        <f t="shared" si="31"/>
        <v>W10-1A  24X12</v>
      </c>
      <c r="L252" s="11">
        <f>VLOOKUP(K252,'SignPrices_Size-MUTCD'!$E$2:$H$753,4,FALSE)</f>
        <v>17.259999999999998</v>
      </c>
      <c r="M252" s="96"/>
    </row>
    <row r="253" spans="1:14" ht="24.9" customHeight="1" x14ac:dyDescent="0.3">
      <c r="A253" s="95"/>
      <c r="B253" s="91"/>
      <c r="C253" s="93"/>
      <c r="D253" s="94"/>
      <c r="E253" s="37" t="str">
        <f t="shared" ref="E253:E254" si="46">$D$252</f>
        <v>W4-4bP</v>
      </c>
      <c r="F253" s="53" t="s">
        <v>2669</v>
      </c>
      <c r="G253" s="53" t="str">
        <f>F253</f>
        <v>W4-4</v>
      </c>
      <c r="H253" s="52" t="str">
        <f>IF(ISERROR(VLOOKUP(F253,'SignPrices_Size-MUTCD'!$C$2:$D$753,2,FALSE)),VLOOKUP(G253,'SignPrices_Size-MUTCD'!$C$2:$D$753,2,FALSE),VLOOKUP(F253,'SignPrices_Size-MUTCD'!$C$2:$D$753,2,FALSE))</f>
        <v>36x18</v>
      </c>
      <c r="I253" s="47" t="s">
        <v>3152</v>
      </c>
      <c r="J253" s="49" t="str">
        <f t="shared" si="30"/>
        <v>W4-4bP  36x18</v>
      </c>
      <c r="K253" s="49" t="str">
        <f t="shared" si="31"/>
        <v>W4-4  36x18</v>
      </c>
      <c r="L253" s="11">
        <f>VLOOKUP(K253,'SignPrices_Size-MUTCD'!$E$2:$H$753,4,FALSE)</f>
        <v>45.57</v>
      </c>
      <c r="M253" s="96"/>
    </row>
    <row r="254" spans="1:14" ht="24.9" customHeight="1" x14ac:dyDescent="0.3">
      <c r="A254" s="95"/>
      <c r="B254" s="92"/>
      <c r="C254" s="87"/>
      <c r="D254" s="89"/>
      <c r="E254" s="37" t="str">
        <f t="shared" si="46"/>
        <v>W4-4bP</v>
      </c>
      <c r="F254" s="53" t="s">
        <v>3402</v>
      </c>
      <c r="G254" s="56" t="str">
        <f>$F$174</f>
        <v>W1-6</v>
      </c>
      <c r="H254" s="52" t="str">
        <f>IF(ISERROR(VLOOKUP(F254,'SignPrices_Size-MUTCD'!$C$2:$D$753,2,FALSE)),VLOOKUP(G254,'SignPrices_Size-MUTCD'!$C$2:$D$753,2,FALSE),VLOOKUP(F254,'SignPrices_Size-MUTCD'!$C$2:$D$753,2,FALSE))</f>
        <v>48X24</v>
      </c>
      <c r="I254" s="47" t="s">
        <v>3137</v>
      </c>
      <c r="J254" s="49" t="str">
        <f t="shared" si="30"/>
        <v>W4-4bP  48x24</v>
      </c>
      <c r="K254" s="49" t="str">
        <f t="shared" si="31"/>
        <v>W1-6  48X24</v>
      </c>
      <c r="L254" s="11">
        <f>VLOOKUP(K254,'SignPrices_Size-MUTCD'!$E$2:$H$753,4,FALSE)</f>
        <v>115.72999999999999</v>
      </c>
      <c r="M254" s="96"/>
    </row>
    <row r="255" spans="1:14" ht="24.9" customHeight="1" x14ac:dyDescent="0.3">
      <c r="A255" s="95"/>
      <c r="B255" s="99" t="s">
        <v>2962</v>
      </c>
      <c r="C255" s="97" t="s">
        <v>2938</v>
      </c>
      <c r="D255" s="88" t="s">
        <v>2939</v>
      </c>
      <c r="E255" s="37" t="str">
        <f>$D$255</f>
        <v>W5-1</v>
      </c>
      <c r="F255" s="53" t="s">
        <v>3402</v>
      </c>
      <c r="G255" s="53" t="str">
        <f>$F$210</f>
        <v>W2-4</v>
      </c>
      <c r="H255" s="52" t="str">
        <f>IF(ISERROR(VLOOKUP(F255,'SignPrices_Size-MUTCD'!$C$2:$D$753,2,FALSE)),VLOOKUP(G255,'SignPrices_Size-MUTCD'!$C$2:$D$753,2,FALSE),VLOOKUP(F255,'SignPrices_Size-MUTCD'!$C$2:$D$753,2,FALSE))</f>
        <v>30X30</v>
      </c>
      <c r="I255" s="47" t="s">
        <v>3125</v>
      </c>
      <c r="J255" s="49" t="str">
        <f t="shared" si="30"/>
        <v>W5-1  30x30</v>
      </c>
      <c r="K255" s="49" t="str">
        <f t="shared" si="31"/>
        <v>W2-4  30X30</v>
      </c>
      <c r="L255" s="11">
        <f>VLOOKUP(K255,'SignPrices_Size-MUTCD'!$E$2:$H$753,4,FALSE)</f>
        <v>53.95</v>
      </c>
      <c r="M255" s="96"/>
    </row>
    <row r="256" spans="1:14" ht="24.9" customHeight="1" x14ac:dyDescent="0.3">
      <c r="A256" s="95"/>
      <c r="B256" s="99"/>
      <c r="C256" s="97"/>
      <c r="D256" s="94"/>
      <c r="E256" s="37" t="str">
        <f t="shared" ref="E256:E257" si="47">$D$255</f>
        <v>W5-1</v>
      </c>
      <c r="F256" s="51" t="s">
        <v>3320</v>
      </c>
      <c r="G256" s="51" t="str">
        <f>F256</f>
        <v>W5-1AA</v>
      </c>
      <c r="H256" s="52" t="str">
        <f>IF(ISERROR(VLOOKUP(F256,'SignPrices_Size-MUTCD'!$C$2:$D$753,2,FALSE)),VLOOKUP(G256,'SignPrices_Size-MUTCD'!$C$2:$D$753,2,FALSE),VLOOKUP(F256,'SignPrices_Size-MUTCD'!$C$2:$D$753,2,FALSE))</f>
        <v>36X36</v>
      </c>
      <c r="I256" s="47" t="s">
        <v>3126</v>
      </c>
      <c r="J256" s="49" t="str">
        <f t="shared" si="30"/>
        <v>W5-1  36x36</v>
      </c>
      <c r="K256" s="49" t="str">
        <f t="shared" si="31"/>
        <v>W5-1AA  36X36</v>
      </c>
      <c r="L256" s="11">
        <f>VLOOKUP(K256,'SignPrices_Size-MUTCD'!$E$2:$H$753,4,FALSE)</f>
        <v>77.679999999999993</v>
      </c>
      <c r="M256" s="96"/>
    </row>
    <row r="257" spans="1:13" ht="24.9" customHeight="1" x14ac:dyDescent="0.3">
      <c r="A257" s="95"/>
      <c r="B257" s="99"/>
      <c r="C257" s="97"/>
      <c r="D257" s="89"/>
      <c r="E257" s="37" t="str">
        <f t="shared" si="47"/>
        <v>W5-1</v>
      </c>
      <c r="F257" s="53" t="s">
        <v>3402</v>
      </c>
      <c r="G257" s="53" t="str">
        <f>$F$260</f>
        <v>W5-2B</v>
      </c>
      <c r="H257" s="52" t="str">
        <f>IF(ISERROR(VLOOKUP(F257,'SignPrices_Size-MUTCD'!$C$2:$D$753,2,FALSE)),VLOOKUP(G257,'SignPrices_Size-MUTCD'!$C$2:$D$753,2,FALSE),VLOOKUP(F257,'SignPrices_Size-MUTCD'!$C$2:$D$753,2,FALSE))</f>
        <v>48X48</v>
      </c>
      <c r="I257" s="47" t="s">
        <v>3134</v>
      </c>
      <c r="J257" s="49" t="str">
        <f t="shared" si="30"/>
        <v>W5-1  48X48</v>
      </c>
      <c r="K257" s="49" t="str">
        <f t="shared" si="31"/>
        <v>W5-2B  48X48</v>
      </c>
      <c r="L257" s="11">
        <f>VLOOKUP(K257,'SignPrices_Size-MUTCD'!$E$2:$H$753,4,FALSE)</f>
        <v>131.30000000000001</v>
      </c>
      <c r="M257" s="96"/>
    </row>
    <row r="258" spans="1:13" ht="24.9" customHeight="1" x14ac:dyDescent="0.3">
      <c r="A258" s="95"/>
      <c r="B258" s="90" t="s">
        <v>2962</v>
      </c>
      <c r="C258" s="86" t="s">
        <v>2940</v>
      </c>
      <c r="D258" s="88" t="s">
        <v>2670</v>
      </c>
      <c r="E258" s="37" t="str">
        <f>$D$258</f>
        <v>W5-2</v>
      </c>
      <c r="F258" s="53" t="s">
        <v>3402</v>
      </c>
      <c r="G258" s="53" t="str">
        <f>$F$210</f>
        <v>W2-4</v>
      </c>
      <c r="H258" s="52" t="str">
        <f>IF(ISERROR(VLOOKUP(F258,'SignPrices_Size-MUTCD'!$C$2:$D$753,2,FALSE)),VLOOKUP(G258,'SignPrices_Size-MUTCD'!$C$2:$D$753,2,FALSE),VLOOKUP(F258,'SignPrices_Size-MUTCD'!$C$2:$D$753,2,FALSE))</f>
        <v>30X30</v>
      </c>
      <c r="I258" s="47" t="s">
        <v>3125</v>
      </c>
      <c r="J258" s="49" t="str">
        <f t="shared" si="30"/>
        <v>W5-2  30x30</v>
      </c>
      <c r="K258" s="49" t="str">
        <f t="shared" si="31"/>
        <v>W2-4  30X30</v>
      </c>
      <c r="L258" s="11">
        <f>VLOOKUP(K258,'SignPrices_Size-MUTCD'!$E$2:$H$753,4,FALSE)</f>
        <v>53.95</v>
      </c>
      <c r="M258" s="96"/>
    </row>
    <row r="259" spans="1:13" ht="24.9" customHeight="1" x14ac:dyDescent="0.3">
      <c r="A259" s="95"/>
      <c r="B259" s="91"/>
      <c r="C259" s="93"/>
      <c r="D259" s="94"/>
      <c r="E259" s="37" t="str">
        <f t="shared" ref="E259:E260" si="48">$D$258</f>
        <v>W5-2</v>
      </c>
      <c r="F259" s="51" t="str">
        <f>D258</f>
        <v>W5-2</v>
      </c>
      <c r="G259" s="51" t="str">
        <f>F259</f>
        <v>W5-2</v>
      </c>
      <c r="H259" s="52" t="str">
        <f>IF(ISERROR(VLOOKUP(F259,'SignPrices_Size-MUTCD'!$C$2:$D$753,2,FALSE)),VLOOKUP(G259,'SignPrices_Size-MUTCD'!$C$2:$D$753,2,FALSE),VLOOKUP(F259,'SignPrices_Size-MUTCD'!$C$2:$D$753,2,FALSE))</f>
        <v>36X36</v>
      </c>
      <c r="I259" s="47" t="s">
        <v>3126</v>
      </c>
      <c r="J259" s="49" t="str">
        <f t="shared" ref="J259:J322" si="49">CONCATENATE($E259,"  ", $I259)</f>
        <v>W5-2  36x36</v>
      </c>
      <c r="K259" s="49" t="str">
        <f t="shared" ref="K259:K322" si="50">CONCATENATE($G259,"  ",$H259)</f>
        <v>W5-2  36X36</v>
      </c>
      <c r="L259" s="11">
        <f>VLOOKUP(K259,'SignPrices_Size-MUTCD'!$E$2:$H$753,4,FALSE)</f>
        <v>91.14</v>
      </c>
      <c r="M259" s="96"/>
    </row>
    <row r="260" spans="1:13" ht="24.9" customHeight="1" x14ac:dyDescent="0.3">
      <c r="A260" s="95"/>
      <c r="B260" s="92"/>
      <c r="C260" s="87"/>
      <c r="D260" s="89"/>
      <c r="E260" s="37" t="str">
        <f t="shared" si="48"/>
        <v>W5-2</v>
      </c>
      <c r="F260" s="51" t="s">
        <v>2671</v>
      </c>
      <c r="G260" s="51" t="str">
        <f>F260</f>
        <v>W5-2B</v>
      </c>
      <c r="H260" s="52" t="str">
        <f>IF(ISERROR(VLOOKUP(F260,'SignPrices_Size-MUTCD'!$C$2:$D$753,2,FALSE)),VLOOKUP(G260,'SignPrices_Size-MUTCD'!$C$2:$D$753,2,FALSE),VLOOKUP(F260,'SignPrices_Size-MUTCD'!$C$2:$D$753,2,FALSE))</f>
        <v>48X48</v>
      </c>
      <c r="I260" s="47" t="s">
        <v>3134</v>
      </c>
      <c r="J260" s="49" t="str">
        <f t="shared" si="49"/>
        <v>W5-2  48X48</v>
      </c>
      <c r="K260" s="49" t="str">
        <f t="shared" si="50"/>
        <v>W5-2B  48X48</v>
      </c>
      <c r="L260" s="11">
        <f>VLOOKUP(K260,'SignPrices_Size-MUTCD'!$E$2:$H$753,4,FALSE)</f>
        <v>131.30000000000001</v>
      </c>
      <c r="M260" s="96"/>
    </row>
    <row r="261" spans="1:13" ht="24.9" customHeight="1" x14ac:dyDescent="0.3">
      <c r="A261" s="95"/>
      <c r="B261" s="90" t="s">
        <v>2962</v>
      </c>
      <c r="C261" s="86" t="s">
        <v>2941</v>
      </c>
      <c r="D261" s="88" t="s">
        <v>2672</v>
      </c>
      <c r="E261" s="37" t="str">
        <f>$D$261</f>
        <v>W5-3</v>
      </c>
      <c r="F261" s="53" t="s">
        <v>3402</v>
      </c>
      <c r="G261" s="53" t="str">
        <f>$F$210</f>
        <v>W2-4</v>
      </c>
      <c r="H261" s="52" t="str">
        <f>IF(ISERROR(VLOOKUP(F261,'SignPrices_Size-MUTCD'!$C$2:$D$753,2,FALSE)),VLOOKUP(G261,'SignPrices_Size-MUTCD'!$C$2:$D$753,2,FALSE),VLOOKUP(F261,'SignPrices_Size-MUTCD'!$C$2:$D$753,2,FALSE))</f>
        <v>30X30</v>
      </c>
      <c r="I261" s="47" t="s">
        <v>3125</v>
      </c>
      <c r="J261" s="49" t="str">
        <f t="shared" si="49"/>
        <v>W5-3  30x30</v>
      </c>
      <c r="K261" s="49" t="str">
        <f t="shared" si="50"/>
        <v>W2-4  30X30</v>
      </c>
      <c r="L261" s="11">
        <f>VLOOKUP(K261,'SignPrices_Size-MUTCD'!$E$2:$H$753,4,FALSE)</f>
        <v>53.95</v>
      </c>
      <c r="M261" s="96"/>
    </row>
    <row r="262" spans="1:13" ht="24.9" customHeight="1" x14ac:dyDescent="0.3">
      <c r="A262" s="95"/>
      <c r="B262" s="91"/>
      <c r="C262" s="93"/>
      <c r="D262" s="94"/>
      <c r="E262" s="37" t="str">
        <f t="shared" ref="E262:E263" si="51">$D$261</f>
        <v>W5-3</v>
      </c>
      <c r="F262" s="53" t="s">
        <v>3402</v>
      </c>
      <c r="G262" s="53" t="str">
        <f>$F$259</f>
        <v>W5-2</v>
      </c>
      <c r="H262" s="52" t="str">
        <f>IF(ISERROR(VLOOKUP(F262,'SignPrices_Size-MUTCD'!$C$2:$D$753,2,FALSE)),VLOOKUP(G262,'SignPrices_Size-MUTCD'!$C$2:$D$753,2,FALSE),VLOOKUP(F262,'SignPrices_Size-MUTCD'!$C$2:$D$753,2,FALSE))</f>
        <v>36X36</v>
      </c>
      <c r="I262" s="47" t="s">
        <v>3126</v>
      </c>
      <c r="J262" s="49" t="str">
        <f t="shared" si="49"/>
        <v>W5-3  36x36</v>
      </c>
      <c r="K262" s="49" t="str">
        <f t="shared" si="50"/>
        <v>W5-2  36X36</v>
      </c>
      <c r="L262" s="11">
        <f>VLOOKUP(K262,'SignPrices_Size-MUTCD'!$E$2:$H$753,4,FALSE)</f>
        <v>91.14</v>
      </c>
      <c r="M262" s="96"/>
    </row>
    <row r="263" spans="1:13" ht="24.9" customHeight="1" x14ac:dyDescent="0.3">
      <c r="A263" s="95"/>
      <c r="B263" s="92"/>
      <c r="C263" s="87"/>
      <c r="D263" s="89"/>
      <c r="E263" s="37" t="str">
        <f t="shared" si="51"/>
        <v>W5-3</v>
      </c>
      <c r="F263" s="51" t="str">
        <f>D261</f>
        <v>W5-3</v>
      </c>
      <c r="G263" s="51" t="str">
        <f>F263</f>
        <v>W5-3</v>
      </c>
      <c r="H263" s="52" t="str">
        <f>IF(ISERROR(VLOOKUP(F263,'SignPrices_Size-MUTCD'!$C$2:$D$753,2,FALSE)),VLOOKUP(G263,'SignPrices_Size-MUTCD'!$C$2:$D$753,2,FALSE),VLOOKUP(F263,'SignPrices_Size-MUTCD'!$C$2:$D$753,2,FALSE))</f>
        <v>48X48</v>
      </c>
      <c r="I263" s="47" t="s">
        <v>3134</v>
      </c>
      <c r="J263" s="49" t="str">
        <f t="shared" si="49"/>
        <v>W5-3  48X48</v>
      </c>
      <c r="K263" s="49" t="str">
        <f t="shared" si="50"/>
        <v>W5-3  48X48</v>
      </c>
      <c r="L263" s="11">
        <f>VLOOKUP(K263,'SignPrices_Size-MUTCD'!$E$2:$H$753,4,FALSE)</f>
        <v>91.14</v>
      </c>
      <c r="M263" s="96"/>
    </row>
    <row r="264" spans="1:13" ht="37.5" customHeight="1" x14ac:dyDescent="0.3">
      <c r="A264" s="95"/>
      <c r="B264" s="90" t="s">
        <v>2962</v>
      </c>
      <c r="C264" s="86" t="s">
        <v>2942</v>
      </c>
      <c r="D264" s="88" t="s">
        <v>2679</v>
      </c>
      <c r="E264" s="37" t="str">
        <f>$D$264</f>
        <v>W6-1</v>
      </c>
      <c r="F264" s="51" t="str">
        <f>D264</f>
        <v>W6-1</v>
      </c>
      <c r="G264" s="51" t="str">
        <f>F264</f>
        <v>W6-1</v>
      </c>
      <c r="H264" s="52" t="str">
        <f>IF(ISERROR(VLOOKUP(F264,'SignPrices_Size-MUTCD'!$C$2:$D$753,2,FALSE)),VLOOKUP(G264,'SignPrices_Size-MUTCD'!$C$2:$D$753,2,FALSE),VLOOKUP(F264,'SignPrices_Size-MUTCD'!$C$2:$D$753,2,FALSE))</f>
        <v>36X36</v>
      </c>
      <c r="I264" s="47" t="s">
        <v>3126</v>
      </c>
      <c r="J264" s="49" t="str">
        <f t="shared" si="49"/>
        <v>W6-1  36x36</v>
      </c>
      <c r="K264" s="49" t="str">
        <f t="shared" si="50"/>
        <v>W6-1  36X36</v>
      </c>
      <c r="L264" s="11">
        <f>VLOOKUP(K264,'SignPrices_Size-MUTCD'!$E$2:$H$753,4,FALSE)</f>
        <v>91.25</v>
      </c>
      <c r="M264" s="96"/>
    </row>
    <row r="265" spans="1:13" ht="37.5" customHeight="1" x14ac:dyDescent="0.3">
      <c r="A265" s="95"/>
      <c r="B265" s="92"/>
      <c r="C265" s="87"/>
      <c r="D265" s="89"/>
      <c r="E265" s="37" t="str">
        <f>$D$264</f>
        <v>W6-1</v>
      </c>
      <c r="F265" s="51" t="s">
        <v>2681</v>
      </c>
      <c r="G265" s="51" t="str">
        <f>F265</f>
        <v>W6-1B</v>
      </c>
      <c r="H265" s="52" t="str">
        <f>IF(ISERROR(VLOOKUP(F265,'SignPrices_Size-MUTCD'!$C$2:$D$753,2,FALSE)),VLOOKUP(G265,'SignPrices_Size-MUTCD'!$C$2:$D$753,2,FALSE),VLOOKUP(F265,'SignPrices_Size-MUTCD'!$C$2:$D$753,2,FALSE))</f>
        <v>48X48</v>
      </c>
      <c r="I265" s="47" t="s">
        <v>3134</v>
      </c>
      <c r="J265" s="49" t="str">
        <f t="shared" si="49"/>
        <v>W6-1  48X48</v>
      </c>
      <c r="K265" s="49" t="str">
        <f t="shared" si="50"/>
        <v>W6-1B  48X48</v>
      </c>
      <c r="L265" s="11">
        <f>VLOOKUP(K265,'SignPrices_Size-MUTCD'!$E$2:$H$753,4,FALSE)</f>
        <v>230.7</v>
      </c>
      <c r="M265" s="96"/>
    </row>
    <row r="266" spans="1:13" ht="37.5" customHeight="1" x14ac:dyDescent="0.3">
      <c r="A266" s="95"/>
      <c r="B266" s="90" t="s">
        <v>2962</v>
      </c>
      <c r="C266" s="86" t="s">
        <v>2943</v>
      </c>
      <c r="D266" s="88" t="s">
        <v>2944</v>
      </c>
      <c r="E266" s="37" t="str">
        <f>$D$266</f>
        <v>W6-2</v>
      </c>
      <c r="F266" s="53" t="s">
        <v>3402</v>
      </c>
      <c r="G266" s="53" t="str">
        <f>$F$264</f>
        <v>W6-1</v>
      </c>
      <c r="H266" s="52" t="str">
        <f>IF(ISERROR(VLOOKUP(F266,'SignPrices_Size-MUTCD'!$C$2:$D$753,2,FALSE)),VLOOKUP(G266,'SignPrices_Size-MUTCD'!$C$2:$D$753,2,FALSE),VLOOKUP(F266,'SignPrices_Size-MUTCD'!$C$2:$D$753,2,FALSE))</f>
        <v>36X36</v>
      </c>
      <c r="I266" s="47" t="s">
        <v>3126</v>
      </c>
      <c r="J266" s="49" t="str">
        <f t="shared" si="49"/>
        <v>W6-2  36x36</v>
      </c>
      <c r="K266" s="49" t="str">
        <f t="shared" si="50"/>
        <v>W6-1  36X36</v>
      </c>
      <c r="L266" s="11">
        <f>VLOOKUP(K266,'SignPrices_Size-MUTCD'!$E$2:$H$753,4,FALSE)</f>
        <v>91.25</v>
      </c>
      <c r="M266" s="96"/>
    </row>
    <row r="267" spans="1:13" ht="37.5" customHeight="1" x14ac:dyDescent="0.3">
      <c r="A267" s="95"/>
      <c r="B267" s="92"/>
      <c r="C267" s="87"/>
      <c r="D267" s="89"/>
      <c r="E267" s="37" t="str">
        <f>$D$266</f>
        <v>W6-2</v>
      </c>
      <c r="F267" s="53" t="s">
        <v>3402</v>
      </c>
      <c r="G267" s="53" t="str">
        <f>$F$265</f>
        <v>W6-1B</v>
      </c>
      <c r="H267" s="52" t="str">
        <f>IF(ISERROR(VLOOKUP(F267,'SignPrices_Size-MUTCD'!$C$2:$D$753,2,FALSE)),VLOOKUP(G267,'SignPrices_Size-MUTCD'!$C$2:$D$753,2,FALSE),VLOOKUP(F267,'SignPrices_Size-MUTCD'!$C$2:$D$753,2,FALSE))</f>
        <v>48X48</v>
      </c>
      <c r="I267" s="47" t="s">
        <v>3134</v>
      </c>
      <c r="J267" s="49" t="str">
        <f t="shared" si="49"/>
        <v>W6-2  48X48</v>
      </c>
      <c r="K267" s="49" t="str">
        <f t="shared" si="50"/>
        <v>W6-1B  48X48</v>
      </c>
      <c r="L267" s="11">
        <f>VLOOKUP(K267,'SignPrices_Size-MUTCD'!$E$2:$H$753,4,FALSE)</f>
        <v>230.7</v>
      </c>
      <c r="M267" s="96"/>
    </row>
    <row r="268" spans="1:13" ht="37.5" customHeight="1" x14ac:dyDescent="0.3">
      <c r="A268" s="95"/>
      <c r="B268" s="90" t="s">
        <v>2962</v>
      </c>
      <c r="C268" s="86" t="s">
        <v>2945</v>
      </c>
      <c r="D268" s="88" t="s">
        <v>2946</v>
      </c>
      <c r="E268" s="37" t="str">
        <f>$D$268</f>
        <v>W6-3</v>
      </c>
      <c r="F268" s="51" t="s">
        <v>2682</v>
      </c>
      <c r="G268" s="51" t="str">
        <f>F268</f>
        <v>W6-3B</v>
      </c>
      <c r="H268" s="52" t="str">
        <f>IF(ISERROR(VLOOKUP(F268,'SignPrices_Size-MUTCD'!$C$2:$D$753,2,FALSE)),VLOOKUP(G268,'SignPrices_Size-MUTCD'!$C$2:$D$753,2,FALSE),VLOOKUP(F268,'SignPrices_Size-MUTCD'!$C$2:$D$753,2,FALSE))</f>
        <v>36X36</v>
      </c>
      <c r="I268" s="47" t="s">
        <v>3126</v>
      </c>
      <c r="J268" s="49" t="str">
        <f t="shared" si="49"/>
        <v>W6-3  36x36</v>
      </c>
      <c r="K268" s="49" t="str">
        <f t="shared" si="50"/>
        <v>W6-3B  36X36</v>
      </c>
      <c r="L268" s="11">
        <f>VLOOKUP(K268,'SignPrices_Size-MUTCD'!$E$2:$H$753,4,FALSE)</f>
        <v>91.14</v>
      </c>
      <c r="M268" s="96"/>
    </row>
    <row r="269" spans="1:13" ht="37.5" customHeight="1" x14ac:dyDescent="0.3">
      <c r="A269" s="95"/>
      <c r="B269" s="92"/>
      <c r="C269" s="87"/>
      <c r="D269" s="89"/>
      <c r="E269" s="37" t="str">
        <f>$D$268</f>
        <v>W6-3</v>
      </c>
      <c r="F269" s="51" t="s">
        <v>2683</v>
      </c>
      <c r="G269" s="51" t="str">
        <f>F269</f>
        <v>W6-3D</v>
      </c>
      <c r="H269" s="52" t="str">
        <f>IF(ISERROR(VLOOKUP(F269,'SignPrices_Size-MUTCD'!$C$2:$D$753,2,FALSE)),VLOOKUP(G269,'SignPrices_Size-MUTCD'!$C$2:$D$753,2,FALSE),VLOOKUP(F269,'SignPrices_Size-MUTCD'!$C$2:$D$753,2,FALSE))</f>
        <v>48X48</v>
      </c>
      <c r="I269" s="47" t="s">
        <v>3134</v>
      </c>
      <c r="J269" s="49" t="str">
        <f t="shared" si="49"/>
        <v>W6-3  48X48</v>
      </c>
      <c r="K269" s="49" t="str">
        <f t="shared" si="50"/>
        <v>W6-3D  48X48</v>
      </c>
      <c r="L269" s="11">
        <f>VLOOKUP(K269,'SignPrices_Size-MUTCD'!$E$2:$H$753,4,FALSE)</f>
        <v>230.7</v>
      </c>
      <c r="M269" s="96"/>
    </row>
    <row r="270" spans="1:13" ht="18.75" customHeight="1" x14ac:dyDescent="0.3">
      <c r="A270" s="95"/>
      <c r="B270" s="99" t="s">
        <v>2962</v>
      </c>
      <c r="C270" s="97" t="s">
        <v>2947</v>
      </c>
      <c r="D270" s="88" t="s">
        <v>2685</v>
      </c>
      <c r="E270" s="37" t="str">
        <f>$D$270</f>
        <v>W7-1</v>
      </c>
      <c r="F270" s="53" t="s">
        <v>3402</v>
      </c>
      <c r="G270" s="53" t="str">
        <f>$F$414</f>
        <v>W12-1</v>
      </c>
      <c r="H270" s="52" t="str">
        <f>IF(ISERROR(VLOOKUP(F270,'SignPrices_Size-MUTCD'!$C$2:$D$753,2,FALSE)),VLOOKUP(G270,'SignPrices_Size-MUTCD'!$C$2:$D$753,2,FALSE),VLOOKUP(F270,'SignPrices_Size-MUTCD'!$C$2:$D$753,2,FALSE))</f>
        <v>24X24</v>
      </c>
      <c r="I270" s="47" t="s">
        <v>3133</v>
      </c>
      <c r="J270" s="49" t="str">
        <f t="shared" si="49"/>
        <v>W7-1  24x24</v>
      </c>
      <c r="K270" s="49" t="str">
        <f t="shared" si="50"/>
        <v>W12-1  24X24</v>
      </c>
      <c r="L270" s="11">
        <f>VLOOKUP(K270,'SignPrices_Size-MUTCD'!$E$2:$H$753,4,FALSE)</f>
        <v>40.51</v>
      </c>
      <c r="M270" s="96"/>
    </row>
    <row r="271" spans="1:13" ht="18.75" customHeight="1" x14ac:dyDescent="0.3">
      <c r="A271" s="95"/>
      <c r="B271" s="99"/>
      <c r="C271" s="97"/>
      <c r="D271" s="94"/>
      <c r="E271" s="37" t="str">
        <f t="shared" ref="E271:E273" si="52">$D$270</f>
        <v>W7-1</v>
      </c>
      <c r="F271" s="51" t="s">
        <v>2685</v>
      </c>
      <c r="G271" s="51" t="str">
        <f>F271</f>
        <v>W7-1</v>
      </c>
      <c r="H271" s="52" t="str">
        <f>IF(ISERROR(VLOOKUP(F271,'SignPrices_Size-MUTCD'!$C$2:$D$753,2,FALSE)),VLOOKUP(G271,'SignPrices_Size-MUTCD'!$C$2:$D$753,2,FALSE),VLOOKUP(F271,'SignPrices_Size-MUTCD'!$C$2:$D$753,2,FALSE))</f>
        <v>30X30</v>
      </c>
      <c r="I271" s="47" t="s">
        <v>3125</v>
      </c>
      <c r="J271" s="49" t="str">
        <f t="shared" si="49"/>
        <v>W7-1  30x30</v>
      </c>
      <c r="K271" s="49" t="str">
        <f t="shared" si="50"/>
        <v>W7-1  30X30</v>
      </c>
      <c r="L271" s="11">
        <f>VLOOKUP(K271,'SignPrices_Size-MUTCD'!$E$2:$H$753,4,FALSE)</f>
        <v>63.3</v>
      </c>
      <c r="M271" s="96"/>
    </row>
    <row r="272" spans="1:13" ht="18.75" customHeight="1" x14ac:dyDescent="0.3">
      <c r="A272" s="95"/>
      <c r="B272" s="99"/>
      <c r="C272" s="97"/>
      <c r="D272" s="94"/>
      <c r="E272" s="37" t="str">
        <f t="shared" si="52"/>
        <v>W7-1</v>
      </c>
      <c r="F272" s="51" t="s">
        <v>3413</v>
      </c>
      <c r="G272" s="51" t="str">
        <f>F272</f>
        <v>W7-1A</v>
      </c>
      <c r="H272" s="52" t="str">
        <f>IF(ISERROR(VLOOKUP(F272,'SignPrices_Size-MUTCD'!$C$2:$D$753,2,FALSE)),VLOOKUP(G272,'SignPrices_Size-MUTCD'!$C$2:$D$753,2,FALSE),VLOOKUP(F272,'SignPrices_Size-MUTCD'!$C$2:$D$753,2,FALSE))</f>
        <v>36X36</v>
      </c>
      <c r="I272" s="47" t="s">
        <v>3126</v>
      </c>
      <c r="J272" s="49" t="str">
        <f t="shared" si="49"/>
        <v>W7-1  36x36</v>
      </c>
      <c r="K272" s="49" t="str">
        <f t="shared" si="50"/>
        <v>W7-1A  36X36</v>
      </c>
      <c r="L272" s="11">
        <f>VLOOKUP(K272,'SignPrices_Size-MUTCD'!$E$2:$H$753,4,FALSE)</f>
        <v>91.14</v>
      </c>
      <c r="M272" s="96"/>
    </row>
    <row r="273" spans="1:13" ht="18.75" customHeight="1" x14ac:dyDescent="0.3">
      <c r="A273" s="95"/>
      <c r="B273" s="99"/>
      <c r="C273" s="97"/>
      <c r="D273" s="89"/>
      <c r="E273" s="37" t="str">
        <f t="shared" si="52"/>
        <v>W7-1</v>
      </c>
      <c r="F273" s="53" t="s">
        <v>3402</v>
      </c>
      <c r="G273" s="51" t="str">
        <f>$F$269</f>
        <v>W6-3D</v>
      </c>
      <c r="H273" s="52" t="str">
        <f>IF(ISERROR(VLOOKUP(F273,'SignPrices_Size-MUTCD'!$C$2:$D$753,2,FALSE)),VLOOKUP(G273,'SignPrices_Size-MUTCD'!$C$2:$D$753,2,FALSE),VLOOKUP(F273,'SignPrices_Size-MUTCD'!$C$2:$D$753,2,FALSE))</f>
        <v>48X48</v>
      </c>
      <c r="I273" s="47" t="s">
        <v>3134</v>
      </c>
      <c r="J273" s="49" t="str">
        <f t="shared" si="49"/>
        <v>W7-1  48X48</v>
      </c>
      <c r="K273" s="49" t="str">
        <f t="shared" si="50"/>
        <v>W6-3D  48X48</v>
      </c>
      <c r="L273" s="11">
        <f>VLOOKUP(K273,'SignPrices_Size-MUTCD'!$E$2:$H$753,4,FALSE)</f>
        <v>230.7</v>
      </c>
      <c r="M273" s="96"/>
    </row>
    <row r="274" spans="1:13" ht="18.75" customHeight="1" x14ac:dyDescent="0.3">
      <c r="A274" s="95"/>
      <c r="B274" s="99" t="s">
        <v>2962</v>
      </c>
      <c r="C274" s="97" t="s">
        <v>2948</v>
      </c>
      <c r="D274" s="88" t="s">
        <v>2949</v>
      </c>
      <c r="E274" s="37" t="str">
        <f>$D$274</f>
        <v>W7-1a</v>
      </c>
      <c r="F274" s="53" t="s">
        <v>3402</v>
      </c>
      <c r="G274" s="53" t="str">
        <f>$F$414</f>
        <v>W12-1</v>
      </c>
      <c r="H274" s="52" t="str">
        <f>IF(ISERROR(VLOOKUP(F274,'SignPrices_Size-MUTCD'!$C$2:$D$753,2,FALSE)),VLOOKUP(G274,'SignPrices_Size-MUTCD'!$C$2:$D$753,2,FALSE),VLOOKUP(F274,'SignPrices_Size-MUTCD'!$C$2:$D$753,2,FALSE))</f>
        <v>24X24</v>
      </c>
      <c r="I274" s="47" t="s">
        <v>3133</v>
      </c>
      <c r="J274" s="49" t="str">
        <f t="shared" si="49"/>
        <v>W7-1a  24x24</v>
      </c>
      <c r="K274" s="49" t="str">
        <f t="shared" si="50"/>
        <v>W12-1  24X24</v>
      </c>
      <c r="L274" s="11">
        <f>VLOOKUP(K274,'SignPrices_Size-MUTCD'!$E$2:$H$753,4,FALSE)</f>
        <v>40.51</v>
      </c>
      <c r="M274" s="96"/>
    </row>
    <row r="275" spans="1:13" ht="18.75" customHeight="1" x14ac:dyDescent="0.3">
      <c r="A275" s="95"/>
      <c r="B275" s="99"/>
      <c r="C275" s="97"/>
      <c r="D275" s="94"/>
      <c r="E275" s="37" t="str">
        <f t="shared" ref="E275:E277" si="53">$D$274</f>
        <v>W7-1a</v>
      </c>
      <c r="F275" s="51" t="s">
        <v>2685</v>
      </c>
      <c r="G275" s="51" t="str">
        <f>F275</f>
        <v>W7-1</v>
      </c>
      <c r="H275" s="52" t="str">
        <f>IF(ISERROR(VLOOKUP(F275,'SignPrices_Size-MUTCD'!$C$2:$D$753,2,FALSE)),VLOOKUP(G275,'SignPrices_Size-MUTCD'!$C$2:$D$753,2,FALSE),VLOOKUP(F275,'SignPrices_Size-MUTCD'!$C$2:$D$753,2,FALSE))</f>
        <v>30X30</v>
      </c>
      <c r="I275" s="47" t="s">
        <v>3125</v>
      </c>
      <c r="J275" s="49" t="str">
        <f t="shared" si="49"/>
        <v>W7-1a  30x30</v>
      </c>
      <c r="K275" s="49" t="str">
        <f t="shared" si="50"/>
        <v>W7-1  30X30</v>
      </c>
      <c r="L275" s="11">
        <f>VLOOKUP(K275,'SignPrices_Size-MUTCD'!$E$2:$H$753,4,FALSE)</f>
        <v>63.3</v>
      </c>
      <c r="M275" s="96"/>
    </row>
    <row r="276" spans="1:13" ht="18.75" customHeight="1" x14ac:dyDescent="0.3">
      <c r="A276" s="95"/>
      <c r="B276" s="99"/>
      <c r="C276" s="97"/>
      <c r="D276" s="94"/>
      <c r="E276" s="37" t="str">
        <f t="shared" si="53"/>
        <v>W7-1a</v>
      </c>
      <c r="F276" s="51" t="s">
        <v>3413</v>
      </c>
      <c r="G276" s="51" t="str">
        <f>F276</f>
        <v>W7-1A</v>
      </c>
      <c r="H276" s="52" t="str">
        <f>IF(ISERROR(VLOOKUP(F276,'SignPrices_Size-MUTCD'!$C$2:$D$753,2,FALSE)),VLOOKUP(G276,'SignPrices_Size-MUTCD'!$C$2:$D$753,2,FALSE),VLOOKUP(F276,'SignPrices_Size-MUTCD'!$C$2:$D$753,2,FALSE))</f>
        <v>36X36</v>
      </c>
      <c r="I276" s="47" t="s">
        <v>3126</v>
      </c>
      <c r="J276" s="49" t="str">
        <f t="shared" si="49"/>
        <v>W7-1a  36x36</v>
      </c>
      <c r="K276" s="49" t="str">
        <f t="shared" si="50"/>
        <v>W7-1A  36X36</v>
      </c>
      <c r="L276" s="11">
        <f>VLOOKUP(K276,'SignPrices_Size-MUTCD'!$E$2:$H$753,4,FALSE)</f>
        <v>91.14</v>
      </c>
      <c r="M276" s="96"/>
    </row>
    <row r="277" spans="1:13" ht="18.75" customHeight="1" x14ac:dyDescent="0.3">
      <c r="A277" s="95"/>
      <c r="B277" s="99"/>
      <c r="C277" s="97"/>
      <c r="D277" s="89"/>
      <c r="E277" s="37" t="str">
        <f t="shared" si="53"/>
        <v>W7-1a</v>
      </c>
      <c r="F277" s="53" t="s">
        <v>3402</v>
      </c>
      <c r="G277" s="51" t="str">
        <f>$F$269</f>
        <v>W6-3D</v>
      </c>
      <c r="H277" s="52" t="str">
        <f>IF(ISERROR(VLOOKUP(F277,'SignPrices_Size-MUTCD'!$C$2:$D$753,2,FALSE)),VLOOKUP(G277,'SignPrices_Size-MUTCD'!$C$2:$D$753,2,FALSE),VLOOKUP(F277,'SignPrices_Size-MUTCD'!$C$2:$D$753,2,FALSE))</f>
        <v>48X48</v>
      </c>
      <c r="I277" s="47" t="s">
        <v>3134</v>
      </c>
      <c r="J277" s="49" t="str">
        <f t="shared" si="49"/>
        <v>W7-1a  48X48</v>
      </c>
      <c r="K277" s="49" t="str">
        <f t="shared" si="50"/>
        <v>W6-3D  48X48</v>
      </c>
      <c r="L277" s="11">
        <f>VLOOKUP(K277,'SignPrices_Size-MUTCD'!$E$2:$H$753,4,FALSE)</f>
        <v>230.7</v>
      </c>
      <c r="M277" s="96"/>
    </row>
    <row r="278" spans="1:13" ht="75" customHeight="1" x14ac:dyDescent="0.3">
      <c r="A278" s="29"/>
      <c r="B278" s="30" t="s">
        <v>2962</v>
      </c>
      <c r="C278" s="31" t="s">
        <v>2950</v>
      </c>
      <c r="D278" s="43" t="s">
        <v>2951</v>
      </c>
      <c r="E278" s="43" t="str">
        <f>$D$278</f>
        <v>W7-3aP</v>
      </c>
      <c r="F278" s="53" t="s">
        <v>3402</v>
      </c>
      <c r="G278" s="57" t="str">
        <f>$U$1</f>
        <v>R7-1</v>
      </c>
      <c r="H278" s="54" t="str">
        <f>IF(ISERROR(VLOOKUP(F278,'SignPrices_Size-MUTCD'!$C$2:$D$753,2,FALSE)),VLOOKUP(G278,'SignPrices_Size-MUTCD'!$C$2:$D$753,2,FALSE),VLOOKUP(F278,'SignPrices_Size-MUTCD'!$C$2:$D$753,2,FALSE))</f>
        <v>18X24</v>
      </c>
      <c r="I278" s="12" t="s">
        <v>3148</v>
      </c>
      <c r="J278" s="49" t="str">
        <f t="shared" si="49"/>
        <v>W7-3aP  24x18</v>
      </c>
      <c r="K278" s="49" t="str">
        <f t="shared" si="50"/>
        <v>R7-1  18X24</v>
      </c>
      <c r="L278" s="11">
        <f>VLOOKUP(K278,'SignPrices_Size-MUTCD'!$E$2:$H$753,4,FALSE)</f>
        <v>26.819999999999997</v>
      </c>
      <c r="M278" s="28"/>
    </row>
    <row r="279" spans="1:13" ht="20.100000000000001" customHeight="1" x14ac:dyDescent="0.3">
      <c r="A279" s="95"/>
      <c r="B279" s="90" t="s">
        <v>2962</v>
      </c>
      <c r="C279" s="86" t="s">
        <v>3070</v>
      </c>
      <c r="D279" s="88" t="s">
        <v>2686</v>
      </c>
      <c r="E279" s="37" t="str">
        <f>$D$279</f>
        <v>W8-1</v>
      </c>
      <c r="F279" s="53" t="s">
        <v>3402</v>
      </c>
      <c r="G279" s="53" t="str">
        <f>$F$414</f>
        <v>W12-1</v>
      </c>
      <c r="H279" s="52" t="str">
        <f>IF(ISERROR(VLOOKUP(F279,'SignPrices_Size-MUTCD'!$C$2:$D$753,2,FALSE)),VLOOKUP(G279,'SignPrices_Size-MUTCD'!$C$2:$D$753,2,FALSE),VLOOKUP(F279,'SignPrices_Size-MUTCD'!$C$2:$D$753,2,FALSE))</f>
        <v>24X24</v>
      </c>
      <c r="I279" s="47" t="s">
        <v>3133</v>
      </c>
      <c r="J279" s="49" t="str">
        <f t="shared" si="49"/>
        <v>W8-1  24x24</v>
      </c>
      <c r="K279" s="49" t="str">
        <f t="shared" si="50"/>
        <v>W12-1  24X24</v>
      </c>
      <c r="L279" s="11">
        <f>VLOOKUP(K279,'SignPrices_Size-MUTCD'!$E$2:$H$753,4,FALSE)</f>
        <v>40.51</v>
      </c>
      <c r="M279" s="96"/>
    </row>
    <row r="280" spans="1:13" ht="20.100000000000001" customHeight="1" x14ac:dyDescent="0.3">
      <c r="A280" s="95"/>
      <c r="B280" s="91"/>
      <c r="C280" s="93"/>
      <c r="D280" s="94"/>
      <c r="E280" s="37" t="str">
        <f t="shared" ref="E280:E282" si="54">$D$279</f>
        <v>W8-1</v>
      </c>
      <c r="F280" s="51" t="s">
        <v>2686</v>
      </c>
      <c r="G280" s="51" t="str">
        <f>F280</f>
        <v>W8-1</v>
      </c>
      <c r="H280" s="52" t="str">
        <f>IF(ISERROR(VLOOKUP(F280,'SignPrices_Size-MUTCD'!$C$2:$D$753,2,FALSE)),VLOOKUP(G280,'SignPrices_Size-MUTCD'!$C$2:$D$753,2,FALSE),VLOOKUP(F280,'SignPrices_Size-MUTCD'!$C$2:$D$753,2,FALSE))</f>
        <v>30X30</v>
      </c>
      <c r="I280" s="47" t="s">
        <v>3125</v>
      </c>
      <c r="J280" s="49" t="str">
        <f t="shared" si="49"/>
        <v>W8-1  30x30</v>
      </c>
      <c r="K280" s="49" t="str">
        <f t="shared" si="50"/>
        <v>W8-1  30X30</v>
      </c>
      <c r="L280" s="11">
        <f>VLOOKUP(K280,'SignPrices_Size-MUTCD'!$E$2:$H$753,4,FALSE)</f>
        <v>63.3</v>
      </c>
      <c r="M280" s="96"/>
    </row>
    <row r="281" spans="1:13" ht="20.100000000000001" customHeight="1" x14ac:dyDescent="0.3">
      <c r="A281" s="95"/>
      <c r="B281" s="91"/>
      <c r="C281" s="93"/>
      <c r="D281" s="94"/>
      <c r="E281" s="37" t="str">
        <f t="shared" si="54"/>
        <v>W8-1</v>
      </c>
      <c r="F281" s="51" t="s">
        <v>2688</v>
      </c>
      <c r="G281" s="51" t="str">
        <f>F281</f>
        <v>W8-1B</v>
      </c>
      <c r="H281" s="52" t="str">
        <f>IF(ISERROR(VLOOKUP(F281,'SignPrices_Size-MUTCD'!$C$2:$D$753,2,FALSE)),VLOOKUP(G281,'SignPrices_Size-MUTCD'!$C$2:$D$753,2,FALSE),VLOOKUP(F281,'SignPrices_Size-MUTCD'!$C$2:$D$753,2,FALSE))</f>
        <v>36X36</v>
      </c>
      <c r="I281" s="47" t="s">
        <v>3126</v>
      </c>
      <c r="J281" s="49" t="str">
        <f t="shared" si="49"/>
        <v>W8-1  36x36</v>
      </c>
      <c r="K281" s="49" t="str">
        <f t="shared" si="50"/>
        <v>W8-1B  36X36</v>
      </c>
      <c r="L281" s="11">
        <f>VLOOKUP(K281,'SignPrices_Size-MUTCD'!$E$2:$H$753,4,FALSE)</f>
        <v>77.679999999999993</v>
      </c>
      <c r="M281" s="96"/>
    </row>
    <row r="282" spans="1:13" ht="20.100000000000001" customHeight="1" x14ac:dyDescent="0.3">
      <c r="A282" s="95"/>
      <c r="B282" s="92"/>
      <c r="C282" s="87"/>
      <c r="D282" s="89"/>
      <c r="E282" s="37" t="str">
        <f t="shared" si="54"/>
        <v>W8-1</v>
      </c>
      <c r="F282" s="53" t="s">
        <v>3402</v>
      </c>
      <c r="G282" s="53" t="str">
        <f>$F$269</f>
        <v>W6-3D</v>
      </c>
      <c r="H282" s="52" t="str">
        <f>IF(ISERROR(VLOOKUP(F282,'SignPrices_Size-MUTCD'!$C$2:$D$753,2,FALSE)),VLOOKUP(G282,'SignPrices_Size-MUTCD'!$C$2:$D$753,2,FALSE),VLOOKUP(F282,'SignPrices_Size-MUTCD'!$C$2:$D$753,2,FALSE))</f>
        <v>48X48</v>
      </c>
      <c r="I282" s="47" t="s">
        <v>3134</v>
      </c>
      <c r="J282" s="49" t="str">
        <f t="shared" si="49"/>
        <v>W8-1  48X48</v>
      </c>
      <c r="K282" s="49" t="str">
        <f t="shared" si="50"/>
        <v>W6-3D  48X48</v>
      </c>
      <c r="L282" s="11">
        <f>VLOOKUP(K282,'SignPrices_Size-MUTCD'!$E$2:$H$753,4,FALSE)</f>
        <v>230.7</v>
      </c>
      <c r="M282" s="96"/>
    </row>
    <row r="283" spans="1:13" ht="20.100000000000001" customHeight="1" x14ac:dyDescent="0.3">
      <c r="A283" s="95"/>
      <c r="B283" s="90" t="s">
        <v>2962</v>
      </c>
      <c r="C283" s="86" t="s">
        <v>3071</v>
      </c>
      <c r="D283" s="88" t="s">
        <v>2690</v>
      </c>
      <c r="E283" s="37" t="str">
        <f>$D$283</f>
        <v>W8-2</v>
      </c>
      <c r="F283" s="53" t="s">
        <v>3402</v>
      </c>
      <c r="G283" s="53" t="str">
        <f>$F$414</f>
        <v>W12-1</v>
      </c>
      <c r="H283" s="52" t="str">
        <f>IF(ISERROR(VLOOKUP(F283,'SignPrices_Size-MUTCD'!$C$2:$D$753,2,FALSE)),VLOOKUP(G283,'SignPrices_Size-MUTCD'!$C$2:$D$753,2,FALSE),VLOOKUP(F283,'SignPrices_Size-MUTCD'!$C$2:$D$753,2,FALSE))</f>
        <v>24X24</v>
      </c>
      <c r="I283" s="47" t="s">
        <v>3133</v>
      </c>
      <c r="J283" s="49" t="str">
        <f t="shared" si="49"/>
        <v>W8-2  24x24</v>
      </c>
      <c r="K283" s="49" t="str">
        <f t="shared" si="50"/>
        <v>W12-1  24X24</v>
      </c>
      <c r="L283" s="11">
        <f>VLOOKUP(K283,'SignPrices_Size-MUTCD'!$E$2:$H$753,4,FALSE)</f>
        <v>40.51</v>
      </c>
      <c r="M283" s="96"/>
    </row>
    <row r="284" spans="1:13" ht="20.100000000000001" customHeight="1" x14ac:dyDescent="0.3">
      <c r="A284" s="95"/>
      <c r="B284" s="91"/>
      <c r="C284" s="93"/>
      <c r="D284" s="94"/>
      <c r="E284" s="37" t="str">
        <f t="shared" ref="E284:E286" si="55">$D$283</f>
        <v>W8-2</v>
      </c>
      <c r="F284" s="51" t="str">
        <f>D283</f>
        <v>W8-2</v>
      </c>
      <c r="G284" s="51" t="str">
        <f>F284</f>
        <v>W8-2</v>
      </c>
      <c r="H284" s="52" t="str">
        <f>IF(ISERROR(VLOOKUP(F284,'SignPrices_Size-MUTCD'!$C$2:$D$753,2,FALSE)),VLOOKUP(G284,'SignPrices_Size-MUTCD'!$C$2:$D$753,2,FALSE),VLOOKUP(F284,'SignPrices_Size-MUTCD'!$C$2:$D$753,2,FALSE))</f>
        <v>30X30</v>
      </c>
      <c r="I284" s="47" t="s">
        <v>3125</v>
      </c>
      <c r="J284" s="49" t="str">
        <f t="shared" si="49"/>
        <v>W8-2  30x30</v>
      </c>
      <c r="K284" s="49" t="str">
        <f t="shared" si="50"/>
        <v>W8-2  30X30</v>
      </c>
      <c r="L284" s="11">
        <f>VLOOKUP(K284,'SignPrices_Size-MUTCD'!$E$2:$H$753,4,FALSE)</f>
        <v>63.3</v>
      </c>
      <c r="M284" s="96"/>
    </row>
    <row r="285" spans="1:13" ht="20.100000000000001" customHeight="1" x14ac:dyDescent="0.3">
      <c r="A285" s="95"/>
      <c r="B285" s="91"/>
      <c r="C285" s="93"/>
      <c r="D285" s="94"/>
      <c r="E285" s="37" t="str">
        <f t="shared" si="55"/>
        <v>W8-2</v>
      </c>
      <c r="F285" s="51" t="s">
        <v>2691</v>
      </c>
      <c r="G285" s="51" t="str">
        <f>F285</f>
        <v>W8-2B</v>
      </c>
      <c r="H285" s="52" t="str">
        <f>IF(ISERROR(VLOOKUP(F285,'SignPrices_Size-MUTCD'!$C$2:$D$753,2,FALSE)),VLOOKUP(G285,'SignPrices_Size-MUTCD'!$C$2:$D$753,2,FALSE),VLOOKUP(F285,'SignPrices_Size-MUTCD'!$C$2:$D$753,2,FALSE))</f>
        <v>36X36</v>
      </c>
      <c r="I285" s="47" t="s">
        <v>3126</v>
      </c>
      <c r="J285" s="49" t="str">
        <f t="shared" si="49"/>
        <v>W8-2  36x36</v>
      </c>
      <c r="K285" s="49" t="str">
        <f t="shared" si="50"/>
        <v>W8-2B  36X36</v>
      </c>
      <c r="L285" s="11">
        <f>VLOOKUP(K285,'SignPrices_Size-MUTCD'!$E$2:$H$753,4,FALSE)</f>
        <v>77.69</v>
      </c>
      <c r="M285" s="96"/>
    </row>
    <row r="286" spans="1:13" ht="20.100000000000001" customHeight="1" x14ac:dyDescent="0.3">
      <c r="A286" s="95"/>
      <c r="B286" s="92"/>
      <c r="C286" s="87"/>
      <c r="D286" s="89"/>
      <c r="E286" s="37" t="str">
        <f t="shared" si="55"/>
        <v>W8-2</v>
      </c>
      <c r="F286" s="51" t="s">
        <v>2693</v>
      </c>
      <c r="G286" s="51" t="str">
        <f>F286</f>
        <v>W8-2E</v>
      </c>
      <c r="H286" s="52" t="str">
        <f>IF(ISERROR(VLOOKUP(F286,'SignPrices_Size-MUTCD'!$C$2:$D$753,2,FALSE)),VLOOKUP(G286,'SignPrices_Size-MUTCD'!$C$2:$D$753,2,FALSE),VLOOKUP(F286,'SignPrices_Size-MUTCD'!$C$2:$D$753,2,FALSE))</f>
        <v>48X48</v>
      </c>
      <c r="I286" s="47" t="s">
        <v>3134</v>
      </c>
      <c r="J286" s="49" t="str">
        <f t="shared" si="49"/>
        <v>W8-2  48X48</v>
      </c>
      <c r="K286" s="49" t="str">
        <f t="shared" si="50"/>
        <v>W8-2E  48X48</v>
      </c>
      <c r="L286" s="11">
        <f>VLOOKUP(K286,'SignPrices_Size-MUTCD'!$E$2:$H$753,4,FALSE)</f>
        <v>136.56</v>
      </c>
      <c r="M286" s="96"/>
    </row>
    <row r="287" spans="1:13" ht="24.9" customHeight="1" x14ac:dyDescent="0.3">
      <c r="A287" s="95"/>
      <c r="B287" s="99" t="s">
        <v>2962</v>
      </c>
      <c r="C287" s="97" t="s">
        <v>2952</v>
      </c>
      <c r="D287" s="88" t="s">
        <v>2694</v>
      </c>
      <c r="E287" s="37" t="str">
        <f>$D$287</f>
        <v>W8-3</v>
      </c>
      <c r="F287" s="53" t="s">
        <v>3402</v>
      </c>
      <c r="G287" s="57" t="str">
        <f>$F$284</f>
        <v>W8-2</v>
      </c>
      <c r="H287" s="52" t="str">
        <f>IF(ISERROR(VLOOKUP(F287,'SignPrices_Size-MUTCD'!$C$2:$D$753,2,FALSE)),VLOOKUP(G287,'SignPrices_Size-MUTCD'!$C$2:$D$753,2,FALSE),VLOOKUP(F287,'SignPrices_Size-MUTCD'!$C$2:$D$753,2,FALSE))</f>
        <v>30X30</v>
      </c>
      <c r="I287" s="47" t="s">
        <v>3125</v>
      </c>
      <c r="J287" s="49" t="str">
        <f t="shared" si="49"/>
        <v>W8-3  30x30</v>
      </c>
      <c r="K287" s="49" t="str">
        <f t="shared" si="50"/>
        <v>W8-2  30X30</v>
      </c>
      <c r="L287" s="11">
        <f>VLOOKUP(K287,'SignPrices_Size-MUTCD'!$E$2:$H$753,4,FALSE)</f>
        <v>63.3</v>
      </c>
      <c r="M287" s="96"/>
    </row>
    <row r="288" spans="1:13" ht="24.9" customHeight="1" x14ac:dyDescent="0.3">
      <c r="A288" s="95"/>
      <c r="B288" s="99"/>
      <c r="C288" s="97"/>
      <c r="D288" s="94"/>
      <c r="E288" s="37" t="str">
        <f t="shared" ref="E288:E289" si="56">$D$287</f>
        <v>W8-3</v>
      </c>
      <c r="F288" s="51" t="str">
        <f>D287</f>
        <v>W8-3</v>
      </c>
      <c r="G288" s="51" t="str">
        <f>F288</f>
        <v>W8-3</v>
      </c>
      <c r="H288" s="52" t="str">
        <f>IF(ISERROR(VLOOKUP(F288,'SignPrices_Size-MUTCD'!$C$2:$D$753,2,FALSE)),VLOOKUP(G288,'SignPrices_Size-MUTCD'!$C$2:$D$753,2,FALSE),VLOOKUP(F288,'SignPrices_Size-MUTCD'!$C$2:$D$753,2,FALSE))</f>
        <v>36X36</v>
      </c>
      <c r="I288" s="47" t="s">
        <v>3126</v>
      </c>
      <c r="J288" s="49" t="str">
        <f t="shared" si="49"/>
        <v>W8-3  36x36</v>
      </c>
      <c r="K288" s="49" t="str">
        <f t="shared" si="50"/>
        <v>W8-3  36X36</v>
      </c>
      <c r="L288" s="11">
        <f>VLOOKUP(K288,'SignPrices_Size-MUTCD'!$E$2:$H$753,4,FALSE)</f>
        <v>77.679999999999993</v>
      </c>
      <c r="M288" s="96"/>
    </row>
    <row r="289" spans="1:13" ht="24.9" customHeight="1" x14ac:dyDescent="0.3">
      <c r="A289" s="95"/>
      <c r="B289" s="99"/>
      <c r="C289" s="97"/>
      <c r="D289" s="89"/>
      <c r="E289" s="37" t="str">
        <f t="shared" si="56"/>
        <v>W8-3</v>
      </c>
      <c r="F289" s="51" t="s">
        <v>2695</v>
      </c>
      <c r="G289" s="51" t="str">
        <f>F289</f>
        <v>W8-3E</v>
      </c>
      <c r="H289" s="52" t="str">
        <f>IF(ISERROR(VLOOKUP(F289,'SignPrices_Size-MUTCD'!$C$2:$D$753,2,FALSE)),VLOOKUP(G289,'SignPrices_Size-MUTCD'!$C$2:$D$753,2,FALSE),VLOOKUP(F289,'SignPrices_Size-MUTCD'!$C$2:$D$753,2,FALSE))</f>
        <v>48X48</v>
      </c>
      <c r="I289" s="47" t="s">
        <v>3127</v>
      </c>
      <c r="J289" s="49" t="str">
        <f t="shared" si="49"/>
        <v>W8-3  48x48</v>
      </c>
      <c r="K289" s="49" t="str">
        <f t="shared" si="50"/>
        <v>W8-3E  48X48</v>
      </c>
      <c r="L289" s="11">
        <f>VLOOKUP(K289,'SignPrices_Size-MUTCD'!$E$2:$H$753,4,FALSE)</f>
        <v>136.56</v>
      </c>
      <c r="M289" s="96"/>
    </row>
    <row r="290" spans="1:13" ht="24.9" customHeight="1" x14ac:dyDescent="0.3">
      <c r="A290" s="95"/>
      <c r="B290" s="90" t="s">
        <v>2962</v>
      </c>
      <c r="C290" s="86" t="s">
        <v>2953</v>
      </c>
      <c r="D290" s="88" t="s">
        <v>2696</v>
      </c>
      <c r="E290" s="37" t="str">
        <f>$D$290</f>
        <v>W8-4</v>
      </c>
      <c r="F290" s="58" t="str">
        <f>D290</f>
        <v>W8-4</v>
      </c>
      <c r="G290" s="53" t="str">
        <f>$F$414</f>
        <v>W12-1</v>
      </c>
      <c r="H290" s="54" t="str">
        <f>IF(ISERROR(VLOOKUP(F290,'SignPrices_Size-MUTCD'!$C$2:$D$753,2,FALSE)),VLOOKUP(G290,'SignPrices_Size-MUTCD'!$C$2:$D$753,2,FALSE),VLOOKUP(F290,'SignPrices_Size-MUTCD'!$C$2:$D$753,2,FALSE))</f>
        <v>30X30</v>
      </c>
      <c r="I290" s="47" t="s">
        <v>3133</v>
      </c>
      <c r="J290" s="49" t="str">
        <f t="shared" si="49"/>
        <v>W8-4  24x24</v>
      </c>
      <c r="K290" s="49" t="str">
        <f t="shared" si="50"/>
        <v>W12-1  30X30</v>
      </c>
      <c r="L290" s="11" t="e">
        <f>VLOOKUP(K290,'SignPrices_Size-MUTCD'!$E$2:$H$753,4,FALSE)</f>
        <v>#N/A</v>
      </c>
      <c r="M290" s="96"/>
    </row>
    <row r="291" spans="1:13" ht="24.9" customHeight="1" x14ac:dyDescent="0.3">
      <c r="A291" s="95"/>
      <c r="B291" s="91"/>
      <c r="C291" s="93"/>
      <c r="D291" s="94"/>
      <c r="E291" s="37" t="str">
        <f t="shared" ref="E291:E292" si="57">$D$290</f>
        <v>W8-4</v>
      </c>
      <c r="F291" s="51" t="s">
        <v>2697</v>
      </c>
      <c r="G291" s="51" t="str">
        <f>F291</f>
        <v>W8-4C</v>
      </c>
      <c r="H291" s="52" t="str">
        <f>IF(ISERROR(VLOOKUP(F291,'SignPrices_Size-MUTCD'!$C$2:$D$753,2,FALSE)),VLOOKUP(G291,'SignPrices_Size-MUTCD'!$C$2:$D$753,2,FALSE),VLOOKUP(F291,'SignPrices_Size-MUTCD'!$C$2:$D$753,2,FALSE))</f>
        <v>36X36</v>
      </c>
      <c r="I291" s="47" t="s">
        <v>3126</v>
      </c>
      <c r="J291" s="49" t="str">
        <f t="shared" si="49"/>
        <v>W8-4  36x36</v>
      </c>
      <c r="K291" s="49" t="str">
        <f t="shared" si="50"/>
        <v>W8-4C  36X36</v>
      </c>
      <c r="L291" s="11">
        <f>VLOOKUP(K291,'SignPrices_Size-MUTCD'!$E$2:$H$753,4,FALSE)</f>
        <v>67.84</v>
      </c>
      <c r="M291" s="96"/>
    </row>
    <row r="292" spans="1:13" ht="24.9" customHeight="1" x14ac:dyDescent="0.3">
      <c r="A292" s="95"/>
      <c r="B292" s="92"/>
      <c r="C292" s="87"/>
      <c r="D292" s="89"/>
      <c r="E292" s="37" t="str">
        <f t="shared" si="57"/>
        <v>W8-4</v>
      </c>
      <c r="F292" s="51" t="s">
        <v>2698</v>
      </c>
      <c r="G292" s="51" t="str">
        <f>F292</f>
        <v>W8-4E</v>
      </c>
      <c r="H292" s="52" t="str">
        <f>IF(ISERROR(VLOOKUP(F292,'SignPrices_Size-MUTCD'!$C$2:$D$753,2,FALSE)),VLOOKUP(G292,'SignPrices_Size-MUTCD'!$C$2:$D$753,2,FALSE),VLOOKUP(F292,'SignPrices_Size-MUTCD'!$C$2:$D$753,2,FALSE))</f>
        <v>48X48</v>
      </c>
      <c r="I292" s="47" t="s">
        <v>3134</v>
      </c>
      <c r="J292" s="49" t="str">
        <f t="shared" si="49"/>
        <v>W8-4  48X48</v>
      </c>
      <c r="K292" s="49" t="str">
        <f t="shared" si="50"/>
        <v>W8-4E  48X48</v>
      </c>
      <c r="L292" s="11">
        <f>VLOOKUP(K292,'SignPrices_Size-MUTCD'!$E$2:$H$753,4,FALSE)</f>
        <v>120.61</v>
      </c>
      <c r="M292" s="96"/>
    </row>
    <row r="293" spans="1:13" ht="18.75" customHeight="1" x14ac:dyDescent="0.3">
      <c r="A293" s="95"/>
      <c r="B293" s="99" t="s">
        <v>2962</v>
      </c>
      <c r="C293" s="97" t="s">
        <v>2954</v>
      </c>
      <c r="D293" s="88" t="s">
        <v>2699</v>
      </c>
      <c r="E293" s="37" t="str">
        <f>$D$293</f>
        <v>W8-5</v>
      </c>
      <c r="F293" s="53" t="s">
        <v>3402</v>
      </c>
      <c r="G293" s="53" t="str">
        <f>$F$414</f>
        <v>W12-1</v>
      </c>
      <c r="H293" s="52" t="str">
        <f>IF(ISERROR(VLOOKUP(F293,'SignPrices_Size-MUTCD'!$C$2:$D$753,2,FALSE)),VLOOKUP(G293,'SignPrices_Size-MUTCD'!$C$2:$D$753,2,FALSE),VLOOKUP(F293,'SignPrices_Size-MUTCD'!$C$2:$D$753,2,FALSE))</f>
        <v>24X24</v>
      </c>
      <c r="I293" s="47" t="s">
        <v>3133</v>
      </c>
      <c r="J293" s="49" t="str">
        <f t="shared" si="49"/>
        <v>W8-5  24x24</v>
      </c>
      <c r="K293" s="49" t="str">
        <f t="shared" si="50"/>
        <v>W12-1  24X24</v>
      </c>
      <c r="L293" s="11">
        <f>VLOOKUP(K293,'SignPrices_Size-MUTCD'!$E$2:$H$753,4,FALSE)</f>
        <v>40.51</v>
      </c>
      <c r="M293" s="96"/>
    </row>
    <row r="294" spans="1:13" ht="18.75" customHeight="1" x14ac:dyDescent="0.3">
      <c r="A294" s="95"/>
      <c r="B294" s="99"/>
      <c r="C294" s="97"/>
      <c r="D294" s="94"/>
      <c r="E294" s="37" t="str">
        <f t="shared" ref="E294:E296" si="58">$D$293</f>
        <v>W8-5</v>
      </c>
      <c r="F294" s="51" t="str">
        <f>D293</f>
        <v>W8-5</v>
      </c>
      <c r="G294" s="51" t="str">
        <f>F294</f>
        <v>W8-5</v>
      </c>
      <c r="H294" s="52" t="str">
        <f>IF(ISERROR(VLOOKUP(F294,'SignPrices_Size-MUTCD'!$C$2:$D$753,2,FALSE)),VLOOKUP(G294,'SignPrices_Size-MUTCD'!$C$2:$D$753,2,FALSE),VLOOKUP(F294,'SignPrices_Size-MUTCD'!$C$2:$D$753,2,FALSE))</f>
        <v>30X30</v>
      </c>
      <c r="I294" s="47" t="s">
        <v>3125</v>
      </c>
      <c r="J294" s="49" t="str">
        <f t="shared" si="49"/>
        <v>W8-5  30x30</v>
      </c>
      <c r="K294" s="49" t="str">
        <f t="shared" si="50"/>
        <v>W8-5  30X30</v>
      </c>
      <c r="L294" s="11">
        <f>VLOOKUP(K294,'SignPrices_Size-MUTCD'!$E$2:$H$753,4,FALSE)</f>
        <v>73.12</v>
      </c>
      <c r="M294" s="96"/>
    </row>
    <row r="295" spans="1:13" ht="18.75" customHeight="1" x14ac:dyDescent="0.3">
      <c r="A295" s="95"/>
      <c r="B295" s="99"/>
      <c r="C295" s="97"/>
      <c r="D295" s="94"/>
      <c r="E295" s="37" t="str">
        <f t="shared" si="58"/>
        <v>W8-5</v>
      </c>
      <c r="F295" s="51" t="s">
        <v>2700</v>
      </c>
      <c r="G295" s="51" t="str">
        <f>F295</f>
        <v>W8-5B</v>
      </c>
      <c r="H295" s="52" t="str">
        <f>IF(ISERROR(VLOOKUP(F295,'SignPrices_Size-MUTCD'!$C$2:$D$753,2,FALSE)),VLOOKUP(G295,'SignPrices_Size-MUTCD'!$C$2:$D$753,2,FALSE),VLOOKUP(F295,'SignPrices_Size-MUTCD'!$C$2:$D$753,2,FALSE))</f>
        <v>36X36</v>
      </c>
      <c r="I295" s="47" t="s">
        <v>3126</v>
      </c>
      <c r="J295" s="49" t="str">
        <f t="shared" si="49"/>
        <v>W8-5  36x36</v>
      </c>
      <c r="K295" s="49" t="str">
        <f t="shared" si="50"/>
        <v>W8-5B  36X36</v>
      </c>
      <c r="L295" s="11">
        <f>VLOOKUP(K295,'SignPrices_Size-MUTCD'!$E$2:$H$753,4,FALSE)</f>
        <v>77.679999999999993</v>
      </c>
      <c r="M295" s="96"/>
    </row>
    <row r="296" spans="1:13" ht="18.75" customHeight="1" x14ac:dyDescent="0.3">
      <c r="A296" s="95"/>
      <c r="B296" s="99"/>
      <c r="C296" s="97"/>
      <c r="D296" s="89"/>
      <c r="E296" s="37" t="str">
        <f t="shared" si="58"/>
        <v>W8-5</v>
      </c>
      <c r="F296" s="51" t="s">
        <v>2701</v>
      </c>
      <c r="G296" s="51" t="str">
        <f>F296</f>
        <v>W8-5D</v>
      </c>
      <c r="H296" s="52" t="str">
        <f>IF(ISERROR(VLOOKUP(F296,'SignPrices_Size-MUTCD'!$C$2:$D$753,2,FALSE)),VLOOKUP(G296,'SignPrices_Size-MUTCD'!$C$2:$D$753,2,FALSE),VLOOKUP(F296,'SignPrices_Size-MUTCD'!$C$2:$D$753,2,FALSE))</f>
        <v>48X48</v>
      </c>
      <c r="I296" s="47" t="s">
        <v>3134</v>
      </c>
      <c r="J296" s="49" t="str">
        <f t="shared" si="49"/>
        <v>W8-5  48X48</v>
      </c>
      <c r="K296" s="49" t="str">
        <f t="shared" si="50"/>
        <v>W8-5D  48X48</v>
      </c>
      <c r="L296" s="11">
        <f>VLOOKUP(K296,'SignPrices_Size-MUTCD'!$E$2:$H$753,4,FALSE)</f>
        <v>230.7</v>
      </c>
      <c r="M296" s="96"/>
    </row>
    <row r="297" spans="1:13" ht="24.9" customHeight="1" x14ac:dyDescent="0.3">
      <c r="A297" s="95"/>
      <c r="B297" s="90" t="s">
        <v>2962</v>
      </c>
      <c r="C297" s="86" t="s">
        <v>2955</v>
      </c>
      <c r="D297" s="88" t="s">
        <v>2956</v>
      </c>
      <c r="E297" s="37" t="str">
        <f>$D$297</f>
        <v>W8-7</v>
      </c>
      <c r="F297" s="53" t="s">
        <v>3402</v>
      </c>
      <c r="G297" s="53" t="str">
        <f>$F$414</f>
        <v>W12-1</v>
      </c>
      <c r="H297" s="52" t="str">
        <f>IF(ISERROR(VLOOKUP(F297,'SignPrices_Size-MUTCD'!$C$2:$D$753,2,FALSE)),VLOOKUP(G297,'SignPrices_Size-MUTCD'!$C$2:$D$753,2,FALSE),VLOOKUP(F297,'SignPrices_Size-MUTCD'!$C$2:$D$753,2,FALSE))</f>
        <v>24X24</v>
      </c>
      <c r="I297" s="47" t="s">
        <v>3133</v>
      </c>
      <c r="J297" s="49" t="str">
        <f t="shared" si="49"/>
        <v>W8-7  24x24</v>
      </c>
      <c r="K297" s="49" t="str">
        <f t="shared" si="50"/>
        <v>W12-1  24X24</v>
      </c>
      <c r="L297" s="11">
        <f>VLOOKUP(K297,'SignPrices_Size-MUTCD'!$E$2:$H$753,4,FALSE)</f>
        <v>40.51</v>
      </c>
      <c r="M297" s="96"/>
    </row>
    <row r="298" spans="1:13" ht="24.9" customHeight="1" x14ac:dyDescent="0.3">
      <c r="A298" s="95"/>
      <c r="B298" s="91"/>
      <c r="C298" s="93"/>
      <c r="D298" s="94"/>
      <c r="E298" s="37" t="str">
        <f t="shared" ref="E298:E299" si="59">$D$297</f>
        <v>W8-7</v>
      </c>
      <c r="F298" s="53" t="s">
        <v>3402</v>
      </c>
      <c r="G298" s="51" t="str">
        <f>$F$295</f>
        <v>W8-5B</v>
      </c>
      <c r="H298" s="52" t="str">
        <f>IF(ISERROR(VLOOKUP(F298,'SignPrices_Size-MUTCD'!$C$2:$D$753,2,FALSE)),VLOOKUP(G298,'SignPrices_Size-MUTCD'!$C$2:$D$753,2,FALSE),VLOOKUP(F298,'SignPrices_Size-MUTCD'!$C$2:$D$753,2,FALSE))</f>
        <v>36X36</v>
      </c>
      <c r="I298" s="47" t="s">
        <v>3126</v>
      </c>
      <c r="J298" s="49" t="str">
        <f t="shared" si="49"/>
        <v>W8-7  36x36</v>
      </c>
      <c r="K298" s="49" t="str">
        <f t="shared" si="50"/>
        <v>W8-5B  36X36</v>
      </c>
      <c r="L298" s="11">
        <f>VLOOKUP(K298,'SignPrices_Size-MUTCD'!$E$2:$H$753,4,FALSE)</f>
        <v>77.679999999999993</v>
      </c>
      <c r="M298" s="96"/>
    </row>
    <row r="299" spans="1:13" ht="24.9" customHeight="1" x14ac:dyDescent="0.3">
      <c r="A299" s="95"/>
      <c r="B299" s="92"/>
      <c r="C299" s="87"/>
      <c r="D299" s="89"/>
      <c r="E299" s="37" t="str">
        <f t="shared" si="59"/>
        <v>W8-7</v>
      </c>
      <c r="F299" s="51" t="s">
        <v>2702</v>
      </c>
      <c r="G299" s="51" t="str">
        <f>F299</f>
        <v>W8-7A</v>
      </c>
      <c r="H299" s="52" t="str">
        <f>IF(ISERROR(VLOOKUP(F299,'SignPrices_Size-MUTCD'!$C$2:$D$753,2,FALSE)),VLOOKUP(G299,'SignPrices_Size-MUTCD'!$C$2:$D$753,2,FALSE),VLOOKUP(F299,'SignPrices_Size-MUTCD'!$C$2:$D$753,2,FALSE))</f>
        <v>48X48</v>
      </c>
      <c r="I299" s="47" t="s">
        <v>3134</v>
      </c>
      <c r="J299" s="49" t="str">
        <f t="shared" si="49"/>
        <v>W8-7  48X48</v>
      </c>
      <c r="K299" s="49" t="str">
        <f t="shared" si="50"/>
        <v>W8-7A  48X48</v>
      </c>
      <c r="L299" s="11">
        <f>VLOOKUP(K299,'SignPrices_Size-MUTCD'!$E$2:$H$753,4,FALSE)</f>
        <v>120.61</v>
      </c>
      <c r="M299" s="96"/>
    </row>
    <row r="300" spans="1:13" ht="24.9" customHeight="1" x14ac:dyDescent="0.3">
      <c r="A300" s="104"/>
      <c r="B300" s="90" t="s">
        <v>2962</v>
      </c>
      <c r="C300" s="86" t="s">
        <v>2957</v>
      </c>
      <c r="D300" s="88" t="s">
        <v>2958</v>
      </c>
      <c r="E300" s="37" t="str">
        <f>$D$300</f>
        <v>W8-23</v>
      </c>
      <c r="F300" s="53" t="s">
        <v>3402</v>
      </c>
      <c r="G300" s="53" t="str">
        <f>$F$414</f>
        <v>W12-1</v>
      </c>
      <c r="H300" s="52" t="str">
        <f>IF(ISERROR(VLOOKUP(F300,'SignPrices_Size-MUTCD'!$C$2:$D$753,2,FALSE)),VLOOKUP(G300,'SignPrices_Size-MUTCD'!$C$2:$D$753,2,FALSE),VLOOKUP(F300,'SignPrices_Size-MUTCD'!$C$2:$D$753,2,FALSE))</f>
        <v>24X24</v>
      </c>
      <c r="I300" s="12" t="s">
        <v>3133</v>
      </c>
      <c r="J300" s="49" t="str">
        <f t="shared" si="49"/>
        <v>W8-23  24x24</v>
      </c>
      <c r="K300" s="49" t="str">
        <f t="shared" si="50"/>
        <v>W12-1  24X24</v>
      </c>
      <c r="L300" s="11">
        <f>VLOOKUP(K300,'SignPrices_Size-MUTCD'!$E$2:$H$753,4,FALSE)</f>
        <v>40.51</v>
      </c>
      <c r="M300" s="20"/>
    </row>
    <row r="301" spans="1:13" ht="24.9" customHeight="1" x14ac:dyDescent="0.3">
      <c r="A301" s="108"/>
      <c r="B301" s="91"/>
      <c r="C301" s="93"/>
      <c r="D301" s="94"/>
      <c r="E301" s="37" t="str">
        <f t="shared" ref="E301:E302" si="60">$D$300</f>
        <v>W8-23</v>
      </c>
      <c r="F301" s="53" t="s">
        <v>3402</v>
      </c>
      <c r="G301" s="51" t="str">
        <f>$F$295</f>
        <v>W8-5B</v>
      </c>
      <c r="H301" s="52" t="str">
        <f>IF(ISERROR(VLOOKUP(F301,'SignPrices_Size-MUTCD'!$C$2:$D$753,2,FALSE)),VLOOKUP(G301,'SignPrices_Size-MUTCD'!$C$2:$D$753,2,FALSE),VLOOKUP(F301,'SignPrices_Size-MUTCD'!$C$2:$D$753,2,FALSE))</f>
        <v>36X36</v>
      </c>
      <c r="I301" s="12" t="s">
        <v>3126</v>
      </c>
      <c r="J301" s="49" t="str">
        <f t="shared" si="49"/>
        <v>W8-23  36x36</v>
      </c>
      <c r="K301" s="49" t="str">
        <f t="shared" si="50"/>
        <v>W8-5B  36X36</v>
      </c>
      <c r="L301" s="11">
        <f>VLOOKUP(K301,'SignPrices_Size-MUTCD'!$E$2:$H$753,4,FALSE)</f>
        <v>77.679999999999993</v>
      </c>
      <c r="M301" s="20"/>
    </row>
    <row r="302" spans="1:13" ht="24.9" customHeight="1" x14ac:dyDescent="0.3">
      <c r="A302" s="105"/>
      <c r="B302" s="92"/>
      <c r="C302" s="87"/>
      <c r="D302" s="89"/>
      <c r="E302" s="37" t="str">
        <f t="shared" si="60"/>
        <v>W8-23</v>
      </c>
      <c r="F302" s="53" t="s">
        <v>3402</v>
      </c>
      <c r="G302" s="51" t="str">
        <f>$F$299</f>
        <v>W8-7A</v>
      </c>
      <c r="H302" s="52" t="str">
        <f>IF(ISERROR(VLOOKUP(F302,'SignPrices_Size-MUTCD'!$C$2:$D$753,2,FALSE)),VLOOKUP(G302,'SignPrices_Size-MUTCD'!$C$2:$D$753,2,FALSE),VLOOKUP(F302,'SignPrices_Size-MUTCD'!$C$2:$D$753,2,FALSE))</f>
        <v>48X48</v>
      </c>
      <c r="I302" s="12" t="s">
        <v>3127</v>
      </c>
      <c r="J302" s="49" t="str">
        <f t="shared" si="49"/>
        <v>W8-23  48x48</v>
      </c>
      <c r="K302" s="49" t="str">
        <f t="shared" si="50"/>
        <v>W8-7A  48X48</v>
      </c>
      <c r="L302" s="11">
        <f>VLOOKUP(K302,'SignPrices_Size-MUTCD'!$E$2:$H$753,4,FALSE)</f>
        <v>120.61</v>
      </c>
      <c r="M302" s="20"/>
    </row>
    <row r="303" spans="1:13" ht="24.9" customHeight="1" x14ac:dyDescent="0.3">
      <c r="A303" s="95"/>
      <c r="B303" s="90" t="s">
        <v>2962</v>
      </c>
      <c r="C303" s="86" t="s">
        <v>2959</v>
      </c>
      <c r="D303" s="88" t="s">
        <v>2704</v>
      </c>
      <c r="E303" s="37" t="str">
        <f>$D$303</f>
        <v>W9-1</v>
      </c>
      <c r="F303" s="51" t="s">
        <v>2704</v>
      </c>
      <c r="G303" s="51" t="str">
        <f>F303</f>
        <v>W9-1</v>
      </c>
      <c r="H303" s="52" t="str">
        <f>IF(ISERROR(VLOOKUP(F303,'SignPrices_Size-MUTCD'!$C$2:$D$753,2,FALSE)),VLOOKUP(G303,'SignPrices_Size-MUTCD'!$C$2:$D$753,2,FALSE),VLOOKUP(F303,'SignPrices_Size-MUTCD'!$C$2:$D$753,2,FALSE))</f>
        <v>30X30</v>
      </c>
      <c r="I303" s="47" t="s">
        <v>3125</v>
      </c>
      <c r="J303" s="49" t="str">
        <f t="shared" si="49"/>
        <v>W9-1  30x30</v>
      </c>
      <c r="K303" s="49" t="str">
        <f t="shared" si="50"/>
        <v>W9-1  30X30</v>
      </c>
      <c r="L303" s="11">
        <f>VLOOKUP(K303,'SignPrices_Size-MUTCD'!$E$2:$H$753,4,FALSE)</f>
        <v>63.3</v>
      </c>
      <c r="M303" s="96"/>
    </row>
    <row r="304" spans="1:13" ht="24.9" customHeight="1" x14ac:dyDescent="0.3">
      <c r="A304" s="95"/>
      <c r="B304" s="91"/>
      <c r="C304" s="93"/>
      <c r="D304" s="94"/>
      <c r="E304" s="37" t="str">
        <f t="shared" ref="E304:E305" si="61">$D$303</f>
        <v>W9-1</v>
      </c>
      <c r="F304" s="51" t="s">
        <v>2705</v>
      </c>
      <c r="G304" s="51" t="str">
        <f t="shared" ref="G304:G305" si="62">F304</f>
        <v>W9-1B</v>
      </c>
      <c r="H304" s="52" t="str">
        <f>IF(ISERROR(VLOOKUP(F304,'SignPrices_Size-MUTCD'!$C$2:$D$753,2,FALSE)),VLOOKUP(G304,'SignPrices_Size-MUTCD'!$C$2:$D$753,2,FALSE),VLOOKUP(F304,'SignPrices_Size-MUTCD'!$C$2:$D$753,2,FALSE))</f>
        <v>36X36</v>
      </c>
      <c r="I304" s="47" t="s">
        <v>3126</v>
      </c>
      <c r="J304" s="49" t="str">
        <f t="shared" si="49"/>
        <v>W9-1  36x36</v>
      </c>
      <c r="K304" s="49" t="str">
        <f t="shared" si="50"/>
        <v>W9-1B  36X36</v>
      </c>
      <c r="L304" s="11">
        <f>VLOOKUP(K304,'SignPrices_Size-MUTCD'!$E$2:$H$753,4,FALSE)</f>
        <v>91.14</v>
      </c>
      <c r="M304" s="96"/>
    </row>
    <row r="305" spans="1:13" ht="24.9" customHeight="1" x14ac:dyDescent="0.3">
      <c r="A305" s="95"/>
      <c r="B305" s="92"/>
      <c r="C305" s="87"/>
      <c r="D305" s="89"/>
      <c r="E305" s="37" t="str">
        <f t="shared" si="61"/>
        <v>W9-1</v>
      </c>
      <c r="F305" s="51" t="s">
        <v>2706</v>
      </c>
      <c r="G305" s="51" t="str">
        <f t="shared" si="62"/>
        <v>W9-1D</v>
      </c>
      <c r="H305" s="52" t="str">
        <f>IF(ISERROR(VLOOKUP(F305,'SignPrices_Size-MUTCD'!$C$2:$D$753,2,FALSE)),VLOOKUP(G305,'SignPrices_Size-MUTCD'!$C$2:$D$753,2,FALSE),VLOOKUP(F305,'SignPrices_Size-MUTCD'!$C$2:$D$753,2,FALSE))</f>
        <v>48X48</v>
      </c>
      <c r="I305" s="47" t="s">
        <v>3134</v>
      </c>
      <c r="J305" s="49" t="str">
        <f t="shared" si="49"/>
        <v>W9-1  48X48</v>
      </c>
      <c r="K305" s="49" t="str">
        <f t="shared" si="50"/>
        <v>W9-1D  48X48</v>
      </c>
      <c r="L305" s="11">
        <f>VLOOKUP(K305,'SignPrices_Size-MUTCD'!$E$2:$H$753,4,FALSE)</f>
        <v>230.7</v>
      </c>
      <c r="M305" s="96"/>
    </row>
    <row r="306" spans="1:13" ht="24.9" customHeight="1" x14ac:dyDescent="0.3">
      <c r="A306" s="95"/>
      <c r="B306" s="99" t="s">
        <v>2962</v>
      </c>
      <c r="C306" s="97" t="s">
        <v>2960</v>
      </c>
      <c r="D306" s="88" t="s">
        <v>2710</v>
      </c>
      <c r="E306" s="37" t="str">
        <f>$D$306</f>
        <v>W9-2</v>
      </c>
      <c r="F306" s="53" t="s">
        <v>3402</v>
      </c>
      <c r="G306" s="53" t="str">
        <f>$F$303</f>
        <v>W9-1</v>
      </c>
      <c r="H306" s="52" t="str">
        <f>IF(ISERROR(VLOOKUP(F306,'SignPrices_Size-MUTCD'!$C$2:$D$753,2,FALSE)),VLOOKUP(G306,'SignPrices_Size-MUTCD'!$C$2:$D$753,2,FALSE),VLOOKUP(F306,'SignPrices_Size-MUTCD'!$C$2:$D$753,2,FALSE))</f>
        <v>30X30</v>
      </c>
      <c r="I306" s="47" t="s">
        <v>3125</v>
      </c>
      <c r="J306" s="49" t="str">
        <f>CONCATENATE($E306,"  ", $I306)</f>
        <v>W9-2  30x30</v>
      </c>
      <c r="K306" s="49" t="str">
        <f t="shared" si="50"/>
        <v>W9-1  30X30</v>
      </c>
      <c r="L306" s="11">
        <f>VLOOKUP(K306,'SignPrices_Size-MUTCD'!$E$2:$H$753,4,FALSE)</f>
        <v>63.3</v>
      </c>
      <c r="M306" s="96"/>
    </row>
    <row r="307" spans="1:13" ht="24.9" customHeight="1" x14ac:dyDescent="0.3">
      <c r="A307" s="95"/>
      <c r="B307" s="99"/>
      <c r="C307" s="97"/>
      <c r="D307" s="94"/>
      <c r="E307" s="37" t="str">
        <f t="shared" ref="E307:E308" si="63">$D$306</f>
        <v>W9-2</v>
      </c>
      <c r="F307" s="51" t="s">
        <v>2710</v>
      </c>
      <c r="G307" s="51" t="str">
        <f>F307</f>
        <v>W9-2</v>
      </c>
      <c r="H307" s="52" t="str">
        <f>IF(ISERROR(VLOOKUP(F307,'SignPrices_Size-MUTCD'!$C$2:$D$753,2,FALSE)),VLOOKUP(G307,'SignPrices_Size-MUTCD'!$C$2:$D$753,2,FALSE),VLOOKUP(F307,'SignPrices_Size-MUTCD'!$C$2:$D$753,2,FALSE))</f>
        <v>36X36</v>
      </c>
      <c r="I307" s="47" t="s">
        <v>3126</v>
      </c>
      <c r="J307" s="49" t="str">
        <f>CONCATENATE($E307,"  ", $I307)</f>
        <v>W9-2  36x36</v>
      </c>
      <c r="K307" s="49" t="str">
        <f t="shared" si="50"/>
        <v>W9-2  36X36</v>
      </c>
      <c r="L307" s="11">
        <f>VLOOKUP(K307,'SignPrices_Size-MUTCD'!$E$2:$H$753,4,FALSE)</f>
        <v>91.14</v>
      </c>
      <c r="M307" s="96"/>
    </row>
    <row r="308" spans="1:13" ht="24.9" customHeight="1" x14ac:dyDescent="0.3">
      <c r="A308" s="95"/>
      <c r="B308" s="99"/>
      <c r="C308" s="97"/>
      <c r="D308" s="89"/>
      <c r="E308" s="37" t="str">
        <f t="shared" si="63"/>
        <v>W9-2</v>
      </c>
      <c r="F308" s="51" t="s">
        <v>2711</v>
      </c>
      <c r="G308" s="51" t="str">
        <f>F308</f>
        <v>W9-2B</v>
      </c>
      <c r="H308" s="52" t="str">
        <f>IF(ISERROR(VLOOKUP(F308,'SignPrices_Size-MUTCD'!$C$2:$D$753,2,FALSE)),VLOOKUP(G308,'SignPrices_Size-MUTCD'!$C$2:$D$753,2,FALSE),VLOOKUP(F308,'SignPrices_Size-MUTCD'!$C$2:$D$753,2,FALSE))</f>
        <v>48X48</v>
      </c>
      <c r="I308" s="47" t="s">
        <v>3134</v>
      </c>
      <c r="J308" s="49" t="str">
        <f t="shared" si="49"/>
        <v>W9-2  48X48</v>
      </c>
      <c r="K308" s="49" t="str">
        <f t="shared" si="50"/>
        <v>W9-2B  48X48</v>
      </c>
      <c r="L308" s="11">
        <f>VLOOKUP(K308,'SignPrices_Size-MUTCD'!$E$2:$H$753,4,FALSE)</f>
        <v>230.7</v>
      </c>
      <c r="M308" s="96"/>
    </row>
    <row r="309" spans="1:13" ht="37.5" customHeight="1" x14ac:dyDescent="0.3">
      <c r="A309" s="95"/>
      <c r="B309" s="90" t="s">
        <v>2962</v>
      </c>
      <c r="C309" s="86" t="s">
        <v>2961</v>
      </c>
      <c r="D309" s="88" t="s">
        <v>2716</v>
      </c>
      <c r="E309" s="37" t="str">
        <f>$D$309</f>
        <v>W10-1</v>
      </c>
      <c r="F309" s="51" t="s">
        <v>2716</v>
      </c>
      <c r="G309" s="51" t="str">
        <f>F309</f>
        <v>W10-1</v>
      </c>
      <c r="H309" s="52" t="str">
        <f>IF(ISERROR(VLOOKUP(F309,'SignPrices_Size-MUTCD'!$C$2:$D$753,2,FALSE)),VLOOKUP(G309,'SignPrices_Size-MUTCD'!$C$2:$D$753,2,FALSE),VLOOKUP(F309,'SignPrices_Size-MUTCD'!$C$2:$D$753,2,FALSE))</f>
        <v>36DIA</v>
      </c>
      <c r="I309" s="47" t="s">
        <v>3414</v>
      </c>
      <c r="J309" s="49" t="str">
        <f t="shared" si="49"/>
        <v>W10-1  36Dia.</v>
      </c>
      <c r="K309" s="49" t="str">
        <f t="shared" si="50"/>
        <v>W10-1  36DIA</v>
      </c>
      <c r="L309" s="11">
        <f>VLOOKUP(K309,'SignPrices_Size-MUTCD'!$E$2:$H$753,4,FALSE)</f>
        <v>91.25</v>
      </c>
      <c r="M309" s="96"/>
    </row>
    <row r="310" spans="1:13" ht="37.5" customHeight="1" x14ac:dyDescent="0.3">
      <c r="A310" s="95"/>
      <c r="B310" s="92"/>
      <c r="C310" s="87"/>
      <c r="D310" s="89"/>
      <c r="E310" s="37" t="str">
        <f>$D$309</f>
        <v>W10-1</v>
      </c>
      <c r="F310" s="53" t="s">
        <v>3402</v>
      </c>
      <c r="G310" s="56" t="str">
        <f>$F$308</f>
        <v>W9-2B</v>
      </c>
      <c r="H310" s="54" t="str">
        <f>IF(ISERROR(VLOOKUP(F310,'SignPrices_Size-MUTCD'!$C$2:$D$753,2,FALSE)),VLOOKUP(G310,'SignPrices_Size-MUTCD'!$C$2:$D$753,2,FALSE),VLOOKUP(F310,'SignPrices_Size-MUTCD'!$C$2:$D$753,2,FALSE))</f>
        <v>48X48</v>
      </c>
      <c r="I310" s="47" t="s">
        <v>3415</v>
      </c>
      <c r="J310" s="49" t="str">
        <f t="shared" si="49"/>
        <v>W10-1  48Dia.</v>
      </c>
      <c r="K310" s="49" t="str">
        <f t="shared" si="50"/>
        <v>W9-2B  48X48</v>
      </c>
      <c r="L310" s="11">
        <f>VLOOKUP(K310,'SignPrices_Size-MUTCD'!$E$2:$H$753,4,FALSE)</f>
        <v>230.7</v>
      </c>
      <c r="M310" s="96"/>
    </row>
    <row r="311" spans="1:13" ht="37.5" customHeight="1" x14ac:dyDescent="0.3">
      <c r="A311" s="95"/>
      <c r="B311" s="90" t="s">
        <v>2962</v>
      </c>
      <c r="C311" s="86" t="s">
        <v>2961</v>
      </c>
      <c r="D311" s="88" t="s">
        <v>2718</v>
      </c>
      <c r="E311" s="37" t="str">
        <f>$D$311</f>
        <v>W10-2</v>
      </c>
      <c r="F311" s="51" t="s">
        <v>2718</v>
      </c>
      <c r="G311" s="51" t="str">
        <f>F311</f>
        <v>W10-2</v>
      </c>
      <c r="H311" s="52" t="str">
        <f>IF(ISERROR(VLOOKUP(F311,'SignPrices_Size-MUTCD'!$C$2:$D$753,2,FALSE)),VLOOKUP(G311,'SignPrices_Size-MUTCD'!$C$2:$D$753,2,FALSE),VLOOKUP(F311,'SignPrices_Size-MUTCD'!$C$2:$D$753,2,FALSE))</f>
        <v>36X36</v>
      </c>
      <c r="I311" s="47" t="s">
        <v>3126</v>
      </c>
      <c r="J311" s="49" t="str">
        <f t="shared" si="49"/>
        <v>W10-2  36x36</v>
      </c>
      <c r="K311" s="49" t="str">
        <f t="shared" si="50"/>
        <v>W10-2  36X36</v>
      </c>
      <c r="L311" s="11">
        <f>VLOOKUP(K311,'SignPrices_Size-MUTCD'!$E$2:$H$753,4,FALSE)</f>
        <v>91.14</v>
      </c>
      <c r="M311" s="96"/>
    </row>
    <row r="312" spans="1:13" ht="37.5" customHeight="1" x14ac:dyDescent="0.3">
      <c r="A312" s="95"/>
      <c r="B312" s="92"/>
      <c r="C312" s="87"/>
      <c r="D312" s="89"/>
      <c r="E312" s="37" t="str">
        <f>$D$311</f>
        <v>W10-2</v>
      </c>
      <c r="F312" s="53" t="s">
        <v>3402</v>
      </c>
      <c r="G312" s="53" t="str">
        <f>$F$308</f>
        <v>W9-2B</v>
      </c>
      <c r="H312" s="52" t="str">
        <f>IF(ISERROR(VLOOKUP(F312,'SignPrices_Size-MUTCD'!$C$2:$D$753,2,FALSE)),VLOOKUP(G312,'SignPrices_Size-MUTCD'!$C$2:$D$753,2,FALSE),VLOOKUP(F312,'SignPrices_Size-MUTCD'!$C$2:$D$753,2,FALSE))</f>
        <v>48X48</v>
      </c>
      <c r="I312" s="47" t="s">
        <v>3134</v>
      </c>
      <c r="J312" s="49" t="str">
        <f t="shared" si="49"/>
        <v>W10-2  48X48</v>
      </c>
      <c r="K312" s="49" t="str">
        <f t="shared" si="50"/>
        <v>W9-2B  48X48</v>
      </c>
      <c r="L312" s="11">
        <f>VLOOKUP(K312,'SignPrices_Size-MUTCD'!$E$2:$H$753,4,FALSE)</f>
        <v>230.7</v>
      </c>
      <c r="M312" s="96"/>
    </row>
    <row r="313" spans="1:13" ht="37.5" customHeight="1" x14ac:dyDescent="0.3">
      <c r="A313" s="95"/>
      <c r="B313" s="90" t="s">
        <v>2962</v>
      </c>
      <c r="C313" s="86" t="s">
        <v>2961</v>
      </c>
      <c r="D313" s="88" t="s">
        <v>2719</v>
      </c>
      <c r="E313" s="37" t="str">
        <f>$D$313</f>
        <v>W10-3</v>
      </c>
      <c r="F313" s="51" t="s">
        <v>2719</v>
      </c>
      <c r="G313" s="51" t="str">
        <f>F313</f>
        <v>W10-3</v>
      </c>
      <c r="H313" s="52" t="str">
        <f>IF(ISERROR(VLOOKUP(F313,'SignPrices_Size-MUTCD'!$C$2:$D$753,2,FALSE)),VLOOKUP(G313,'SignPrices_Size-MUTCD'!$C$2:$D$753,2,FALSE),VLOOKUP(F313,'SignPrices_Size-MUTCD'!$C$2:$D$753,2,FALSE))</f>
        <v>36X36</v>
      </c>
      <c r="I313" s="47" t="s">
        <v>3126</v>
      </c>
      <c r="J313" s="49" t="str">
        <f t="shared" si="49"/>
        <v>W10-3  36x36</v>
      </c>
      <c r="K313" s="49" t="str">
        <f t="shared" si="50"/>
        <v>W10-3  36X36</v>
      </c>
      <c r="L313" s="11">
        <f>VLOOKUP(K313,'SignPrices_Size-MUTCD'!$E$2:$H$753,4,FALSE)</f>
        <v>91.14</v>
      </c>
      <c r="M313" s="96"/>
    </row>
    <row r="314" spans="1:13" ht="37.5" customHeight="1" x14ac:dyDescent="0.3">
      <c r="A314" s="95"/>
      <c r="B314" s="92"/>
      <c r="C314" s="87"/>
      <c r="D314" s="89"/>
      <c r="E314" s="37" t="str">
        <f>$D$313</f>
        <v>W10-3</v>
      </c>
      <c r="F314" s="53" t="s">
        <v>3402</v>
      </c>
      <c r="G314" s="53" t="str">
        <f>$F$308</f>
        <v>W9-2B</v>
      </c>
      <c r="H314" s="52" t="str">
        <f>IF(ISERROR(VLOOKUP(F314,'SignPrices_Size-MUTCD'!$C$2:$D$753,2,FALSE)),VLOOKUP(G314,'SignPrices_Size-MUTCD'!$C$2:$D$753,2,FALSE),VLOOKUP(F314,'SignPrices_Size-MUTCD'!$C$2:$D$753,2,FALSE))</f>
        <v>48X48</v>
      </c>
      <c r="I314" s="47" t="s">
        <v>3134</v>
      </c>
      <c r="J314" s="49" t="str">
        <f t="shared" si="49"/>
        <v>W10-3  48X48</v>
      </c>
      <c r="K314" s="49" t="str">
        <f t="shared" si="50"/>
        <v>W9-2B  48X48</v>
      </c>
      <c r="L314" s="11">
        <f>VLOOKUP(K314,'SignPrices_Size-MUTCD'!$E$2:$H$753,4,FALSE)</f>
        <v>230.7</v>
      </c>
      <c r="M314" s="96"/>
    </row>
    <row r="315" spans="1:13" ht="37.5" customHeight="1" x14ac:dyDescent="0.3">
      <c r="A315" s="95"/>
      <c r="B315" s="90" t="s">
        <v>2962</v>
      </c>
      <c r="C315" s="86" t="s">
        <v>2961</v>
      </c>
      <c r="D315" s="88" t="s">
        <v>3036</v>
      </c>
      <c r="E315" s="37" t="str">
        <f>$D$315</f>
        <v>W10-4</v>
      </c>
      <c r="F315" s="51" t="s">
        <v>2721</v>
      </c>
      <c r="G315" s="51" t="str">
        <f>F315</f>
        <v>W10-4L</v>
      </c>
      <c r="H315" s="52" t="str">
        <f>IF(ISERROR(VLOOKUP(F315,'SignPrices_Size-MUTCD'!$C$2:$D$753,2,FALSE)),VLOOKUP(G315,'SignPrices_Size-MUTCD'!$C$2:$D$753,2,FALSE),VLOOKUP(F315,'SignPrices_Size-MUTCD'!$C$2:$D$753,2,FALSE))</f>
        <v>36X36</v>
      </c>
      <c r="I315" s="47" t="s">
        <v>3126</v>
      </c>
      <c r="J315" s="49" t="str">
        <f t="shared" si="49"/>
        <v>W10-4  36x36</v>
      </c>
      <c r="K315" s="49" t="str">
        <f t="shared" si="50"/>
        <v>W10-4L  36X36</v>
      </c>
      <c r="L315" s="11">
        <f>VLOOKUP(K315,'SignPrices_Size-MUTCD'!$E$2:$H$753,4,FALSE)</f>
        <v>91.14</v>
      </c>
      <c r="M315" s="96"/>
    </row>
    <row r="316" spans="1:13" ht="37.5" customHeight="1" x14ac:dyDescent="0.3">
      <c r="A316" s="95"/>
      <c r="B316" s="92"/>
      <c r="C316" s="87"/>
      <c r="D316" s="89"/>
      <c r="E316" s="37" t="str">
        <f>$D$315</f>
        <v>W10-4</v>
      </c>
      <c r="F316" s="53" t="s">
        <v>3402</v>
      </c>
      <c r="G316" s="53" t="str">
        <f>$F$308</f>
        <v>W9-2B</v>
      </c>
      <c r="H316" s="52" t="str">
        <f>IF(ISERROR(VLOOKUP(F316,'SignPrices_Size-MUTCD'!$C$2:$D$753,2,FALSE)),VLOOKUP(G316,'SignPrices_Size-MUTCD'!$C$2:$D$753,2,FALSE),VLOOKUP(F316,'SignPrices_Size-MUTCD'!$C$2:$D$753,2,FALSE))</f>
        <v>48X48</v>
      </c>
      <c r="I316" s="47" t="s">
        <v>3134</v>
      </c>
      <c r="J316" s="49" t="str">
        <f t="shared" si="49"/>
        <v>W10-4  48X48</v>
      </c>
      <c r="K316" s="49" t="str">
        <f t="shared" si="50"/>
        <v>W9-2B  48X48</v>
      </c>
      <c r="L316" s="11">
        <f>VLOOKUP(K316,'SignPrices_Size-MUTCD'!$E$2:$H$753,4,FALSE)</f>
        <v>230.7</v>
      </c>
      <c r="M316" s="96"/>
    </row>
    <row r="317" spans="1:13" ht="37.5" customHeight="1" x14ac:dyDescent="0.3">
      <c r="A317" s="95"/>
      <c r="B317" s="90" t="s">
        <v>2962</v>
      </c>
      <c r="C317" s="86" t="s">
        <v>2963</v>
      </c>
      <c r="D317" s="88" t="s">
        <v>2964</v>
      </c>
      <c r="E317" s="37" t="str">
        <f>$D$317</f>
        <v>W10-11</v>
      </c>
      <c r="F317" s="53" t="s">
        <v>3402</v>
      </c>
      <c r="G317" s="53" t="str">
        <f>$F$313</f>
        <v>W10-3</v>
      </c>
      <c r="H317" s="52" t="str">
        <f>IF(ISERROR(VLOOKUP(F317,'SignPrices_Size-MUTCD'!$C$2:$D$753,2,FALSE)),VLOOKUP(G317,'SignPrices_Size-MUTCD'!$C$2:$D$753,2,FALSE),VLOOKUP(F317,'SignPrices_Size-MUTCD'!$C$2:$D$753,2,FALSE))</f>
        <v>36X36</v>
      </c>
      <c r="I317" s="47" t="s">
        <v>3126</v>
      </c>
      <c r="J317" s="49" t="str">
        <f t="shared" si="49"/>
        <v>W10-11  36x36</v>
      </c>
      <c r="K317" s="49" t="str">
        <f t="shared" si="50"/>
        <v>W10-3  36X36</v>
      </c>
      <c r="L317" s="11">
        <f>VLOOKUP(K317,'SignPrices_Size-MUTCD'!$E$2:$H$753,4,FALSE)</f>
        <v>91.14</v>
      </c>
      <c r="M317" s="96"/>
    </row>
    <row r="318" spans="1:13" ht="37.5" customHeight="1" x14ac:dyDescent="0.3">
      <c r="A318" s="95"/>
      <c r="B318" s="92"/>
      <c r="C318" s="87"/>
      <c r="D318" s="89"/>
      <c r="E318" s="37" t="str">
        <f>$D$317</f>
        <v>W10-11</v>
      </c>
      <c r="F318" s="53" t="s">
        <v>3402</v>
      </c>
      <c r="G318" s="53" t="str">
        <f>$F$308</f>
        <v>W9-2B</v>
      </c>
      <c r="H318" s="52" t="str">
        <f>IF(ISERROR(VLOOKUP(F318,'SignPrices_Size-MUTCD'!$C$2:$D$753,2,FALSE)),VLOOKUP(G318,'SignPrices_Size-MUTCD'!$C$2:$D$753,2,FALSE),VLOOKUP(F318,'SignPrices_Size-MUTCD'!$C$2:$D$753,2,FALSE))</f>
        <v>48X48</v>
      </c>
      <c r="I318" s="47" t="s">
        <v>3134</v>
      </c>
      <c r="J318" s="49" t="str">
        <f t="shared" si="49"/>
        <v>W10-11  48X48</v>
      </c>
      <c r="K318" s="49" t="str">
        <f t="shared" si="50"/>
        <v>W9-2B  48X48</v>
      </c>
      <c r="L318" s="11">
        <f>VLOOKUP(K318,'SignPrices_Size-MUTCD'!$E$2:$H$753,4,FALSE)</f>
        <v>230.7</v>
      </c>
      <c r="M318" s="96"/>
    </row>
    <row r="319" spans="1:13" ht="37.5" customHeight="1" x14ac:dyDescent="0.3">
      <c r="A319" s="95"/>
      <c r="B319" s="90" t="s">
        <v>2962</v>
      </c>
      <c r="C319" s="86" t="s">
        <v>2965</v>
      </c>
      <c r="D319" s="88" t="s">
        <v>2966</v>
      </c>
      <c r="E319" s="37" t="str">
        <f>$D$319</f>
        <v>W10-12</v>
      </c>
      <c r="F319" s="53" t="s">
        <v>3402</v>
      </c>
      <c r="G319" s="53" t="str">
        <f>$F$313</f>
        <v>W10-3</v>
      </c>
      <c r="H319" s="52" t="str">
        <f>IF(ISERROR(VLOOKUP(F319,'SignPrices_Size-MUTCD'!$C$2:$D$753,2,FALSE)),VLOOKUP(G319,'SignPrices_Size-MUTCD'!$C$2:$D$753,2,FALSE),VLOOKUP(F319,'SignPrices_Size-MUTCD'!$C$2:$D$753,2,FALSE))</f>
        <v>36X36</v>
      </c>
      <c r="I319" s="47" t="s">
        <v>3126</v>
      </c>
      <c r="J319" s="49" t="str">
        <f t="shared" si="49"/>
        <v>W10-12  36x36</v>
      </c>
      <c r="K319" s="49" t="str">
        <f t="shared" si="50"/>
        <v>W10-3  36X36</v>
      </c>
      <c r="L319" s="11">
        <f>VLOOKUP(K319,'SignPrices_Size-MUTCD'!$E$2:$H$753,4,FALSE)</f>
        <v>91.14</v>
      </c>
      <c r="M319" s="96"/>
    </row>
    <row r="320" spans="1:13" ht="37.5" customHeight="1" x14ac:dyDescent="0.3">
      <c r="A320" s="95"/>
      <c r="B320" s="92"/>
      <c r="C320" s="87"/>
      <c r="D320" s="89"/>
      <c r="E320" s="37" t="str">
        <f>$D$319</f>
        <v>W10-12</v>
      </c>
      <c r="F320" s="53" t="s">
        <v>3402</v>
      </c>
      <c r="G320" s="53" t="str">
        <f>$F$308</f>
        <v>W9-2B</v>
      </c>
      <c r="H320" s="52" t="str">
        <f>IF(ISERROR(VLOOKUP(F320,'SignPrices_Size-MUTCD'!$C$2:$D$753,2,FALSE)),VLOOKUP(G320,'SignPrices_Size-MUTCD'!$C$2:$D$753,2,FALSE),VLOOKUP(F320,'SignPrices_Size-MUTCD'!$C$2:$D$753,2,FALSE))</f>
        <v>48X48</v>
      </c>
      <c r="I320" s="47" t="s">
        <v>3134</v>
      </c>
      <c r="J320" s="49" t="str">
        <f t="shared" si="49"/>
        <v>W10-12  48X48</v>
      </c>
      <c r="K320" s="49" t="str">
        <f t="shared" si="50"/>
        <v>W9-2B  48X48</v>
      </c>
      <c r="L320" s="11">
        <f>VLOOKUP(K320,'SignPrices_Size-MUTCD'!$E$2:$H$753,4,FALSE)</f>
        <v>230.7</v>
      </c>
      <c r="M320" s="96"/>
    </row>
    <row r="321" spans="1:13" ht="75" customHeight="1" x14ac:dyDescent="0.3">
      <c r="A321" s="15"/>
      <c r="B321" s="16" t="s">
        <v>2962</v>
      </c>
      <c r="C321" s="17" t="s">
        <v>2967</v>
      </c>
      <c r="D321" s="43" t="s">
        <v>2968</v>
      </c>
      <c r="E321" s="43" t="str">
        <f>$D$321</f>
        <v>W10-14aP</v>
      </c>
      <c r="F321" s="53" t="s">
        <v>3402</v>
      </c>
      <c r="G321" s="57" t="str">
        <f>$F$143</f>
        <v>R12-1</v>
      </c>
      <c r="H321" s="54" t="str">
        <f>IF(ISERROR(VLOOKUP(F321,'SignPrices_Size-MUTCD'!$C$2:$D$753,2,FALSE)),VLOOKUP(G321,'SignPrices_Size-MUTCD'!$C$2:$D$753,2,FALSE),VLOOKUP(F321,'SignPrices_Size-MUTCD'!$C$2:$D$753,2,FALSE))</f>
        <v>24X30</v>
      </c>
      <c r="I321" s="12" t="s">
        <v>3144</v>
      </c>
      <c r="J321" s="49" t="str">
        <f t="shared" si="49"/>
        <v>W10-14aP  30x24</v>
      </c>
      <c r="K321" s="49" t="str">
        <f t="shared" si="50"/>
        <v>R12-1  24X30</v>
      </c>
      <c r="L321" s="11">
        <f>VLOOKUP(K321,'SignPrices_Size-MUTCD'!$E$2:$H$753,4,FALSE)</f>
        <v>50.64</v>
      </c>
      <c r="M321" s="20"/>
    </row>
    <row r="322" spans="1:13" ht="20.100000000000001" customHeight="1" x14ac:dyDescent="0.3">
      <c r="A322" s="95"/>
      <c r="B322" s="90" t="s">
        <v>2962</v>
      </c>
      <c r="C322" s="86" t="s">
        <v>3092</v>
      </c>
      <c r="D322" s="88" t="s">
        <v>2969</v>
      </c>
      <c r="E322" s="37" t="str">
        <f>$D$322</f>
        <v>W11-1</v>
      </c>
      <c r="F322" s="53" t="s">
        <v>3402</v>
      </c>
      <c r="G322" s="53" t="str">
        <f>$F$414</f>
        <v>W12-1</v>
      </c>
      <c r="H322" s="52" t="str">
        <f>IF(ISERROR(VLOOKUP(F322,'SignPrices_Size-MUTCD'!$C$2:$D$753,2,FALSE)),VLOOKUP(G322,'SignPrices_Size-MUTCD'!$C$2:$D$753,2,FALSE),VLOOKUP(F322,'SignPrices_Size-MUTCD'!$C$2:$D$753,2,FALSE))</f>
        <v>24X24</v>
      </c>
      <c r="I322" s="47" t="s">
        <v>3133</v>
      </c>
      <c r="J322" s="49" t="str">
        <f t="shared" si="49"/>
        <v>W11-1  24x24</v>
      </c>
      <c r="K322" s="49" t="str">
        <f t="shared" si="50"/>
        <v>W12-1  24X24</v>
      </c>
      <c r="L322" s="11">
        <f>VLOOKUP(K322,'SignPrices_Size-MUTCD'!$E$2:$H$753,4,FALSE)</f>
        <v>40.51</v>
      </c>
      <c r="M322" s="96"/>
    </row>
    <row r="323" spans="1:13" ht="20.100000000000001" customHeight="1" x14ac:dyDescent="0.3">
      <c r="A323" s="95"/>
      <c r="B323" s="91"/>
      <c r="C323" s="93"/>
      <c r="D323" s="94"/>
      <c r="E323" s="37" t="str">
        <f t="shared" ref="E323:E325" si="64">$D$322</f>
        <v>W11-1</v>
      </c>
      <c r="F323" s="51" t="s">
        <v>3315</v>
      </c>
      <c r="G323" s="51" t="str">
        <f>F323</f>
        <v>W11-1AD</v>
      </c>
      <c r="H323" s="52" t="str">
        <f>IF(ISERROR(VLOOKUP(F323,'SignPrices_Size-MUTCD'!$C$2:$D$753,2,FALSE)),VLOOKUP(G323,'SignPrices_Size-MUTCD'!$C$2:$D$753,2,FALSE),VLOOKUP(F323,'SignPrices_Size-MUTCD'!$C$2:$D$753,2,FALSE))</f>
        <v>30X30</v>
      </c>
      <c r="I323" s="47" t="s">
        <v>3125</v>
      </c>
      <c r="J323" s="49" t="str">
        <f t="shared" ref="J323:J386" si="65">CONCATENATE($E323,"  ", $I323)</f>
        <v>W11-1  30x30</v>
      </c>
      <c r="K323" s="49" t="str">
        <f t="shared" ref="K323:K386" si="66">CONCATENATE($G323,"  ",$H323)</f>
        <v>W11-1AD  30X30</v>
      </c>
      <c r="L323" s="11">
        <f>VLOOKUP(K323,'SignPrices_Size-MUTCD'!$E$2:$H$753,4,FALSE)</f>
        <v>53.95</v>
      </c>
      <c r="M323" s="96"/>
    </row>
    <row r="324" spans="1:13" ht="20.100000000000001" customHeight="1" x14ac:dyDescent="0.3">
      <c r="A324" s="95"/>
      <c r="B324" s="91"/>
      <c r="C324" s="93"/>
      <c r="D324" s="94"/>
      <c r="E324" s="37" t="str">
        <f t="shared" si="64"/>
        <v>W11-1</v>
      </c>
      <c r="F324" s="51" t="s">
        <v>2722</v>
      </c>
      <c r="G324" s="51" t="str">
        <f>F324</f>
        <v>W11-1B</v>
      </c>
      <c r="H324" s="52" t="str">
        <f>IF(ISERROR(VLOOKUP(F324,'SignPrices_Size-MUTCD'!$C$2:$D$753,2,FALSE)),VLOOKUP(G324,'SignPrices_Size-MUTCD'!$C$2:$D$753,2,FALSE),VLOOKUP(F324,'SignPrices_Size-MUTCD'!$C$2:$D$753,2,FALSE))</f>
        <v>36X36</v>
      </c>
      <c r="I324" s="47" t="s">
        <v>3126</v>
      </c>
      <c r="J324" s="49" t="str">
        <f t="shared" si="65"/>
        <v>W11-1  36x36</v>
      </c>
      <c r="K324" s="49" t="str">
        <f t="shared" si="66"/>
        <v>W11-1B  36X36</v>
      </c>
      <c r="L324" s="11">
        <f>VLOOKUP(K324,'SignPrices_Size-MUTCD'!$E$2:$H$753,4,FALSE)</f>
        <v>77.679999999999993</v>
      </c>
      <c r="M324" s="96"/>
    </row>
    <row r="325" spans="1:13" ht="20.100000000000001" customHeight="1" x14ac:dyDescent="0.3">
      <c r="A325" s="95"/>
      <c r="B325" s="92"/>
      <c r="C325" s="87"/>
      <c r="D325" s="89"/>
      <c r="E325" s="37" t="str">
        <f t="shared" si="64"/>
        <v>W11-1</v>
      </c>
      <c r="F325" s="53" t="s">
        <v>3402</v>
      </c>
      <c r="G325" s="53" t="str">
        <f>$F$308</f>
        <v>W9-2B</v>
      </c>
      <c r="H325" s="52" t="str">
        <f>IF(ISERROR(VLOOKUP(F325,'SignPrices_Size-MUTCD'!$C$2:$D$753,2,FALSE)),VLOOKUP(G325,'SignPrices_Size-MUTCD'!$C$2:$D$753,2,FALSE),VLOOKUP(F325,'SignPrices_Size-MUTCD'!$C$2:$D$753,2,FALSE))</f>
        <v>48X48</v>
      </c>
      <c r="I325" s="47" t="s">
        <v>3134</v>
      </c>
      <c r="J325" s="49" t="str">
        <f t="shared" si="65"/>
        <v>W11-1  48X48</v>
      </c>
      <c r="K325" s="49" t="str">
        <f t="shared" si="66"/>
        <v>W9-2B  48X48</v>
      </c>
      <c r="L325" s="11">
        <f>VLOOKUP(K325,'SignPrices_Size-MUTCD'!$E$2:$H$753,4,FALSE)</f>
        <v>230.7</v>
      </c>
      <c r="M325" s="96"/>
    </row>
    <row r="326" spans="1:13" ht="20.100000000000001" customHeight="1" x14ac:dyDescent="0.3">
      <c r="A326" s="95"/>
      <c r="B326" s="90" t="s">
        <v>2962</v>
      </c>
      <c r="C326" s="86" t="s">
        <v>3093</v>
      </c>
      <c r="D326" s="88" t="s">
        <v>2970</v>
      </c>
      <c r="E326" s="37" t="str">
        <f>$D$326</f>
        <v>W11-2</v>
      </c>
      <c r="F326" s="53" t="s">
        <v>3402</v>
      </c>
      <c r="G326" s="53" t="str">
        <f>$F$414</f>
        <v>W12-1</v>
      </c>
      <c r="H326" s="52" t="str">
        <f>IF(ISERROR(VLOOKUP(F326,'SignPrices_Size-MUTCD'!$C$2:$D$753,2,FALSE)),VLOOKUP(G326,'SignPrices_Size-MUTCD'!$C$2:$D$753,2,FALSE),VLOOKUP(F326,'SignPrices_Size-MUTCD'!$C$2:$D$753,2,FALSE))</f>
        <v>24X24</v>
      </c>
      <c r="I326" s="47" t="s">
        <v>3133</v>
      </c>
      <c r="J326" s="49" t="str">
        <f t="shared" si="65"/>
        <v>W11-2  24x24</v>
      </c>
      <c r="K326" s="49" t="str">
        <f t="shared" si="66"/>
        <v>W12-1  24X24</v>
      </c>
      <c r="L326" s="11">
        <f>VLOOKUP(K326,'SignPrices_Size-MUTCD'!$E$2:$H$753,4,FALSE)</f>
        <v>40.51</v>
      </c>
      <c r="M326" s="96"/>
    </row>
    <row r="327" spans="1:13" ht="20.100000000000001" customHeight="1" x14ac:dyDescent="0.3">
      <c r="A327" s="95"/>
      <c r="B327" s="91"/>
      <c r="C327" s="93"/>
      <c r="D327" s="94"/>
      <c r="E327" s="37" t="str">
        <f t="shared" ref="E327:E329" si="67">$D$326</f>
        <v>W11-2</v>
      </c>
      <c r="F327" s="51" t="s">
        <v>2723</v>
      </c>
      <c r="G327" s="51" t="str">
        <f>F327</f>
        <v>W11-2D</v>
      </c>
      <c r="H327" s="52" t="str">
        <f>IF(ISERROR(VLOOKUP(F327,'SignPrices_Size-MUTCD'!$C$2:$D$753,2,FALSE)),VLOOKUP(G327,'SignPrices_Size-MUTCD'!$C$2:$D$753,2,FALSE),VLOOKUP(F327,'SignPrices_Size-MUTCD'!$C$2:$D$753,2,FALSE))</f>
        <v>30X30</v>
      </c>
      <c r="I327" s="47" t="s">
        <v>3125</v>
      </c>
      <c r="J327" s="49" t="str">
        <f t="shared" si="65"/>
        <v>W11-2  30x30</v>
      </c>
      <c r="K327" s="49" t="str">
        <f t="shared" si="66"/>
        <v>W11-2D  30X30</v>
      </c>
      <c r="L327" s="11">
        <f>VLOOKUP(K327,'SignPrices_Size-MUTCD'!$E$2:$H$753,4,FALSE)</f>
        <v>63.3</v>
      </c>
      <c r="M327" s="96"/>
    </row>
    <row r="328" spans="1:13" ht="20.100000000000001" customHeight="1" x14ac:dyDescent="0.3">
      <c r="A328" s="95"/>
      <c r="B328" s="91"/>
      <c r="C328" s="93"/>
      <c r="D328" s="94"/>
      <c r="E328" s="37" t="str">
        <f t="shared" si="67"/>
        <v>W11-2</v>
      </c>
      <c r="F328" s="51" t="s">
        <v>3314</v>
      </c>
      <c r="G328" s="51" t="str">
        <f>F328</f>
        <v>W11-2AD</v>
      </c>
      <c r="H328" s="52" t="str">
        <f>IF(ISERROR(VLOOKUP(F328,'SignPrices_Size-MUTCD'!$C$2:$D$753,2,FALSE)),VLOOKUP(G328,'SignPrices_Size-MUTCD'!$C$2:$D$753,2,FALSE),VLOOKUP(F328,'SignPrices_Size-MUTCD'!$C$2:$D$753,2,FALSE))</f>
        <v>36X36</v>
      </c>
      <c r="I328" s="47" t="s">
        <v>3126</v>
      </c>
      <c r="J328" s="49" t="str">
        <f t="shared" si="65"/>
        <v>W11-2  36x36</v>
      </c>
      <c r="K328" s="49" t="str">
        <f t="shared" si="66"/>
        <v>W11-2AD  36X36</v>
      </c>
      <c r="L328" s="11">
        <f>VLOOKUP(K328,'SignPrices_Size-MUTCD'!$E$2:$H$753,4,FALSE)</f>
        <v>91.14</v>
      </c>
      <c r="M328" s="96"/>
    </row>
    <row r="329" spans="1:13" ht="20.100000000000001" customHeight="1" x14ac:dyDescent="0.3">
      <c r="A329" s="95"/>
      <c r="B329" s="92"/>
      <c r="C329" s="87"/>
      <c r="D329" s="89"/>
      <c r="E329" s="37" t="str">
        <f t="shared" si="67"/>
        <v>W11-2</v>
      </c>
      <c r="F329" s="53" t="s">
        <v>3402</v>
      </c>
      <c r="G329" s="53" t="str">
        <f>$F$308</f>
        <v>W9-2B</v>
      </c>
      <c r="H329" s="52" t="str">
        <f>IF(ISERROR(VLOOKUP(F329,'SignPrices_Size-MUTCD'!$C$2:$D$753,2,FALSE)),VLOOKUP(G329,'SignPrices_Size-MUTCD'!$C$2:$D$753,2,FALSE),VLOOKUP(F329,'SignPrices_Size-MUTCD'!$C$2:$D$753,2,FALSE))</f>
        <v>48X48</v>
      </c>
      <c r="I329" s="47" t="s">
        <v>3134</v>
      </c>
      <c r="J329" s="49" t="str">
        <f t="shared" si="65"/>
        <v>W11-2  48X48</v>
      </c>
      <c r="K329" s="49" t="str">
        <f t="shared" si="66"/>
        <v>W9-2B  48X48</v>
      </c>
      <c r="L329" s="11">
        <f>VLOOKUP(K329,'SignPrices_Size-MUTCD'!$E$2:$H$753,4,FALSE)</f>
        <v>230.7</v>
      </c>
      <c r="M329" s="96"/>
    </row>
    <row r="330" spans="1:13" ht="18.75" customHeight="1" x14ac:dyDescent="0.3">
      <c r="A330" s="95"/>
      <c r="B330" s="99" t="s">
        <v>2962</v>
      </c>
      <c r="C330" s="97" t="s">
        <v>3095</v>
      </c>
      <c r="D330" s="88" t="s">
        <v>3035</v>
      </c>
      <c r="E330" s="37" t="str">
        <f>$D$330</f>
        <v>W11-3</v>
      </c>
      <c r="F330" s="53" t="s">
        <v>3402</v>
      </c>
      <c r="G330" s="53" t="str">
        <f>$F$414</f>
        <v>W12-1</v>
      </c>
      <c r="H330" s="52" t="str">
        <f>IF(ISERROR(VLOOKUP(F330,'SignPrices_Size-MUTCD'!$C$2:$D$753,2,FALSE)),VLOOKUP(G330,'SignPrices_Size-MUTCD'!$C$2:$D$753,2,FALSE),VLOOKUP(F330,'SignPrices_Size-MUTCD'!$C$2:$D$753,2,FALSE))</f>
        <v>24X24</v>
      </c>
      <c r="I330" s="47" t="s">
        <v>3133</v>
      </c>
      <c r="J330" s="49" t="str">
        <f>CONCATENATE($E330,"  ", $I330)</f>
        <v>W11-3  24x24</v>
      </c>
      <c r="K330" s="49" t="str">
        <f t="shared" si="66"/>
        <v>W12-1  24X24</v>
      </c>
      <c r="L330" s="11">
        <f>VLOOKUP(K330,'SignPrices_Size-MUTCD'!$E$2:$H$753,4,FALSE)</f>
        <v>40.51</v>
      </c>
      <c r="M330" s="96" t="s">
        <v>3096</v>
      </c>
    </row>
    <row r="331" spans="1:13" ht="18.75" customHeight="1" x14ac:dyDescent="0.3">
      <c r="A331" s="95"/>
      <c r="B331" s="99"/>
      <c r="C331" s="97"/>
      <c r="D331" s="94"/>
      <c r="E331" s="37" t="str">
        <f t="shared" ref="E331:E333" si="68">$D$330</f>
        <v>W11-3</v>
      </c>
      <c r="F331" s="53" t="s">
        <v>3402</v>
      </c>
      <c r="G331" s="53" t="str">
        <f>$F$327</f>
        <v>W11-2D</v>
      </c>
      <c r="H331" s="52" t="str">
        <f>IF(ISERROR(VLOOKUP(F331,'SignPrices_Size-MUTCD'!$C$2:$D$753,2,FALSE)),VLOOKUP(G331,'SignPrices_Size-MUTCD'!$C$2:$D$753,2,FALSE),VLOOKUP(F331,'SignPrices_Size-MUTCD'!$C$2:$D$753,2,FALSE))</f>
        <v>30X30</v>
      </c>
      <c r="I331" s="47" t="s">
        <v>3125</v>
      </c>
      <c r="J331" s="49" t="str">
        <f t="shared" si="65"/>
        <v>W11-3  30x30</v>
      </c>
      <c r="K331" s="49" t="str">
        <f t="shared" si="66"/>
        <v>W11-2D  30X30</v>
      </c>
      <c r="L331" s="11">
        <f>VLOOKUP(K331,'SignPrices_Size-MUTCD'!$E$2:$H$753,4,FALSE)</f>
        <v>63.3</v>
      </c>
      <c r="M331" s="96"/>
    </row>
    <row r="332" spans="1:13" ht="18.75" customHeight="1" x14ac:dyDescent="0.3">
      <c r="A332" s="95"/>
      <c r="B332" s="99"/>
      <c r="C332" s="97"/>
      <c r="D332" s="94"/>
      <c r="E332" s="37" t="str">
        <f t="shared" si="68"/>
        <v>W11-3</v>
      </c>
      <c r="F332" s="53" t="s">
        <v>3402</v>
      </c>
      <c r="G332" s="53" t="str">
        <f>$F$328</f>
        <v>W11-2AD</v>
      </c>
      <c r="H332" s="52" t="str">
        <f>IF(ISERROR(VLOOKUP(F332,'SignPrices_Size-MUTCD'!$C$2:$D$753,2,FALSE)),VLOOKUP(G332,'SignPrices_Size-MUTCD'!$C$2:$D$753,2,FALSE),VLOOKUP(F332,'SignPrices_Size-MUTCD'!$C$2:$D$753,2,FALSE))</f>
        <v>36X36</v>
      </c>
      <c r="I332" s="47" t="s">
        <v>3126</v>
      </c>
      <c r="J332" s="49" t="str">
        <f t="shared" si="65"/>
        <v>W11-3  36x36</v>
      </c>
      <c r="K332" s="49" t="str">
        <f t="shared" si="66"/>
        <v>W11-2AD  36X36</v>
      </c>
      <c r="L332" s="11">
        <f>VLOOKUP(K332,'SignPrices_Size-MUTCD'!$E$2:$H$753,4,FALSE)</f>
        <v>91.14</v>
      </c>
      <c r="M332" s="96"/>
    </row>
    <row r="333" spans="1:13" ht="18.75" customHeight="1" x14ac:dyDescent="0.3">
      <c r="A333" s="95"/>
      <c r="B333" s="99"/>
      <c r="C333" s="97"/>
      <c r="D333" s="89"/>
      <c r="E333" s="37" t="str">
        <f t="shared" si="68"/>
        <v>W11-3</v>
      </c>
      <c r="F333" s="53" t="s">
        <v>3402</v>
      </c>
      <c r="G333" s="53" t="str">
        <f>$F$308</f>
        <v>W9-2B</v>
      </c>
      <c r="H333" s="52" t="str">
        <f>IF(ISERROR(VLOOKUP(F333,'SignPrices_Size-MUTCD'!$C$2:$D$753,2,FALSE)),VLOOKUP(G333,'SignPrices_Size-MUTCD'!$C$2:$D$753,2,FALSE),VLOOKUP(F333,'SignPrices_Size-MUTCD'!$C$2:$D$753,2,FALSE))</f>
        <v>48X48</v>
      </c>
      <c r="I333" s="47" t="s">
        <v>3134</v>
      </c>
      <c r="J333" s="49" t="str">
        <f t="shared" si="65"/>
        <v>W11-3  48X48</v>
      </c>
      <c r="K333" s="49" t="str">
        <f t="shared" si="66"/>
        <v>W9-2B  48X48</v>
      </c>
      <c r="L333" s="11">
        <f>VLOOKUP(K333,'SignPrices_Size-MUTCD'!$E$2:$H$753,4,FALSE)</f>
        <v>230.7</v>
      </c>
      <c r="M333" s="96"/>
    </row>
    <row r="334" spans="1:13" ht="18.75" customHeight="1" x14ac:dyDescent="0.3">
      <c r="A334" s="95"/>
      <c r="B334" s="99" t="s">
        <v>2962</v>
      </c>
      <c r="C334" s="97" t="s">
        <v>3095</v>
      </c>
      <c r="D334" s="88" t="s">
        <v>3027</v>
      </c>
      <c r="E334" s="37" t="str">
        <f>$D$334</f>
        <v>W11-4</v>
      </c>
      <c r="F334" s="53" t="s">
        <v>3402</v>
      </c>
      <c r="G334" s="53" t="str">
        <f>$F$414</f>
        <v>W12-1</v>
      </c>
      <c r="H334" s="52" t="str">
        <f>IF(ISERROR(VLOOKUP(F334,'SignPrices_Size-MUTCD'!$C$2:$D$753,2,FALSE)),VLOOKUP(G334,'SignPrices_Size-MUTCD'!$C$2:$D$753,2,FALSE),VLOOKUP(F334,'SignPrices_Size-MUTCD'!$C$2:$D$753,2,FALSE))</f>
        <v>24X24</v>
      </c>
      <c r="I334" s="47" t="s">
        <v>3133</v>
      </c>
      <c r="J334" s="49" t="str">
        <f>CONCATENATE($E334,"  ", $I334)</f>
        <v>W11-4  24x24</v>
      </c>
      <c r="K334" s="49" t="str">
        <f t="shared" si="66"/>
        <v>W12-1  24X24</v>
      </c>
      <c r="L334" s="11">
        <f>VLOOKUP(K334,'SignPrices_Size-MUTCD'!$E$2:$H$753,4,FALSE)</f>
        <v>40.51</v>
      </c>
      <c r="M334" s="96" t="s">
        <v>3097</v>
      </c>
    </row>
    <row r="335" spans="1:13" ht="18.75" customHeight="1" x14ac:dyDescent="0.3">
      <c r="A335" s="95"/>
      <c r="B335" s="99"/>
      <c r="C335" s="97"/>
      <c r="D335" s="94"/>
      <c r="E335" s="37" t="str">
        <f t="shared" ref="E335:E337" si="69">$D$334</f>
        <v>W11-4</v>
      </c>
      <c r="F335" s="53" t="s">
        <v>3402</v>
      </c>
      <c r="G335" s="53" t="str">
        <f>$F$327</f>
        <v>W11-2D</v>
      </c>
      <c r="H335" s="52" t="str">
        <f>IF(ISERROR(VLOOKUP(F335,'SignPrices_Size-MUTCD'!$C$2:$D$753,2,FALSE)),VLOOKUP(G335,'SignPrices_Size-MUTCD'!$C$2:$D$753,2,FALSE),VLOOKUP(F335,'SignPrices_Size-MUTCD'!$C$2:$D$753,2,FALSE))</f>
        <v>30X30</v>
      </c>
      <c r="I335" s="47" t="s">
        <v>3125</v>
      </c>
      <c r="J335" s="49" t="str">
        <f t="shared" si="65"/>
        <v>W11-4  30x30</v>
      </c>
      <c r="K335" s="49" t="str">
        <f t="shared" si="66"/>
        <v>W11-2D  30X30</v>
      </c>
      <c r="L335" s="11">
        <f>VLOOKUP(K335,'SignPrices_Size-MUTCD'!$E$2:$H$753,4,FALSE)</f>
        <v>63.3</v>
      </c>
      <c r="M335" s="96"/>
    </row>
    <row r="336" spans="1:13" ht="18.75" customHeight="1" x14ac:dyDescent="0.3">
      <c r="A336" s="95"/>
      <c r="B336" s="99"/>
      <c r="C336" s="97"/>
      <c r="D336" s="94"/>
      <c r="E336" s="37" t="str">
        <f t="shared" si="69"/>
        <v>W11-4</v>
      </c>
      <c r="F336" s="53" t="s">
        <v>3402</v>
      </c>
      <c r="G336" s="53" t="str">
        <f>$F$328</f>
        <v>W11-2AD</v>
      </c>
      <c r="H336" s="52" t="str">
        <f>IF(ISERROR(VLOOKUP(F336,'SignPrices_Size-MUTCD'!$C$2:$D$753,2,FALSE)),VLOOKUP(G336,'SignPrices_Size-MUTCD'!$C$2:$D$753,2,FALSE),VLOOKUP(F336,'SignPrices_Size-MUTCD'!$C$2:$D$753,2,FALSE))</f>
        <v>36X36</v>
      </c>
      <c r="I336" s="47" t="s">
        <v>3126</v>
      </c>
      <c r="J336" s="49" t="str">
        <f t="shared" si="65"/>
        <v>W11-4  36x36</v>
      </c>
      <c r="K336" s="49" t="str">
        <f t="shared" si="66"/>
        <v>W11-2AD  36X36</v>
      </c>
      <c r="L336" s="11">
        <f>VLOOKUP(K336,'SignPrices_Size-MUTCD'!$E$2:$H$753,4,FALSE)</f>
        <v>91.14</v>
      </c>
      <c r="M336" s="96"/>
    </row>
    <row r="337" spans="1:13" ht="18.75" customHeight="1" x14ac:dyDescent="0.3">
      <c r="A337" s="95"/>
      <c r="B337" s="99"/>
      <c r="C337" s="97"/>
      <c r="D337" s="89"/>
      <c r="E337" s="37" t="str">
        <f t="shared" si="69"/>
        <v>W11-4</v>
      </c>
      <c r="F337" s="53" t="s">
        <v>3402</v>
      </c>
      <c r="G337" s="53" t="str">
        <f>$F$308</f>
        <v>W9-2B</v>
      </c>
      <c r="H337" s="52" t="str">
        <f>IF(ISERROR(VLOOKUP(F337,'SignPrices_Size-MUTCD'!$C$2:$D$753,2,FALSE)),VLOOKUP(G337,'SignPrices_Size-MUTCD'!$C$2:$D$753,2,FALSE),VLOOKUP(F337,'SignPrices_Size-MUTCD'!$C$2:$D$753,2,FALSE))</f>
        <v>48X48</v>
      </c>
      <c r="I337" s="47" t="s">
        <v>3134</v>
      </c>
      <c r="J337" s="49" t="str">
        <f t="shared" si="65"/>
        <v>W11-4  48X48</v>
      </c>
      <c r="K337" s="49" t="str">
        <f t="shared" si="66"/>
        <v>W9-2B  48X48</v>
      </c>
      <c r="L337" s="11">
        <f>VLOOKUP(K337,'SignPrices_Size-MUTCD'!$E$2:$H$753,4,FALSE)</f>
        <v>230.7</v>
      </c>
      <c r="M337" s="96"/>
    </row>
    <row r="338" spans="1:13" ht="18.75" customHeight="1" x14ac:dyDescent="0.3">
      <c r="A338" s="95"/>
      <c r="B338" s="99" t="s">
        <v>2962</v>
      </c>
      <c r="C338" s="97" t="s">
        <v>2971</v>
      </c>
      <c r="D338" s="88" t="s">
        <v>2726</v>
      </c>
      <c r="E338" s="37" t="str">
        <f>$D$338</f>
        <v>W11-5</v>
      </c>
      <c r="F338" s="53" t="s">
        <v>3402</v>
      </c>
      <c r="G338" s="53" t="str">
        <f>$F$414</f>
        <v>W12-1</v>
      </c>
      <c r="H338" s="52" t="str">
        <f>IF(ISERROR(VLOOKUP(F338,'SignPrices_Size-MUTCD'!$C$2:$D$753,2,FALSE)),VLOOKUP(G338,'SignPrices_Size-MUTCD'!$C$2:$D$753,2,FALSE),VLOOKUP(F338,'SignPrices_Size-MUTCD'!$C$2:$D$753,2,FALSE))</f>
        <v>24X24</v>
      </c>
      <c r="I338" s="47" t="s">
        <v>3133</v>
      </c>
      <c r="J338" s="49" t="str">
        <f t="shared" si="65"/>
        <v>W11-5  24x24</v>
      </c>
      <c r="K338" s="49" t="str">
        <f t="shared" si="66"/>
        <v>W12-1  24X24</v>
      </c>
      <c r="L338" s="11">
        <f>VLOOKUP(K338,'SignPrices_Size-MUTCD'!$E$2:$H$753,4,FALSE)</f>
        <v>40.51</v>
      </c>
      <c r="M338" s="96"/>
    </row>
    <row r="339" spans="1:13" ht="18.75" customHeight="1" x14ac:dyDescent="0.3">
      <c r="A339" s="95"/>
      <c r="B339" s="99"/>
      <c r="C339" s="97"/>
      <c r="D339" s="94"/>
      <c r="E339" s="37" t="str">
        <f t="shared" ref="E339:E341" si="70">$D$338</f>
        <v>W11-5</v>
      </c>
      <c r="F339" s="51" t="s">
        <v>2726</v>
      </c>
      <c r="G339" s="51" t="str">
        <f>F339</f>
        <v>W11-5</v>
      </c>
      <c r="H339" s="52" t="str">
        <f>IF(ISERROR(VLOOKUP(F339,'SignPrices_Size-MUTCD'!$C$2:$D$753,2,FALSE)),VLOOKUP(G339,'SignPrices_Size-MUTCD'!$C$2:$D$753,2,FALSE),VLOOKUP(F339,'SignPrices_Size-MUTCD'!$C$2:$D$753,2,FALSE))</f>
        <v>30X30</v>
      </c>
      <c r="I339" s="47" t="s">
        <v>3125</v>
      </c>
      <c r="J339" s="49" t="str">
        <f t="shared" si="65"/>
        <v>W11-5  30x30</v>
      </c>
      <c r="K339" s="49" t="str">
        <f t="shared" si="66"/>
        <v>W11-5  30X30</v>
      </c>
      <c r="L339" s="11">
        <f>VLOOKUP(K339,'SignPrices_Size-MUTCD'!$E$2:$H$753,4,FALSE)</f>
        <v>53.95</v>
      </c>
      <c r="M339" s="96"/>
    </row>
    <row r="340" spans="1:13" ht="18.75" customHeight="1" x14ac:dyDescent="0.3">
      <c r="A340" s="95"/>
      <c r="B340" s="99"/>
      <c r="C340" s="97"/>
      <c r="D340" s="94"/>
      <c r="E340" s="37" t="str">
        <f t="shared" si="70"/>
        <v>W11-5</v>
      </c>
      <c r="F340" s="51" t="s">
        <v>2727</v>
      </c>
      <c r="G340" s="51" t="str">
        <f>F340</f>
        <v>W11-5A</v>
      </c>
      <c r="H340" s="52" t="str">
        <f>IF(ISERROR(VLOOKUP(F340,'SignPrices_Size-MUTCD'!$C$2:$D$753,2,FALSE)),VLOOKUP(G340,'SignPrices_Size-MUTCD'!$C$2:$D$753,2,FALSE),VLOOKUP(F340,'SignPrices_Size-MUTCD'!$C$2:$D$753,2,FALSE))</f>
        <v>36X36</v>
      </c>
      <c r="I340" s="47" t="s">
        <v>3126</v>
      </c>
      <c r="J340" s="49" t="str">
        <f t="shared" si="65"/>
        <v>W11-5  36x36</v>
      </c>
      <c r="K340" s="49" t="str">
        <f t="shared" si="66"/>
        <v>W11-5A  36X36</v>
      </c>
      <c r="L340" s="11">
        <f>VLOOKUP(K340,'SignPrices_Size-MUTCD'!$E$2:$H$753,4,FALSE)</f>
        <v>104.45</v>
      </c>
      <c r="M340" s="96"/>
    </row>
    <row r="341" spans="1:13" ht="18.75" customHeight="1" x14ac:dyDescent="0.3">
      <c r="A341" s="95"/>
      <c r="B341" s="99"/>
      <c r="C341" s="97"/>
      <c r="D341" s="89"/>
      <c r="E341" s="37" t="str">
        <f t="shared" si="70"/>
        <v>W11-5</v>
      </c>
      <c r="F341" s="53" t="s">
        <v>3402</v>
      </c>
      <c r="G341" s="53" t="str">
        <f>$F$308</f>
        <v>W9-2B</v>
      </c>
      <c r="H341" s="52" t="str">
        <f>IF(ISERROR(VLOOKUP(F341,'SignPrices_Size-MUTCD'!$C$2:$D$753,2,FALSE)),VLOOKUP(G341,'SignPrices_Size-MUTCD'!$C$2:$D$753,2,FALSE),VLOOKUP(F341,'SignPrices_Size-MUTCD'!$C$2:$D$753,2,FALSE))</f>
        <v>48X48</v>
      </c>
      <c r="I341" s="47" t="s">
        <v>3134</v>
      </c>
      <c r="J341" s="49" t="str">
        <f t="shared" si="65"/>
        <v>W11-5  48X48</v>
      </c>
      <c r="K341" s="49" t="str">
        <f t="shared" si="66"/>
        <v>W9-2B  48X48</v>
      </c>
      <c r="L341" s="11">
        <f>VLOOKUP(K341,'SignPrices_Size-MUTCD'!$E$2:$H$753,4,FALSE)</f>
        <v>230.7</v>
      </c>
      <c r="M341" s="96"/>
    </row>
    <row r="342" spans="1:13" ht="18.75" customHeight="1" x14ac:dyDescent="0.3">
      <c r="A342" s="95"/>
      <c r="B342" s="99" t="s">
        <v>2962</v>
      </c>
      <c r="C342" s="97" t="s">
        <v>2971</v>
      </c>
      <c r="D342" s="88" t="s">
        <v>3026</v>
      </c>
      <c r="E342" s="37" t="str">
        <f>$D$342</f>
        <v>W11-5a</v>
      </c>
      <c r="F342" s="53" t="s">
        <v>3402</v>
      </c>
      <c r="G342" s="53" t="str">
        <f>$F$414</f>
        <v>W12-1</v>
      </c>
      <c r="H342" s="52" t="str">
        <f>IF(ISERROR(VLOOKUP(F342,'SignPrices_Size-MUTCD'!$C$2:$D$753,2,FALSE)),VLOOKUP(G342,'SignPrices_Size-MUTCD'!$C$2:$D$753,2,FALSE),VLOOKUP(F342,'SignPrices_Size-MUTCD'!$C$2:$D$753,2,FALSE))</f>
        <v>24X24</v>
      </c>
      <c r="I342" s="47" t="s">
        <v>3133</v>
      </c>
      <c r="J342" s="49" t="str">
        <f t="shared" si="65"/>
        <v>W11-5a  24x24</v>
      </c>
      <c r="K342" s="49" t="str">
        <f t="shared" si="66"/>
        <v>W12-1  24X24</v>
      </c>
      <c r="L342" s="11">
        <f>VLOOKUP(K342,'SignPrices_Size-MUTCD'!$E$2:$H$753,4,FALSE)</f>
        <v>40.51</v>
      </c>
      <c r="M342" s="96"/>
    </row>
    <row r="343" spans="1:13" ht="18.75" customHeight="1" x14ac:dyDescent="0.3">
      <c r="A343" s="95"/>
      <c r="B343" s="99"/>
      <c r="C343" s="97"/>
      <c r="D343" s="94"/>
      <c r="E343" s="37" t="str">
        <f t="shared" ref="E343:E345" si="71">$D$342</f>
        <v>W11-5a</v>
      </c>
      <c r="F343" s="51" t="s">
        <v>2726</v>
      </c>
      <c r="G343" s="51" t="str">
        <f>F343</f>
        <v>W11-5</v>
      </c>
      <c r="H343" s="52" t="str">
        <f>IF(ISERROR(VLOOKUP(F343,'SignPrices_Size-MUTCD'!$C$2:$D$753,2,FALSE)),VLOOKUP(G343,'SignPrices_Size-MUTCD'!$C$2:$D$753,2,FALSE),VLOOKUP(F343,'SignPrices_Size-MUTCD'!$C$2:$D$753,2,FALSE))</f>
        <v>30X30</v>
      </c>
      <c r="I343" s="47" t="s">
        <v>3125</v>
      </c>
      <c r="J343" s="49" t="str">
        <f t="shared" si="65"/>
        <v>W11-5a  30x30</v>
      </c>
      <c r="K343" s="49" t="str">
        <f t="shared" si="66"/>
        <v>W11-5  30X30</v>
      </c>
      <c r="L343" s="11">
        <f>VLOOKUP(K343,'SignPrices_Size-MUTCD'!$E$2:$H$753,4,FALSE)</f>
        <v>53.95</v>
      </c>
      <c r="M343" s="96"/>
    </row>
    <row r="344" spans="1:13" ht="18.75" customHeight="1" x14ac:dyDescent="0.3">
      <c r="A344" s="95"/>
      <c r="B344" s="99"/>
      <c r="C344" s="97"/>
      <c r="D344" s="94"/>
      <c r="E344" s="37" t="str">
        <f t="shared" si="71"/>
        <v>W11-5a</v>
      </c>
      <c r="F344" s="51" t="s">
        <v>2727</v>
      </c>
      <c r="G344" s="51" t="str">
        <f>F344</f>
        <v>W11-5A</v>
      </c>
      <c r="H344" s="52" t="str">
        <f>IF(ISERROR(VLOOKUP(F344,'SignPrices_Size-MUTCD'!$C$2:$D$753,2,FALSE)),VLOOKUP(G344,'SignPrices_Size-MUTCD'!$C$2:$D$753,2,FALSE),VLOOKUP(F344,'SignPrices_Size-MUTCD'!$C$2:$D$753,2,FALSE))</f>
        <v>36X36</v>
      </c>
      <c r="I344" s="47" t="s">
        <v>3126</v>
      </c>
      <c r="J344" s="49" t="str">
        <f t="shared" si="65"/>
        <v>W11-5a  36x36</v>
      </c>
      <c r="K344" s="49" t="str">
        <f t="shared" si="66"/>
        <v>W11-5A  36X36</v>
      </c>
      <c r="L344" s="11">
        <f>VLOOKUP(K344,'SignPrices_Size-MUTCD'!$E$2:$H$753,4,FALSE)</f>
        <v>104.45</v>
      </c>
      <c r="M344" s="96"/>
    </row>
    <row r="345" spans="1:13" ht="18.75" customHeight="1" x14ac:dyDescent="0.3">
      <c r="A345" s="95"/>
      <c r="B345" s="99"/>
      <c r="C345" s="97"/>
      <c r="D345" s="89"/>
      <c r="E345" s="37" t="str">
        <f t="shared" si="71"/>
        <v>W11-5a</v>
      </c>
      <c r="F345" s="53" t="s">
        <v>3402</v>
      </c>
      <c r="G345" s="53" t="str">
        <f>$F$308</f>
        <v>W9-2B</v>
      </c>
      <c r="H345" s="52" t="str">
        <f>IF(ISERROR(VLOOKUP(F345,'SignPrices_Size-MUTCD'!$C$2:$D$753,2,FALSE)),VLOOKUP(G345,'SignPrices_Size-MUTCD'!$C$2:$D$753,2,FALSE),VLOOKUP(F345,'SignPrices_Size-MUTCD'!$C$2:$D$753,2,FALSE))</f>
        <v>48X48</v>
      </c>
      <c r="I345" s="47" t="s">
        <v>3134</v>
      </c>
      <c r="J345" s="49" t="str">
        <f t="shared" si="65"/>
        <v>W11-5a  48X48</v>
      </c>
      <c r="K345" s="49" t="str">
        <f t="shared" si="66"/>
        <v>W9-2B  48X48</v>
      </c>
      <c r="L345" s="11">
        <f>VLOOKUP(K345,'SignPrices_Size-MUTCD'!$E$2:$H$753,4,FALSE)</f>
        <v>230.7</v>
      </c>
      <c r="M345" s="96"/>
    </row>
    <row r="346" spans="1:13" ht="18.75" customHeight="1" x14ac:dyDescent="0.3">
      <c r="A346" s="95"/>
      <c r="B346" s="99" t="s">
        <v>2962</v>
      </c>
      <c r="C346" s="97" t="s">
        <v>3098</v>
      </c>
      <c r="D346" s="88" t="s">
        <v>2972</v>
      </c>
      <c r="E346" s="37" t="str">
        <f>$D$346</f>
        <v>W11-6</v>
      </c>
      <c r="F346" s="53" t="s">
        <v>3402</v>
      </c>
      <c r="G346" s="53" t="str">
        <f>$F$414</f>
        <v>W12-1</v>
      </c>
      <c r="H346" s="52" t="str">
        <f>IF(ISERROR(VLOOKUP(F346,'SignPrices_Size-MUTCD'!$C$2:$D$753,2,FALSE)),VLOOKUP(G346,'SignPrices_Size-MUTCD'!$C$2:$D$753,2,FALSE),VLOOKUP(F346,'SignPrices_Size-MUTCD'!$C$2:$D$753,2,FALSE))</f>
        <v>24X24</v>
      </c>
      <c r="I346" s="47" t="s">
        <v>3133</v>
      </c>
      <c r="J346" s="49" t="str">
        <f t="shared" si="65"/>
        <v>W11-6  24x24</v>
      </c>
      <c r="K346" s="49" t="str">
        <f t="shared" si="66"/>
        <v>W12-1  24X24</v>
      </c>
      <c r="L346" s="11">
        <f>VLOOKUP(K346,'SignPrices_Size-MUTCD'!$E$2:$H$753,4,FALSE)</f>
        <v>40.51</v>
      </c>
      <c r="M346" s="96"/>
    </row>
    <row r="347" spans="1:13" ht="18.75" customHeight="1" x14ac:dyDescent="0.3">
      <c r="A347" s="95"/>
      <c r="B347" s="99"/>
      <c r="C347" s="97"/>
      <c r="D347" s="94"/>
      <c r="E347" s="37" t="str">
        <f t="shared" ref="E347:E349" si="72">$D$346</f>
        <v>W11-6</v>
      </c>
      <c r="F347" s="51" t="s">
        <v>2728</v>
      </c>
      <c r="G347" s="51" t="str">
        <f>F347</f>
        <v>W11-6A</v>
      </c>
      <c r="H347" s="52" t="str">
        <f>IF(ISERROR(VLOOKUP(F347,'SignPrices_Size-MUTCD'!$C$2:$D$753,2,FALSE)),VLOOKUP(G347,'SignPrices_Size-MUTCD'!$C$2:$D$753,2,FALSE),VLOOKUP(F347,'SignPrices_Size-MUTCD'!$C$2:$D$753,2,FALSE))</f>
        <v>30X30</v>
      </c>
      <c r="I347" s="47" t="s">
        <v>3125</v>
      </c>
      <c r="J347" s="49" t="str">
        <f t="shared" si="65"/>
        <v>W11-6  30x30</v>
      </c>
      <c r="K347" s="49" t="str">
        <f t="shared" si="66"/>
        <v>W11-6A  30X30</v>
      </c>
      <c r="L347" s="11">
        <f>VLOOKUP(K347,'SignPrices_Size-MUTCD'!$E$2:$H$753,4,FALSE)</f>
        <v>63.3</v>
      </c>
      <c r="M347" s="96"/>
    </row>
    <row r="348" spans="1:13" ht="18.75" customHeight="1" x14ac:dyDescent="0.3">
      <c r="A348" s="95"/>
      <c r="B348" s="99"/>
      <c r="C348" s="97"/>
      <c r="D348" s="94"/>
      <c r="E348" s="37" t="str">
        <f t="shared" si="72"/>
        <v>W11-6</v>
      </c>
      <c r="F348" s="51" t="s">
        <v>2729</v>
      </c>
      <c r="G348" s="51" t="str">
        <f>F348</f>
        <v>W11-6B</v>
      </c>
      <c r="H348" s="52" t="str">
        <f>IF(ISERROR(VLOOKUP(F348,'SignPrices_Size-MUTCD'!$C$2:$D$753,2,FALSE)),VLOOKUP(G348,'SignPrices_Size-MUTCD'!$C$2:$D$753,2,FALSE),VLOOKUP(F348,'SignPrices_Size-MUTCD'!$C$2:$D$753,2,FALSE))</f>
        <v>36X36</v>
      </c>
      <c r="I348" s="47" t="s">
        <v>3126</v>
      </c>
      <c r="J348" s="49" t="str">
        <f t="shared" si="65"/>
        <v>W11-6  36x36</v>
      </c>
      <c r="K348" s="49" t="str">
        <f t="shared" si="66"/>
        <v>W11-6B  36X36</v>
      </c>
      <c r="L348" s="11">
        <f>VLOOKUP(K348,'SignPrices_Size-MUTCD'!$E$2:$H$753,4,FALSE)</f>
        <v>91.14</v>
      </c>
      <c r="M348" s="96"/>
    </row>
    <row r="349" spans="1:13" ht="18.75" customHeight="1" x14ac:dyDescent="0.3">
      <c r="A349" s="95"/>
      <c r="B349" s="99"/>
      <c r="C349" s="97"/>
      <c r="D349" s="89"/>
      <c r="E349" s="37" t="str">
        <f t="shared" si="72"/>
        <v>W11-6</v>
      </c>
      <c r="F349" s="53" t="s">
        <v>3402</v>
      </c>
      <c r="G349" s="53" t="str">
        <f>$F$308</f>
        <v>W9-2B</v>
      </c>
      <c r="H349" s="52" t="str">
        <f>IF(ISERROR(VLOOKUP(F349,'SignPrices_Size-MUTCD'!$C$2:$D$753,2,FALSE)),VLOOKUP(G349,'SignPrices_Size-MUTCD'!$C$2:$D$753,2,FALSE),VLOOKUP(F349,'SignPrices_Size-MUTCD'!$C$2:$D$753,2,FALSE))</f>
        <v>48X48</v>
      </c>
      <c r="I349" s="47" t="s">
        <v>3134</v>
      </c>
      <c r="J349" s="49" t="str">
        <f t="shared" si="65"/>
        <v>W11-6  48X48</v>
      </c>
      <c r="K349" s="49" t="str">
        <f t="shared" si="66"/>
        <v>W9-2B  48X48</v>
      </c>
      <c r="L349" s="11">
        <f>VLOOKUP(K349,'SignPrices_Size-MUTCD'!$E$2:$H$753,4,FALSE)</f>
        <v>230.7</v>
      </c>
      <c r="M349" s="96"/>
    </row>
    <row r="350" spans="1:13" ht="18.75" customHeight="1" x14ac:dyDescent="0.3">
      <c r="A350" s="95"/>
      <c r="B350" s="99" t="s">
        <v>2962</v>
      </c>
      <c r="C350" s="97" t="s">
        <v>2973</v>
      </c>
      <c r="D350" s="88" t="s">
        <v>2730</v>
      </c>
      <c r="E350" s="37" t="str">
        <f>$D$350</f>
        <v>W11-7</v>
      </c>
      <c r="F350" s="53" t="s">
        <v>3402</v>
      </c>
      <c r="G350" s="53" t="str">
        <f>$F$414</f>
        <v>W12-1</v>
      </c>
      <c r="H350" s="52" t="str">
        <f>IF(ISERROR(VLOOKUP(F350,'SignPrices_Size-MUTCD'!$C$2:$D$753,2,FALSE)),VLOOKUP(G350,'SignPrices_Size-MUTCD'!$C$2:$D$753,2,FALSE),VLOOKUP(F350,'SignPrices_Size-MUTCD'!$C$2:$D$753,2,FALSE))</f>
        <v>24X24</v>
      </c>
      <c r="I350" s="47" t="s">
        <v>3133</v>
      </c>
      <c r="J350" s="49" t="str">
        <f t="shared" si="65"/>
        <v>W11-7  24x24</v>
      </c>
      <c r="K350" s="49" t="str">
        <f t="shared" si="66"/>
        <v>W12-1  24X24</v>
      </c>
      <c r="L350" s="11">
        <f>VLOOKUP(K350,'SignPrices_Size-MUTCD'!$E$2:$H$753,4,FALSE)</f>
        <v>40.51</v>
      </c>
      <c r="M350" s="96"/>
    </row>
    <row r="351" spans="1:13" ht="18.75" customHeight="1" x14ac:dyDescent="0.3">
      <c r="A351" s="95"/>
      <c r="B351" s="99"/>
      <c r="C351" s="97"/>
      <c r="D351" s="94"/>
      <c r="E351" s="37" t="str">
        <f t="shared" ref="E351:E353" si="73">$D$350</f>
        <v>W11-7</v>
      </c>
      <c r="F351" s="53" t="s">
        <v>3402</v>
      </c>
      <c r="G351" s="53" t="str">
        <f>$F$327</f>
        <v>W11-2D</v>
      </c>
      <c r="H351" s="52" t="str">
        <f>IF(ISERROR(VLOOKUP(F351,'SignPrices_Size-MUTCD'!$C$2:$D$753,2,FALSE)),VLOOKUP(G351,'SignPrices_Size-MUTCD'!$C$2:$D$753,2,FALSE),VLOOKUP(F351,'SignPrices_Size-MUTCD'!$C$2:$D$753,2,FALSE))</f>
        <v>30X30</v>
      </c>
      <c r="I351" s="47" t="s">
        <v>3125</v>
      </c>
      <c r="J351" s="49" t="str">
        <f t="shared" si="65"/>
        <v>W11-7  30x30</v>
      </c>
      <c r="K351" s="49" t="str">
        <f t="shared" si="66"/>
        <v>W11-2D  30X30</v>
      </c>
      <c r="L351" s="11">
        <f>VLOOKUP(K351,'SignPrices_Size-MUTCD'!$E$2:$H$753,4,FALSE)</f>
        <v>63.3</v>
      </c>
      <c r="M351" s="96"/>
    </row>
    <row r="352" spans="1:13" ht="18.75" customHeight="1" x14ac:dyDescent="0.3">
      <c r="A352" s="95"/>
      <c r="B352" s="99"/>
      <c r="C352" s="97"/>
      <c r="D352" s="94"/>
      <c r="E352" s="37" t="str">
        <f t="shared" si="73"/>
        <v>W11-7</v>
      </c>
      <c r="F352" s="53" t="s">
        <v>3402</v>
      </c>
      <c r="G352" s="53" t="str">
        <f>$F$328</f>
        <v>W11-2AD</v>
      </c>
      <c r="H352" s="52" t="str">
        <f>IF(ISERROR(VLOOKUP(F352,'SignPrices_Size-MUTCD'!$C$2:$D$753,2,FALSE)),VLOOKUP(G352,'SignPrices_Size-MUTCD'!$C$2:$D$753,2,FALSE),VLOOKUP(F352,'SignPrices_Size-MUTCD'!$C$2:$D$753,2,FALSE))</f>
        <v>36X36</v>
      </c>
      <c r="I352" s="47" t="s">
        <v>3126</v>
      </c>
      <c r="J352" s="49" t="str">
        <f t="shared" si="65"/>
        <v>W11-7  36x36</v>
      </c>
      <c r="K352" s="49" t="str">
        <f t="shared" si="66"/>
        <v>W11-2AD  36X36</v>
      </c>
      <c r="L352" s="11">
        <f>VLOOKUP(K352,'SignPrices_Size-MUTCD'!$E$2:$H$753,4,FALSE)</f>
        <v>91.14</v>
      </c>
      <c r="M352" s="96"/>
    </row>
    <row r="353" spans="1:13" ht="18.75" customHeight="1" x14ac:dyDescent="0.3">
      <c r="A353" s="95"/>
      <c r="B353" s="99"/>
      <c r="C353" s="97"/>
      <c r="D353" s="89"/>
      <c r="E353" s="37" t="str">
        <f t="shared" si="73"/>
        <v>W11-7</v>
      </c>
      <c r="F353" s="53" t="s">
        <v>3402</v>
      </c>
      <c r="G353" s="53" t="str">
        <f>$F$308</f>
        <v>W9-2B</v>
      </c>
      <c r="H353" s="52" t="str">
        <f>IF(ISERROR(VLOOKUP(F353,'SignPrices_Size-MUTCD'!$C$2:$D$753,2,FALSE)),VLOOKUP(G353,'SignPrices_Size-MUTCD'!$C$2:$D$753,2,FALSE),VLOOKUP(F353,'SignPrices_Size-MUTCD'!$C$2:$D$753,2,FALSE))</f>
        <v>48X48</v>
      </c>
      <c r="I353" s="47" t="s">
        <v>3134</v>
      </c>
      <c r="J353" s="49" t="str">
        <f t="shared" si="65"/>
        <v>W11-7  48X48</v>
      </c>
      <c r="K353" s="49" t="str">
        <f t="shared" si="66"/>
        <v>W9-2B  48X48</v>
      </c>
      <c r="L353" s="11">
        <f>VLOOKUP(K353,'SignPrices_Size-MUTCD'!$E$2:$H$753,4,FALSE)</f>
        <v>230.7</v>
      </c>
      <c r="M353" s="96"/>
    </row>
    <row r="354" spans="1:13" ht="18.75" customHeight="1" x14ac:dyDescent="0.3">
      <c r="A354" s="95"/>
      <c r="B354" s="99" t="s">
        <v>2962</v>
      </c>
      <c r="C354" s="97" t="s">
        <v>2974</v>
      </c>
      <c r="D354" s="88" t="s">
        <v>2975</v>
      </c>
      <c r="E354" s="37" t="str">
        <f>$D$354</f>
        <v>W11-8</v>
      </c>
      <c r="F354" s="53" t="s">
        <v>3402</v>
      </c>
      <c r="G354" s="53" t="str">
        <f>$F$414</f>
        <v>W12-1</v>
      </c>
      <c r="H354" s="52" t="str">
        <f>IF(ISERROR(VLOOKUP(F354,'SignPrices_Size-MUTCD'!$C$2:$D$753,2,FALSE)),VLOOKUP(G354,'SignPrices_Size-MUTCD'!$C$2:$D$753,2,FALSE),VLOOKUP(F354,'SignPrices_Size-MUTCD'!$C$2:$D$753,2,FALSE))</f>
        <v>24X24</v>
      </c>
      <c r="I354" s="47" t="s">
        <v>3133</v>
      </c>
      <c r="J354" s="49" t="str">
        <f t="shared" si="65"/>
        <v>W11-8  24x24</v>
      </c>
      <c r="K354" s="49" t="str">
        <f t="shared" si="66"/>
        <v>W12-1  24X24</v>
      </c>
      <c r="L354" s="11">
        <f>VLOOKUP(K354,'SignPrices_Size-MUTCD'!$E$2:$H$753,4,FALSE)</f>
        <v>40.51</v>
      </c>
      <c r="M354" s="96"/>
    </row>
    <row r="355" spans="1:13" ht="18.75" customHeight="1" x14ac:dyDescent="0.3">
      <c r="A355" s="95"/>
      <c r="B355" s="99"/>
      <c r="C355" s="97"/>
      <c r="D355" s="94"/>
      <c r="E355" s="37" t="str">
        <f t="shared" ref="E355:E357" si="74">$D$354</f>
        <v>W11-8</v>
      </c>
      <c r="F355" s="53" t="s">
        <v>3402</v>
      </c>
      <c r="G355" s="53" t="str">
        <f>$F$327</f>
        <v>W11-2D</v>
      </c>
      <c r="H355" s="52" t="str">
        <f>IF(ISERROR(VLOOKUP(F355,'SignPrices_Size-MUTCD'!$C$2:$D$753,2,FALSE)),VLOOKUP(G355,'SignPrices_Size-MUTCD'!$C$2:$D$753,2,FALSE),VLOOKUP(F355,'SignPrices_Size-MUTCD'!$C$2:$D$753,2,FALSE))</f>
        <v>30X30</v>
      </c>
      <c r="I355" s="47" t="s">
        <v>3125</v>
      </c>
      <c r="J355" s="49" t="str">
        <f t="shared" si="65"/>
        <v>W11-8  30x30</v>
      </c>
      <c r="K355" s="49" t="str">
        <f t="shared" si="66"/>
        <v>W11-2D  30X30</v>
      </c>
      <c r="L355" s="11">
        <f>VLOOKUP(K355,'SignPrices_Size-MUTCD'!$E$2:$H$753,4,FALSE)</f>
        <v>63.3</v>
      </c>
      <c r="M355" s="96"/>
    </row>
    <row r="356" spans="1:13" ht="18.75" customHeight="1" x14ac:dyDescent="0.3">
      <c r="A356" s="95"/>
      <c r="B356" s="99"/>
      <c r="C356" s="97"/>
      <c r="D356" s="94"/>
      <c r="E356" s="37" t="str">
        <f t="shared" si="74"/>
        <v>W11-8</v>
      </c>
      <c r="F356" s="53" t="s">
        <v>3402</v>
      </c>
      <c r="G356" s="53" t="str">
        <f>$F$328</f>
        <v>W11-2AD</v>
      </c>
      <c r="H356" s="52" t="str">
        <f>IF(ISERROR(VLOOKUP(F356,'SignPrices_Size-MUTCD'!$C$2:$D$753,2,FALSE)),VLOOKUP(G356,'SignPrices_Size-MUTCD'!$C$2:$D$753,2,FALSE),VLOOKUP(F356,'SignPrices_Size-MUTCD'!$C$2:$D$753,2,FALSE))</f>
        <v>36X36</v>
      </c>
      <c r="I356" s="47" t="s">
        <v>3126</v>
      </c>
      <c r="J356" s="49" t="str">
        <f t="shared" si="65"/>
        <v>W11-8  36x36</v>
      </c>
      <c r="K356" s="49" t="str">
        <f t="shared" si="66"/>
        <v>W11-2AD  36X36</v>
      </c>
      <c r="L356" s="11">
        <f>VLOOKUP(K356,'SignPrices_Size-MUTCD'!$E$2:$H$753,4,FALSE)</f>
        <v>91.14</v>
      </c>
      <c r="M356" s="96"/>
    </row>
    <row r="357" spans="1:13" ht="18.75" customHeight="1" x14ac:dyDescent="0.3">
      <c r="A357" s="95"/>
      <c r="B357" s="99"/>
      <c r="C357" s="97"/>
      <c r="D357" s="89"/>
      <c r="E357" s="37" t="str">
        <f t="shared" si="74"/>
        <v>W11-8</v>
      </c>
      <c r="F357" s="53" t="s">
        <v>3402</v>
      </c>
      <c r="G357" s="53" t="str">
        <f>$F$308</f>
        <v>W9-2B</v>
      </c>
      <c r="H357" s="52" t="str">
        <f>IF(ISERROR(VLOOKUP(F357,'SignPrices_Size-MUTCD'!$C$2:$D$753,2,FALSE)),VLOOKUP(G357,'SignPrices_Size-MUTCD'!$C$2:$D$753,2,FALSE),VLOOKUP(F357,'SignPrices_Size-MUTCD'!$C$2:$D$753,2,FALSE))</f>
        <v>48X48</v>
      </c>
      <c r="I357" s="47" t="s">
        <v>3134</v>
      </c>
      <c r="J357" s="49" t="str">
        <f t="shared" si="65"/>
        <v>W11-8  48X48</v>
      </c>
      <c r="K357" s="49" t="str">
        <f t="shared" si="66"/>
        <v>W9-2B  48X48</v>
      </c>
      <c r="L357" s="11">
        <f>VLOOKUP(K357,'SignPrices_Size-MUTCD'!$E$2:$H$753,4,FALSE)</f>
        <v>230.7</v>
      </c>
      <c r="M357" s="96"/>
    </row>
    <row r="358" spans="1:13" ht="18.75" customHeight="1" x14ac:dyDescent="0.3">
      <c r="A358" s="95"/>
      <c r="B358" s="99" t="s">
        <v>2962</v>
      </c>
      <c r="C358" s="97" t="s">
        <v>2976</v>
      </c>
      <c r="D358" s="88" t="s">
        <v>2977</v>
      </c>
      <c r="E358" s="37" t="str">
        <f>$D$358</f>
        <v>W11-9</v>
      </c>
      <c r="F358" s="53" t="s">
        <v>3402</v>
      </c>
      <c r="G358" s="53" t="str">
        <f>$F$414</f>
        <v>W12-1</v>
      </c>
      <c r="H358" s="52" t="str">
        <f>IF(ISERROR(VLOOKUP(F358,'SignPrices_Size-MUTCD'!$C$2:$D$753,2,FALSE)),VLOOKUP(G358,'SignPrices_Size-MUTCD'!$C$2:$D$753,2,FALSE),VLOOKUP(F358,'SignPrices_Size-MUTCD'!$C$2:$D$753,2,FALSE))</f>
        <v>24X24</v>
      </c>
      <c r="I358" s="47" t="s">
        <v>3133</v>
      </c>
      <c r="J358" s="49" t="str">
        <f t="shared" si="65"/>
        <v>W11-9  24x24</v>
      </c>
      <c r="K358" s="49" t="str">
        <f t="shared" si="66"/>
        <v>W12-1  24X24</v>
      </c>
      <c r="L358" s="11">
        <f>VLOOKUP(K358,'SignPrices_Size-MUTCD'!$E$2:$H$753,4,FALSE)</f>
        <v>40.51</v>
      </c>
      <c r="M358" s="96"/>
    </row>
    <row r="359" spans="1:13" ht="18.75" customHeight="1" x14ac:dyDescent="0.3">
      <c r="A359" s="95"/>
      <c r="B359" s="99"/>
      <c r="C359" s="97"/>
      <c r="D359" s="94"/>
      <c r="E359" s="37" t="str">
        <f t="shared" ref="E359:E361" si="75">$D$358</f>
        <v>W11-9</v>
      </c>
      <c r="F359" s="53" t="s">
        <v>3402</v>
      </c>
      <c r="G359" s="53" t="str">
        <f>$F$327</f>
        <v>W11-2D</v>
      </c>
      <c r="H359" s="52" t="str">
        <f>IF(ISERROR(VLOOKUP(F359,'SignPrices_Size-MUTCD'!$C$2:$D$753,2,FALSE)),VLOOKUP(G359,'SignPrices_Size-MUTCD'!$C$2:$D$753,2,FALSE),VLOOKUP(F359,'SignPrices_Size-MUTCD'!$C$2:$D$753,2,FALSE))</f>
        <v>30X30</v>
      </c>
      <c r="I359" s="47" t="s">
        <v>3125</v>
      </c>
      <c r="J359" s="49" t="str">
        <f t="shared" si="65"/>
        <v>W11-9  30x30</v>
      </c>
      <c r="K359" s="49" t="str">
        <f t="shared" si="66"/>
        <v>W11-2D  30X30</v>
      </c>
      <c r="L359" s="11">
        <f>VLOOKUP(K359,'SignPrices_Size-MUTCD'!$E$2:$H$753,4,FALSE)</f>
        <v>63.3</v>
      </c>
      <c r="M359" s="96"/>
    </row>
    <row r="360" spans="1:13" ht="18.75" customHeight="1" x14ac:dyDescent="0.3">
      <c r="A360" s="95"/>
      <c r="B360" s="99"/>
      <c r="C360" s="97"/>
      <c r="D360" s="94"/>
      <c r="E360" s="37" t="str">
        <f t="shared" si="75"/>
        <v>W11-9</v>
      </c>
      <c r="F360" s="53" t="s">
        <v>3402</v>
      </c>
      <c r="G360" s="53" t="str">
        <f>$F$328</f>
        <v>W11-2AD</v>
      </c>
      <c r="H360" s="52" t="str">
        <f>IF(ISERROR(VLOOKUP(F360,'SignPrices_Size-MUTCD'!$C$2:$D$753,2,FALSE)),VLOOKUP(G360,'SignPrices_Size-MUTCD'!$C$2:$D$753,2,FALSE),VLOOKUP(F360,'SignPrices_Size-MUTCD'!$C$2:$D$753,2,FALSE))</f>
        <v>36X36</v>
      </c>
      <c r="I360" s="47" t="s">
        <v>3126</v>
      </c>
      <c r="J360" s="49" t="str">
        <f t="shared" si="65"/>
        <v>W11-9  36x36</v>
      </c>
      <c r="K360" s="49" t="str">
        <f t="shared" si="66"/>
        <v>W11-2AD  36X36</v>
      </c>
      <c r="L360" s="11">
        <f>VLOOKUP(K360,'SignPrices_Size-MUTCD'!$E$2:$H$753,4,FALSE)</f>
        <v>91.14</v>
      </c>
      <c r="M360" s="96"/>
    </row>
    <row r="361" spans="1:13" ht="18.75" customHeight="1" x14ac:dyDescent="0.3">
      <c r="A361" s="95"/>
      <c r="B361" s="99"/>
      <c r="C361" s="97"/>
      <c r="D361" s="89"/>
      <c r="E361" s="37" t="str">
        <f t="shared" si="75"/>
        <v>W11-9</v>
      </c>
      <c r="F361" s="53" t="s">
        <v>3402</v>
      </c>
      <c r="G361" s="53" t="str">
        <f>$F$308</f>
        <v>W9-2B</v>
      </c>
      <c r="H361" s="52" t="str">
        <f>IF(ISERROR(VLOOKUP(F361,'SignPrices_Size-MUTCD'!$C$2:$D$753,2,FALSE)),VLOOKUP(G361,'SignPrices_Size-MUTCD'!$C$2:$D$753,2,FALSE),VLOOKUP(F361,'SignPrices_Size-MUTCD'!$C$2:$D$753,2,FALSE))</f>
        <v>48X48</v>
      </c>
      <c r="I361" s="47" t="s">
        <v>3134</v>
      </c>
      <c r="J361" s="49" t="str">
        <f t="shared" si="65"/>
        <v>W11-9  48X48</v>
      </c>
      <c r="K361" s="49" t="str">
        <f t="shared" si="66"/>
        <v>W9-2B  48X48</v>
      </c>
      <c r="L361" s="11">
        <f>VLOOKUP(K361,'SignPrices_Size-MUTCD'!$E$2:$H$753,4,FALSE)</f>
        <v>230.7</v>
      </c>
      <c r="M361" s="96"/>
    </row>
    <row r="362" spans="1:13" ht="18.75" customHeight="1" x14ac:dyDescent="0.3">
      <c r="A362" s="95"/>
      <c r="B362" s="99" t="s">
        <v>2962</v>
      </c>
      <c r="C362" s="97" t="s">
        <v>2978</v>
      </c>
      <c r="D362" s="88" t="s">
        <v>2979</v>
      </c>
      <c r="E362" s="37" t="str">
        <f>$D$362</f>
        <v>W11-10</v>
      </c>
      <c r="F362" s="53" t="s">
        <v>3402</v>
      </c>
      <c r="G362" s="53" t="str">
        <f>$F$414</f>
        <v>W12-1</v>
      </c>
      <c r="H362" s="52" t="str">
        <f>IF(ISERROR(VLOOKUP(F362,'SignPrices_Size-MUTCD'!$C$2:$D$753,2,FALSE)),VLOOKUP(G362,'SignPrices_Size-MUTCD'!$C$2:$D$753,2,FALSE),VLOOKUP(F362,'SignPrices_Size-MUTCD'!$C$2:$D$753,2,FALSE))</f>
        <v>24X24</v>
      </c>
      <c r="I362" s="47" t="s">
        <v>3133</v>
      </c>
      <c r="J362" s="49" t="str">
        <f t="shared" si="65"/>
        <v>W11-10  24x24</v>
      </c>
      <c r="K362" s="49" t="str">
        <f t="shared" si="66"/>
        <v>W12-1  24X24</v>
      </c>
      <c r="L362" s="11">
        <f>VLOOKUP(K362,'SignPrices_Size-MUTCD'!$E$2:$H$753,4,FALSE)</f>
        <v>40.51</v>
      </c>
      <c r="M362" s="96"/>
    </row>
    <row r="363" spans="1:13" ht="18.75" customHeight="1" x14ac:dyDescent="0.3">
      <c r="A363" s="95"/>
      <c r="B363" s="99"/>
      <c r="C363" s="97"/>
      <c r="D363" s="94"/>
      <c r="E363" s="37" t="str">
        <f t="shared" ref="E363:E365" si="76">$D$362</f>
        <v>W11-10</v>
      </c>
      <c r="F363" s="53" t="s">
        <v>3402</v>
      </c>
      <c r="G363" s="53" t="str">
        <f>$F$327</f>
        <v>W11-2D</v>
      </c>
      <c r="H363" s="52" t="str">
        <f>IF(ISERROR(VLOOKUP(F363,'SignPrices_Size-MUTCD'!$C$2:$D$753,2,FALSE)),VLOOKUP(G363,'SignPrices_Size-MUTCD'!$C$2:$D$753,2,FALSE),VLOOKUP(F363,'SignPrices_Size-MUTCD'!$C$2:$D$753,2,FALSE))</f>
        <v>30X30</v>
      </c>
      <c r="I363" s="47" t="s">
        <v>3125</v>
      </c>
      <c r="J363" s="49" t="str">
        <f t="shared" si="65"/>
        <v>W11-10  30x30</v>
      </c>
      <c r="K363" s="49" t="str">
        <f t="shared" si="66"/>
        <v>W11-2D  30X30</v>
      </c>
      <c r="L363" s="11">
        <f>VLOOKUP(K363,'SignPrices_Size-MUTCD'!$E$2:$H$753,4,FALSE)</f>
        <v>63.3</v>
      </c>
      <c r="M363" s="96"/>
    </row>
    <row r="364" spans="1:13" ht="18.75" customHeight="1" x14ac:dyDescent="0.3">
      <c r="A364" s="95"/>
      <c r="B364" s="99"/>
      <c r="C364" s="97"/>
      <c r="D364" s="94"/>
      <c r="E364" s="37" t="str">
        <f t="shared" si="76"/>
        <v>W11-10</v>
      </c>
      <c r="F364" s="53" t="s">
        <v>3402</v>
      </c>
      <c r="G364" s="53" t="str">
        <f>$F$328</f>
        <v>W11-2AD</v>
      </c>
      <c r="H364" s="52" t="str">
        <f>IF(ISERROR(VLOOKUP(F364,'SignPrices_Size-MUTCD'!$C$2:$D$753,2,FALSE)),VLOOKUP(G364,'SignPrices_Size-MUTCD'!$C$2:$D$753,2,FALSE),VLOOKUP(F364,'SignPrices_Size-MUTCD'!$C$2:$D$753,2,FALSE))</f>
        <v>36X36</v>
      </c>
      <c r="I364" s="47" t="s">
        <v>3126</v>
      </c>
      <c r="J364" s="49" t="str">
        <f t="shared" si="65"/>
        <v>W11-10  36x36</v>
      </c>
      <c r="K364" s="49" t="str">
        <f t="shared" si="66"/>
        <v>W11-2AD  36X36</v>
      </c>
      <c r="L364" s="11">
        <f>VLOOKUP(K364,'SignPrices_Size-MUTCD'!$E$2:$H$753,4,FALSE)</f>
        <v>91.14</v>
      </c>
      <c r="M364" s="96"/>
    </row>
    <row r="365" spans="1:13" ht="18.75" customHeight="1" x14ac:dyDescent="0.3">
      <c r="A365" s="95"/>
      <c r="B365" s="99"/>
      <c r="C365" s="97"/>
      <c r="D365" s="89"/>
      <c r="E365" s="37" t="str">
        <f t="shared" si="76"/>
        <v>W11-10</v>
      </c>
      <c r="F365" s="53" t="s">
        <v>3402</v>
      </c>
      <c r="G365" s="53" t="str">
        <f>$F$308</f>
        <v>W9-2B</v>
      </c>
      <c r="H365" s="52" t="str">
        <f>IF(ISERROR(VLOOKUP(F365,'SignPrices_Size-MUTCD'!$C$2:$D$753,2,FALSE)),VLOOKUP(G365,'SignPrices_Size-MUTCD'!$C$2:$D$753,2,FALSE),VLOOKUP(F365,'SignPrices_Size-MUTCD'!$C$2:$D$753,2,FALSE))</f>
        <v>48X48</v>
      </c>
      <c r="I365" s="47" t="s">
        <v>3134</v>
      </c>
      <c r="J365" s="49" t="str">
        <f t="shared" si="65"/>
        <v>W11-10  48X48</v>
      </c>
      <c r="K365" s="49" t="str">
        <f t="shared" si="66"/>
        <v>W9-2B  48X48</v>
      </c>
      <c r="L365" s="11">
        <f>VLOOKUP(K365,'SignPrices_Size-MUTCD'!$E$2:$H$753,4,FALSE)</f>
        <v>230.7</v>
      </c>
      <c r="M365" s="96"/>
    </row>
    <row r="366" spans="1:13" ht="18.75" customHeight="1" x14ac:dyDescent="0.3">
      <c r="A366" s="95"/>
      <c r="B366" s="99" t="s">
        <v>2962</v>
      </c>
      <c r="C366" s="97" t="s">
        <v>2980</v>
      </c>
      <c r="D366" s="88" t="s">
        <v>2981</v>
      </c>
      <c r="E366" s="37" t="str">
        <f>$D$366</f>
        <v>W11-11</v>
      </c>
      <c r="F366" s="53" t="s">
        <v>3402</v>
      </c>
      <c r="G366" s="53" t="str">
        <f>$F$414</f>
        <v>W12-1</v>
      </c>
      <c r="H366" s="52" t="str">
        <f>IF(ISERROR(VLOOKUP(F366,'SignPrices_Size-MUTCD'!$C$2:$D$753,2,FALSE)),VLOOKUP(G366,'SignPrices_Size-MUTCD'!$C$2:$D$753,2,FALSE),VLOOKUP(F366,'SignPrices_Size-MUTCD'!$C$2:$D$753,2,FALSE))</f>
        <v>24X24</v>
      </c>
      <c r="I366" s="47" t="s">
        <v>3133</v>
      </c>
      <c r="J366" s="49" t="str">
        <f t="shared" si="65"/>
        <v>W11-11  24x24</v>
      </c>
      <c r="K366" s="49" t="str">
        <f t="shared" si="66"/>
        <v>W12-1  24X24</v>
      </c>
      <c r="L366" s="11">
        <f>VLOOKUP(K366,'SignPrices_Size-MUTCD'!$E$2:$H$753,4,FALSE)</f>
        <v>40.51</v>
      </c>
      <c r="M366" s="96"/>
    </row>
    <row r="367" spans="1:13" ht="18.75" customHeight="1" x14ac:dyDescent="0.3">
      <c r="A367" s="95"/>
      <c r="B367" s="99"/>
      <c r="C367" s="97"/>
      <c r="D367" s="94"/>
      <c r="E367" s="37" t="str">
        <f t="shared" ref="E367:E369" si="77">$D$366</f>
        <v>W11-11</v>
      </c>
      <c r="F367" s="53" t="s">
        <v>3402</v>
      </c>
      <c r="G367" s="53" t="str">
        <f>$F$327</f>
        <v>W11-2D</v>
      </c>
      <c r="H367" s="52" t="str">
        <f>IF(ISERROR(VLOOKUP(F367,'SignPrices_Size-MUTCD'!$C$2:$D$753,2,FALSE)),VLOOKUP(G367,'SignPrices_Size-MUTCD'!$C$2:$D$753,2,FALSE),VLOOKUP(F367,'SignPrices_Size-MUTCD'!$C$2:$D$753,2,FALSE))</f>
        <v>30X30</v>
      </c>
      <c r="I367" s="47" t="s">
        <v>3125</v>
      </c>
      <c r="J367" s="49" t="str">
        <f t="shared" si="65"/>
        <v>W11-11  30x30</v>
      </c>
      <c r="K367" s="49" t="str">
        <f t="shared" si="66"/>
        <v>W11-2D  30X30</v>
      </c>
      <c r="L367" s="11">
        <f>VLOOKUP(K367,'SignPrices_Size-MUTCD'!$E$2:$H$753,4,FALSE)</f>
        <v>63.3</v>
      </c>
      <c r="M367" s="96"/>
    </row>
    <row r="368" spans="1:13" ht="18.75" customHeight="1" x14ac:dyDescent="0.3">
      <c r="A368" s="95"/>
      <c r="B368" s="99"/>
      <c r="C368" s="97"/>
      <c r="D368" s="94"/>
      <c r="E368" s="37" t="str">
        <f t="shared" si="77"/>
        <v>W11-11</v>
      </c>
      <c r="F368" s="53" t="s">
        <v>3402</v>
      </c>
      <c r="G368" s="53" t="str">
        <f>$F$328</f>
        <v>W11-2AD</v>
      </c>
      <c r="H368" s="52" t="str">
        <f>IF(ISERROR(VLOOKUP(F368,'SignPrices_Size-MUTCD'!$C$2:$D$753,2,FALSE)),VLOOKUP(G368,'SignPrices_Size-MUTCD'!$C$2:$D$753,2,FALSE),VLOOKUP(F368,'SignPrices_Size-MUTCD'!$C$2:$D$753,2,FALSE))</f>
        <v>36X36</v>
      </c>
      <c r="I368" s="47" t="s">
        <v>3126</v>
      </c>
      <c r="J368" s="49" t="str">
        <f t="shared" si="65"/>
        <v>W11-11  36x36</v>
      </c>
      <c r="K368" s="49" t="str">
        <f t="shared" si="66"/>
        <v>W11-2AD  36X36</v>
      </c>
      <c r="L368" s="11">
        <f>VLOOKUP(K368,'SignPrices_Size-MUTCD'!$E$2:$H$753,4,FALSE)</f>
        <v>91.14</v>
      </c>
      <c r="M368" s="96"/>
    </row>
    <row r="369" spans="1:13" ht="18.75" customHeight="1" x14ac:dyDescent="0.3">
      <c r="A369" s="95"/>
      <c r="B369" s="99"/>
      <c r="C369" s="97"/>
      <c r="D369" s="89"/>
      <c r="E369" s="37" t="str">
        <f t="shared" si="77"/>
        <v>W11-11</v>
      </c>
      <c r="F369" s="53" t="s">
        <v>3402</v>
      </c>
      <c r="G369" s="53" t="str">
        <f>$F$308</f>
        <v>W9-2B</v>
      </c>
      <c r="H369" s="52" t="str">
        <f>IF(ISERROR(VLOOKUP(F369,'SignPrices_Size-MUTCD'!$C$2:$D$753,2,FALSE)),VLOOKUP(G369,'SignPrices_Size-MUTCD'!$C$2:$D$753,2,FALSE),VLOOKUP(F369,'SignPrices_Size-MUTCD'!$C$2:$D$753,2,FALSE))</f>
        <v>48X48</v>
      </c>
      <c r="I369" s="47" t="s">
        <v>3134</v>
      </c>
      <c r="J369" s="49" t="str">
        <f t="shared" si="65"/>
        <v>W11-11  48X48</v>
      </c>
      <c r="K369" s="49" t="str">
        <f t="shared" si="66"/>
        <v>W9-2B  48X48</v>
      </c>
      <c r="L369" s="11">
        <f>VLOOKUP(K369,'SignPrices_Size-MUTCD'!$E$2:$H$753,4,FALSE)</f>
        <v>230.7</v>
      </c>
      <c r="M369" s="96"/>
    </row>
    <row r="370" spans="1:13" ht="75" customHeight="1" x14ac:dyDescent="0.3">
      <c r="A370" s="41"/>
      <c r="B370" s="42" t="s">
        <v>2962</v>
      </c>
      <c r="C370" s="45" t="s">
        <v>2982</v>
      </c>
      <c r="D370" s="43" t="s">
        <v>2983</v>
      </c>
      <c r="E370" s="43" t="str">
        <f>$D$370</f>
        <v>W11-12P</v>
      </c>
      <c r="F370" s="53" t="s">
        <v>3402</v>
      </c>
      <c r="G370" s="53" t="str">
        <f>$F$55</f>
        <v>R3-5</v>
      </c>
      <c r="H370" s="54" t="str">
        <f>IF(ISERROR(VLOOKUP(F370,'SignPrices_Size-MUTCD'!$C$2:$D$753,2,FALSE)),VLOOKUP(G370,'SignPrices_Size-MUTCD'!$C$2:$D$753,2,FALSE),VLOOKUP(F370,'SignPrices_Size-MUTCD'!$C$2:$D$753,2,FALSE))</f>
        <v>30X36</v>
      </c>
      <c r="I370" s="47" t="s">
        <v>3146</v>
      </c>
      <c r="J370" s="49" t="str">
        <f t="shared" si="65"/>
        <v>W11-12P  36x30</v>
      </c>
      <c r="K370" s="49" t="str">
        <f t="shared" si="66"/>
        <v>R3-5  30X36</v>
      </c>
      <c r="L370" s="11">
        <f>VLOOKUP(K370,'SignPrices_Size-MUTCD'!$E$2:$H$753,4,FALSE)</f>
        <v>75.94</v>
      </c>
      <c r="M370" s="40"/>
    </row>
    <row r="371" spans="1:13" ht="18.75" customHeight="1" x14ac:dyDescent="0.3">
      <c r="A371" s="95"/>
      <c r="B371" s="99" t="s">
        <v>2962</v>
      </c>
      <c r="C371" s="97" t="s">
        <v>2984</v>
      </c>
      <c r="D371" s="88" t="s">
        <v>2985</v>
      </c>
      <c r="E371" s="37" t="str">
        <f>$D$371</f>
        <v>W11-14</v>
      </c>
      <c r="F371" s="53" t="s">
        <v>3402</v>
      </c>
      <c r="G371" s="53" t="str">
        <f>$F$414</f>
        <v>W12-1</v>
      </c>
      <c r="H371" s="52" t="str">
        <f>IF(ISERROR(VLOOKUP(F371,'SignPrices_Size-MUTCD'!$C$2:$D$753,2,FALSE)),VLOOKUP(G371,'SignPrices_Size-MUTCD'!$C$2:$D$753,2,FALSE),VLOOKUP(F371,'SignPrices_Size-MUTCD'!$C$2:$D$753,2,FALSE))</f>
        <v>24X24</v>
      </c>
      <c r="I371" s="47" t="s">
        <v>3133</v>
      </c>
      <c r="J371" s="49" t="str">
        <f t="shared" si="65"/>
        <v>W11-14  24x24</v>
      </c>
      <c r="K371" s="49" t="str">
        <f t="shared" si="66"/>
        <v>W12-1  24X24</v>
      </c>
      <c r="L371" s="11">
        <f>VLOOKUP(K371,'SignPrices_Size-MUTCD'!$E$2:$H$753,4,FALSE)</f>
        <v>40.51</v>
      </c>
      <c r="M371" s="96"/>
    </row>
    <row r="372" spans="1:13" ht="18.75" customHeight="1" x14ac:dyDescent="0.3">
      <c r="A372" s="95"/>
      <c r="B372" s="99"/>
      <c r="C372" s="97"/>
      <c r="D372" s="94"/>
      <c r="E372" s="37" t="str">
        <f t="shared" ref="E372:E374" si="78">$D$371</f>
        <v>W11-14</v>
      </c>
      <c r="F372" s="53" t="s">
        <v>3402</v>
      </c>
      <c r="G372" s="53" t="str">
        <f>$F$327</f>
        <v>W11-2D</v>
      </c>
      <c r="H372" s="52" t="str">
        <f>IF(ISERROR(VLOOKUP(F372,'SignPrices_Size-MUTCD'!$C$2:$D$753,2,FALSE)),VLOOKUP(G372,'SignPrices_Size-MUTCD'!$C$2:$D$753,2,FALSE),VLOOKUP(F372,'SignPrices_Size-MUTCD'!$C$2:$D$753,2,FALSE))</f>
        <v>30X30</v>
      </c>
      <c r="I372" s="47" t="s">
        <v>3125</v>
      </c>
      <c r="J372" s="49" t="str">
        <f t="shared" si="65"/>
        <v>W11-14  30x30</v>
      </c>
      <c r="K372" s="49" t="str">
        <f t="shared" si="66"/>
        <v>W11-2D  30X30</v>
      </c>
      <c r="L372" s="11">
        <f>VLOOKUP(K372,'SignPrices_Size-MUTCD'!$E$2:$H$753,4,FALSE)</f>
        <v>63.3</v>
      </c>
      <c r="M372" s="96"/>
    </row>
    <row r="373" spans="1:13" ht="18.75" customHeight="1" x14ac:dyDescent="0.3">
      <c r="A373" s="95"/>
      <c r="B373" s="99"/>
      <c r="C373" s="97"/>
      <c r="D373" s="94"/>
      <c r="E373" s="37" t="str">
        <f t="shared" si="78"/>
        <v>W11-14</v>
      </c>
      <c r="F373" s="53" t="s">
        <v>3402</v>
      </c>
      <c r="G373" s="53" t="str">
        <f>$F$328</f>
        <v>W11-2AD</v>
      </c>
      <c r="H373" s="52" t="str">
        <f>IF(ISERROR(VLOOKUP(F373,'SignPrices_Size-MUTCD'!$C$2:$D$753,2,FALSE)),VLOOKUP(G373,'SignPrices_Size-MUTCD'!$C$2:$D$753,2,FALSE),VLOOKUP(F373,'SignPrices_Size-MUTCD'!$C$2:$D$753,2,FALSE))</f>
        <v>36X36</v>
      </c>
      <c r="I373" s="47" t="s">
        <v>3126</v>
      </c>
      <c r="J373" s="49" t="str">
        <f t="shared" si="65"/>
        <v>W11-14  36x36</v>
      </c>
      <c r="K373" s="49" t="str">
        <f t="shared" si="66"/>
        <v>W11-2AD  36X36</v>
      </c>
      <c r="L373" s="11">
        <f>VLOOKUP(K373,'SignPrices_Size-MUTCD'!$E$2:$H$753,4,FALSE)</f>
        <v>91.14</v>
      </c>
      <c r="M373" s="96"/>
    </row>
    <row r="374" spans="1:13" ht="18.75" customHeight="1" x14ac:dyDescent="0.3">
      <c r="A374" s="95"/>
      <c r="B374" s="99"/>
      <c r="C374" s="97"/>
      <c r="D374" s="89"/>
      <c r="E374" s="37" t="str">
        <f t="shared" si="78"/>
        <v>W11-14</v>
      </c>
      <c r="F374" s="53" t="s">
        <v>3402</v>
      </c>
      <c r="G374" s="53" t="str">
        <f>$F$308</f>
        <v>W9-2B</v>
      </c>
      <c r="H374" s="52" t="str">
        <f>IF(ISERROR(VLOOKUP(F374,'SignPrices_Size-MUTCD'!$C$2:$D$753,2,FALSE)),VLOOKUP(G374,'SignPrices_Size-MUTCD'!$C$2:$D$753,2,FALSE),VLOOKUP(F374,'SignPrices_Size-MUTCD'!$C$2:$D$753,2,FALSE))</f>
        <v>48X48</v>
      </c>
      <c r="I374" s="47" t="s">
        <v>3134</v>
      </c>
      <c r="J374" s="49" t="str">
        <f t="shared" si="65"/>
        <v>W11-14  48X48</v>
      </c>
      <c r="K374" s="49" t="str">
        <f t="shared" si="66"/>
        <v>W9-2B  48X48</v>
      </c>
      <c r="L374" s="11">
        <f>VLOOKUP(K374,'SignPrices_Size-MUTCD'!$E$2:$H$753,4,FALSE)</f>
        <v>230.7</v>
      </c>
      <c r="M374" s="96"/>
    </row>
    <row r="375" spans="1:13" ht="20.100000000000001" customHeight="1" x14ac:dyDescent="0.3">
      <c r="A375" s="95"/>
      <c r="B375" s="90" t="s">
        <v>2962</v>
      </c>
      <c r="C375" s="86" t="s">
        <v>3094</v>
      </c>
      <c r="D375" s="88" t="s">
        <v>2986</v>
      </c>
      <c r="E375" s="37" t="str">
        <f>$D$375</f>
        <v>W11-15</v>
      </c>
      <c r="F375" s="53" t="s">
        <v>3402</v>
      </c>
      <c r="G375" s="53" t="str">
        <f>$F$414</f>
        <v>W12-1</v>
      </c>
      <c r="H375" s="52" t="str">
        <f>IF(ISERROR(VLOOKUP(F375,'SignPrices_Size-MUTCD'!$C$2:$D$753,2,FALSE)),VLOOKUP(G375,'SignPrices_Size-MUTCD'!$C$2:$D$753,2,FALSE),VLOOKUP(F375,'SignPrices_Size-MUTCD'!$C$2:$D$753,2,FALSE))</f>
        <v>24X24</v>
      </c>
      <c r="I375" s="47" t="s">
        <v>3133</v>
      </c>
      <c r="J375" s="49" t="str">
        <f t="shared" si="65"/>
        <v>W11-15  24x24</v>
      </c>
      <c r="K375" s="49" t="str">
        <f t="shared" si="66"/>
        <v>W12-1  24X24</v>
      </c>
      <c r="L375" s="11">
        <f>VLOOKUP(K375,'SignPrices_Size-MUTCD'!$E$2:$H$753,4,FALSE)</f>
        <v>40.51</v>
      </c>
      <c r="M375" s="96"/>
    </row>
    <row r="376" spans="1:13" ht="20.100000000000001" customHeight="1" x14ac:dyDescent="0.3">
      <c r="A376" s="95"/>
      <c r="B376" s="91"/>
      <c r="C376" s="93"/>
      <c r="D376" s="94"/>
      <c r="E376" s="37" t="str">
        <f t="shared" ref="E376:E378" si="79">$D$375</f>
        <v>W11-15</v>
      </c>
      <c r="F376" s="53" t="s">
        <v>3402</v>
      </c>
      <c r="G376" s="53" t="str">
        <f>$F$327</f>
        <v>W11-2D</v>
      </c>
      <c r="H376" s="52" t="str">
        <f>IF(ISERROR(VLOOKUP(F376,'SignPrices_Size-MUTCD'!$C$2:$D$753,2,FALSE)),VLOOKUP(G376,'SignPrices_Size-MUTCD'!$C$2:$D$753,2,FALSE),VLOOKUP(F376,'SignPrices_Size-MUTCD'!$C$2:$D$753,2,FALSE))</f>
        <v>30X30</v>
      </c>
      <c r="I376" s="47" t="s">
        <v>3125</v>
      </c>
      <c r="J376" s="49" t="str">
        <f t="shared" si="65"/>
        <v>W11-15  30x30</v>
      </c>
      <c r="K376" s="49" t="str">
        <f t="shared" si="66"/>
        <v>W11-2D  30X30</v>
      </c>
      <c r="L376" s="11">
        <f>VLOOKUP(K376,'SignPrices_Size-MUTCD'!$E$2:$H$753,4,FALSE)</f>
        <v>63.3</v>
      </c>
      <c r="M376" s="96"/>
    </row>
    <row r="377" spans="1:13" ht="20.100000000000001" customHeight="1" x14ac:dyDescent="0.3">
      <c r="A377" s="95"/>
      <c r="B377" s="91"/>
      <c r="C377" s="93"/>
      <c r="D377" s="94"/>
      <c r="E377" s="37" t="str">
        <f t="shared" si="79"/>
        <v>W11-15</v>
      </c>
      <c r="F377" s="51" t="s">
        <v>2725</v>
      </c>
      <c r="G377" s="51" t="str">
        <f>F377</f>
        <v>W11-15E</v>
      </c>
      <c r="H377" s="52" t="str">
        <f>IF(ISERROR(VLOOKUP(F377,'SignPrices_Size-MUTCD'!$C$2:$D$753,2,FALSE)),VLOOKUP(G377,'SignPrices_Size-MUTCD'!$C$2:$D$753,2,FALSE),VLOOKUP(F377,'SignPrices_Size-MUTCD'!$C$2:$D$753,2,FALSE))</f>
        <v>36X36</v>
      </c>
      <c r="I377" s="47" t="s">
        <v>3126</v>
      </c>
      <c r="J377" s="49" t="str">
        <f t="shared" si="65"/>
        <v>W11-15  36x36</v>
      </c>
      <c r="K377" s="49" t="str">
        <f t="shared" si="66"/>
        <v>W11-15E  36X36</v>
      </c>
      <c r="L377" s="11">
        <f>VLOOKUP(K377,'SignPrices_Size-MUTCD'!$E$2:$H$753,4,FALSE)</f>
        <v>91.14</v>
      </c>
      <c r="M377" s="96"/>
    </row>
    <row r="378" spans="1:13" ht="20.100000000000001" customHeight="1" x14ac:dyDescent="0.3">
      <c r="A378" s="95"/>
      <c r="B378" s="92"/>
      <c r="C378" s="87"/>
      <c r="D378" s="89"/>
      <c r="E378" s="37" t="str">
        <f t="shared" si="79"/>
        <v>W11-15</v>
      </c>
      <c r="F378" s="53" t="s">
        <v>3402</v>
      </c>
      <c r="G378" s="53" t="str">
        <f>$F$308</f>
        <v>W9-2B</v>
      </c>
      <c r="H378" s="52" t="str">
        <f>IF(ISERROR(VLOOKUP(F378,'SignPrices_Size-MUTCD'!$C$2:$D$753,2,FALSE)),VLOOKUP(G378,'SignPrices_Size-MUTCD'!$C$2:$D$753,2,FALSE),VLOOKUP(F378,'SignPrices_Size-MUTCD'!$C$2:$D$753,2,FALSE))</f>
        <v>48X48</v>
      </c>
      <c r="I378" s="47" t="s">
        <v>3134</v>
      </c>
      <c r="J378" s="49" t="str">
        <f t="shared" si="65"/>
        <v>W11-15  48X48</v>
      </c>
      <c r="K378" s="49" t="str">
        <f t="shared" si="66"/>
        <v>W9-2B  48X48</v>
      </c>
      <c r="L378" s="11">
        <f>VLOOKUP(K378,'SignPrices_Size-MUTCD'!$E$2:$H$753,4,FALSE)</f>
        <v>230.7</v>
      </c>
      <c r="M378" s="96"/>
    </row>
    <row r="379" spans="1:13" ht="20.100000000000001" customHeight="1" x14ac:dyDescent="0.3">
      <c r="A379" s="95"/>
      <c r="B379" s="99" t="s">
        <v>2962</v>
      </c>
      <c r="C379" s="97" t="s">
        <v>2987</v>
      </c>
      <c r="D379" s="88" t="s">
        <v>2988</v>
      </c>
      <c r="E379" s="37" t="str">
        <f>$D$379</f>
        <v>W11-15a</v>
      </c>
      <c r="F379" s="53" t="s">
        <v>3402</v>
      </c>
      <c r="G379" s="53" t="str">
        <f>$F$414</f>
        <v>W12-1</v>
      </c>
      <c r="H379" s="52" t="str">
        <f>IF(ISERROR(VLOOKUP(F379,'SignPrices_Size-MUTCD'!$C$2:$D$753,2,FALSE)),VLOOKUP(G379,'SignPrices_Size-MUTCD'!$C$2:$D$753,2,FALSE),VLOOKUP(F379,'SignPrices_Size-MUTCD'!$C$2:$D$753,2,FALSE))</f>
        <v>24X24</v>
      </c>
      <c r="I379" s="47" t="s">
        <v>3133</v>
      </c>
      <c r="J379" s="49" t="str">
        <f t="shared" si="65"/>
        <v>W11-15a  24x24</v>
      </c>
      <c r="K379" s="49" t="str">
        <f t="shared" si="66"/>
        <v>W12-1  24X24</v>
      </c>
      <c r="L379" s="11">
        <f>VLOOKUP(K379,'SignPrices_Size-MUTCD'!$E$2:$H$753,4,FALSE)</f>
        <v>40.51</v>
      </c>
      <c r="M379" s="96"/>
    </row>
    <row r="380" spans="1:13" ht="20.100000000000001" customHeight="1" x14ac:dyDescent="0.3">
      <c r="A380" s="95"/>
      <c r="B380" s="99"/>
      <c r="C380" s="97"/>
      <c r="D380" s="94"/>
      <c r="E380" s="37" t="str">
        <f t="shared" ref="E380:E382" si="80">$D$379</f>
        <v>W11-15a</v>
      </c>
      <c r="F380" s="53" t="s">
        <v>3402</v>
      </c>
      <c r="G380" s="53" t="str">
        <f>$F$327</f>
        <v>W11-2D</v>
      </c>
      <c r="H380" s="52" t="str">
        <f>IF(ISERROR(VLOOKUP(F380,'SignPrices_Size-MUTCD'!$C$2:$D$753,2,FALSE)),VLOOKUP(G380,'SignPrices_Size-MUTCD'!$C$2:$D$753,2,FALSE),VLOOKUP(F380,'SignPrices_Size-MUTCD'!$C$2:$D$753,2,FALSE))</f>
        <v>30X30</v>
      </c>
      <c r="I380" s="47" t="s">
        <v>3125</v>
      </c>
      <c r="J380" s="49" t="str">
        <f t="shared" si="65"/>
        <v>W11-15a  30x30</v>
      </c>
      <c r="K380" s="49" t="str">
        <f t="shared" si="66"/>
        <v>W11-2D  30X30</v>
      </c>
      <c r="L380" s="11">
        <f>VLOOKUP(K380,'SignPrices_Size-MUTCD'!$E$2:$H$753,4,FALSE)</f>
        <v>63.3</v>
      </c>
      <c r="M380" s="96"/>
    </row>
    <row r="381" spans="1:13" ht="20.100000000000001" customHeight="1" x14ac:dyDescent="0.3">
      <c r="A381" s="95"/>
      <c r="B381" s="99"/>
      <c r="C381" s="97"/>
      <c r="D381" s="94"/>
      <c r="E381" s="37" t="str">
        <f t="shared" si="80"/>
        <v>W11-15a</v>
      </c>
      <c r="F381" s="53" t="s">
        <v>3402</v>
      </c>
      <c r="G381" s="53" t="str">
        <f>$F$328</f>
        <v>W11-2AD</v>
      </c>
      <c r="H381" s="52" t="str">
        <f>IF(ISERROR(VLOOKUP(F381,'SignPrices_Size-MUTCD'!$C$2:$D$753,2,FALSE)),VLOOKUP(G381,'SignPrices_Size-MUTCD'!$C$2:$D$753,2,FALSE),VLOOKUP(F381,'SignPrices_Size-MUTCD'!$C$2:$D$753,2,FALSE))</f>
        <v>36X36</v>
      </c>
      <c r="I381" s="47" t="s">
        <v>3126</v>
      </c>
      <c r="J381" s="49" t="str">
        <f t="shared" si="65"/>
        <v>W11-15a  36x36</v>
      </c>
      <c r="K381" s="49" t="str">
        <f t="shared" si="66"/>
        <v>W11-2AD  36X36</v>
      </c>
      <c r="L381" s="11">
        <f>VLOOKUP(K381,'SignPrices_Size-MUTCD'!$E$2:$H$753,4,FALSE)</f>
        <v>91.14</v>
      </c>
      <c r="M381" s="96"/>
    </row>
    <row r="382" spans="1:13" ht="20.100000000000001" customHeight="1" x14ac:dyDescent="0.3">
      <c r="A382" s="95"/>
      <c r="B382" s="99"/>
      <c r="C382" s="97"/>
      <c r="D382" s="89"/>
      <c r="E382" s="37" t="str">
        <f t="shared" si="80"/>
        <v>W11-15a</v>
      </c>
      <c r="F382" s="53" t="s">
        <v>3402</v>
      </c>
      <c r="G382" s="53" t="str">
        <f>$F$308</f>
        <v>W9-2B</v>
      </c>
      <c r="H382" s="52" t="str">
        <f>IF(ISERROR(VLOOKUP(F382,'SignPrices_Size-MUTCD'!$C$2:$D$753,2,FALSE)),VLOOKUP(G382,'SignPrices_Size-MUTCD'!$C$2:$D$753,2,FALSE),VLOOKUP(F382,'SignPrices_Size-MUTCD'!$C$2:$D$753,2,FALSE))</f>
        <v>48X48</v>
      </c>
      <c r="I382" s="47" t="s">
        <v>3134</v>
      </c>
      <c r="J382" s="49" t="str">
        <f t="shared" si="65"/>
        <v>W11-15a  48X48</v>
      </c>
      <c r="K382" s="49" t="str">
        <f t="shared" si="66"/>
        <v>W9-2B  48X48</v>
      </c>
      <c r="L382" s="11">
        <f>VLOOKUP(K382,'SignPrices_Size-MUTCD'!$E$2:$H$753,4,FALSE)</f>
        <v>230.7</v>
      </c>
      <c r="M382" s="96"/>
    </row>
    <row r="383" spans="1:13" ht="24.9" customHeight="1" x14ac:dyDescent="0.3">
      <c r="A383" s="95"/>
      <c r="B383" s="90" t="s">
        <v>2962</v>
      </c>
      <c r="C383" s="86" t="s">
        <v>2989</v>
      </c>
      <c r="D383" s="88" t="s">
        <v>2990</v>
      </c>
      <c r="E383" s="37" t="str">
        <f>$D$383</f>
        <v>W11-15P</v>
      </c>
      <c r="F383" s="53" t="s">
        <v>3402</v>
      </c>
      <c r="G383" s="57" t="str">
        <f>$U$1</f>
        <v>R7-1</v>
      </c>
      <c r="H383" s="54" t="str">
        <f>IF(ISERROR(VLOOKUP(F383,'SignPrices_Size-MUTCD'!$C$2:$D$753,2,FALSE)),VLOOKUP(G383,'SignPrices_Size-MUTCD'!$C$2:$D$753,2,FALSE),VLOOKUP(F383,'SignPrices_Size-MUTCD'!$C$2:$D$753,2,FALSE))</f>
        <v>18X24</v>
      </c>
      <c r="I383" s="47" t="s">
        <v>3148</v>
      </c>
      <c r="J383" s="49" t="str">
        <f t="shared" si="65"/>
        <v>W11-15P  24x18</v>
      </c>
      <c r="K383" s="49" t="str">
        <f t="shared" si="66"/>
        <v>R7-1  18X24</v>
      </c>
      <c r="L383" s="11">
        <f>VLOOKUP(K383,'SignPrices_Size-MUTCD'!$E$2:$H$753,4,FALSE)</f>
        <v>26.819999999999997</v>
      </c>
      <c r="M383" s="96"/>
    </row>
    <row r="384" spans="1:13" ht="24.9" customHeight="1" x14ac:dyDescent="0.3">
      <c r="A384" s="95"/>
      <c r="B384" s="91"/>
      <c r="C384" s="93"/>
      <c r="D384" s="94"/>
      <c r="E384" s="37" t="str">
        <f t="shared" ref="E384:E385" si="81">$D$383</f>
        <v>W11-15P</v>
      </c>
      <c r="F384" s="53" t="s">
        <v>3402</v>
      </c>
      <c r="G384" s="53" t="str">
        <f>$F$133</f>
        <v>R6-3A</v>
      </c>
      <c r="H384" s="52" t="str">
        <f>IF(ISERROR(VLOOKUP(F384,'SignPrices_Size-MUTCD'!$C$2:$D$753,2,FALSE)),VLOOKUP(G384,'SignPrices_Size-MUTCD'!$C$2:$D$753,2,FALSE),VLOOKUP(F384,'SignPrices_Size-MUTCD'!$C$2:$D$753,2,FALSE))</f>
        <v>30X24</v>
      </c>
      <c r="I384" s="47" t="s">
        <v>3144</v>
      </c>
      <c r="J384" s="49" t="str">
        <f t="shared" si="65"/>
        <v>W11-15P  30x24</v>
      </c>
      <c r="K384" s="49" t="str">
        <f t="shared" si="66"/>
        <v>R6-3A  30X24</v>
      </c>
      <c r="L384" s="11">
        <f>VLOOKUP(K384,'SignPrices_Size-MUTCD'!$E$2:$H$753,4,FALSE)</f>
        <v>50.64</v>
      </c>
      <c r="M384" s="96"/>
    </row>
    <row r="385" spans="1:13" ht="24.9" customHeight="1" x14ac:dyDescent="0.3">
      <c r="A385" s="95"/>
      <c r="B385" s="92"/>
      <c r="C385" s="87"/>
      <c r="D385" s="89"/>
      <c r="E385" s="37" t="str">
        <f t="shared" si="81"/>
        <v>W11-15P</v>
      </c>
      <c r="F385" s="53" t="s">
        <v>3402</v>
      </c>
      <c r="G385" s="53" t="str">
        <f>$F$134</f>
        <v>R6-3C</v>
      </c>
      <c r="H385" s="52" t="str">
        <f>IF(ISERROR(VLOOKUP(F385,'SignPrices_Size-MUTCD'!$C$2:$D$753,2,FALSE)),VLOOKUP(G385,'SignPrices_Size-MUTCD'!$C$2:$D$753,2,FALSE),VLOOKUP(F385,'SignPrices_Size-MUTCD'!$C$2:$D$753,2,FALSE))</f>
        <v>36X30</v>
      </c>
      <c r="I385" s="47" t="s">
        <v>3146</v>
      </c>
      <c r="J385" s="49" t="str">
        <f t="shared" si="65"/>
        <v>W11-15P  36x30</v>
      </c>
      <c r="K385" s="49" t="str">
        <f t="shared" si="66"/>
        <v>R6-3C  36X30</v>
      </c>
      <c r="L385" s="11">
        <f>VLOOKUP(K385,'SignPrices_Size-MUTCD'!$E$2:$H$753,4,FALSE)</f>
        <v>75.929999999999993</v>
      </c>
      <c r="M385" s="96"/>
    </row>
    <row r="386" spans="1:13" ht="18.75" customHeight="1" x14ac:dyDescent="0.3">
      <c r="A386" s="95"/>
      <c r="B386" s="99" t="s">
        <v>2962</v>
      </c>
      <c r="C386" s="97" t="s">
        <v>3095</v>
      </c>
      <c r="D386" s="88" t="s">
        <v>3028</v>
      </c>
      <c r="E386" s="37" t="str">
        <f>$D$386</f>
        <v>W11-16</v>
      </c>
      <c r="F386" s="53" t="s">
        <v>3402</v>
      </c>
      <c r="G386" s="53" t="str">
        <f>$F$414</f>
        <v>W12-1</v>
      </c>
      <c r="H386" s="52" t="str">
        <f>IF(ISERROR(VLOOKUP(F386,'SignPrices_Size-MUTCD'!$C$2:$D$753,2,FALSE)),VLOOKUP(G386,'SignPrices_Size-MUTCD'!$C$2:$D$753,2,FALSE),VLOOKUP(F386,'SignPrices_Size-MUTCD'!$C$2:$D$753,2,FALSE))</f>
        <v>24X24</v>
      </c>
      <c r="I386" s="47" t="s">
        <v>3133</v>
      </c>
      <c r="J386" s="49" t="str">
        <f t="shared" si="65"/>
        <v>W11-16  24x24</v>
      </c>
      <c r="K386" s="49" t="str">
        <f t="shared" si="66"/>
        <v>W12-1  24X24</v>
      </c>
      <c r="L386" s="11">
        <f>VLOOKUP(K386,'SignPrices_Size-MUTCD'!$E$2:$H$753,4,FALSE)</f>
        <v>40.51</v>
      </c>
      <c r="M386" s="96" t="s">
        <v>3105</v>
      </c>
    </row>
    <row r="387" spans="1:13" ht="18.75" customHeight="1" x14ac:dyDescent="0.3">
      <c r="A387" s="95"/>
      <c r="B387" s="99"/>
      <c r="C387" s="97"/>
      <c r="D387" s="94"/>
      <c r="E387" s="37" t="str">
        <f t="shared" ref="E387:E389" si="82">$D$386</f>
        <v>W11-16</v>
      </c>
      <c r="F387" s="53" t="s">
        <v>3402</v>
      </c>
      <c r="G387" s="53" t="str">
        <f>$F$327</f>
        <v>W11-2D</v>
      </c>
      <c r="H387" s="52" t="str">
        <f>IF(ISERROR(VLOOKUP(F387,'SignPrices_Size-MUTCD'!$C$2:$D$753,2,FALSE)),VLOOKUP(G387,'SignPrices_Size-MUTCD'!$C$2:$D$753,2,FALSE),VLOOKUP(F387,'SignPrices_Size-MUTCD'!$C$2:$D$753,2,FALSE))</f>
        <v>30X30</v>
      </c>
      <c r="I387" s="47" t="s">
        <v>3125</v>
      </c>
      <c r="J387" s="49" t="str">
        <f t="shared" ref="J387:J450" si="83">CONCATENATE($E387,"  ", $I387)</f>
        <v>W11-16  30x30</v>
      </c>
      <c r="K387" s="49" t="str">
        <f t="shared" ref="K387:K450" si="84">CONCATENATE($G387,"  ",$H387)</f>
        <v>W11-2D  30X30</v>
      </c>
      <c r="L387" s="11">
        <f>VLOOKUP(K387,'SignPrices_Size-MUTCD'!$E$2:$H$753,4,FALSE)</f>
        <v>63.3</v>
      </c>
      <c r="M387" s="96"/>
    </row>
    <row r="388" spans="1:13" ht="18.75" customHeight="1" x14ac:dyDescent="0.3">
      <c r="A388" s="95"/>
      <c r="B388" s="99"/>
      <c r="C388" s="97"/>
      <c r="D388" s="94"/>
      <c r="E388" s="37" t="str">
        <f t="shared" si="82"/>
        <v>W11-16</v>
      </c>
      <c r="F388" s="53" t="s">
        <v>3402</v>
      </c>
      <c r="G388" s="53" t="str">
        <f>$F$328</f>
        <v>W11-2AD</v>
      </c>
      <c r="H388" s="52" t="str">
        <f>IF(ISERROR(VLOOKUP(F388,'SignPrices_Size-MUTCD'!$C$2:$D$753,2,FALSE)),VLOOKUP(G388,'SignPrices_Size-MUTCD'!$C$2:$D$753,2,FALSE),VLOOKUP(F388,'SignPrices_Size-MUTCD'!$C$2:$D$753,2,FALSE))</f>
        <v>36X36</v>
      </c>
      <c r="I388" s="47" t="s">
        <v>3126</v>
      </c>
      <c r="J388" s="49" t="str">
        <f t="shared" si="83"/>
        <v>W11-16  36x36</v>
      </c>
      <c r="K388" s="49" t="str">
        <f t="shared" si="84"/>
        <v>W11-2AD  36X36</v>
      </c>
      <c r="L388" s="11">
        <f>VLOOKUP(K388,'SignPrices_Size-MUTCD'!$E$2:$H$753,4,FALSE)</f>
        <v>91.14</v>
      </c>
      <c r="M388" s="96"/>
    </row>
    <row r="389" spans="1:13" ht="18.75" customHeight="1" x14ac:dyDescent="0.3">
      <c r="A389" s="95"/>
      <c r="B389" s="99"/>
      <c r="C389" s="97"/>
      <c r="D389" s="89"/>
      <c r="E389" s="37" t="str">
        <f t="shared" si="82"/>
        <v>W11-16</v>
      </c>
      <c r="F389" s="53" t="s">
        <v>3402</v>
      </c>
      <c r="G389" s="53" t="str">
        <f>$F$308</f>
        <v>W9-2B</v>
      </c>
      <c r="H389" s="52" t="str">
        <f>IF(ISERROR(VLOOKUP(F389,'SignPrices_Size-MUTCD'!$C$2:$D$753,2,FALSE)),VLOOKUP(G389,'SignPrices_Size-MUTCD'!$C$2:$D$753,2,FALSE),VLOOKUP(F389,'SignPrices_Size-MUTCD'!$C$2:$D$753,2,FALSE))</f>
        <v>48X48</v>
      </c>
      <c r="I389" s="47" t="s">
        <v>3134</v>
      </c>
      <c r="J389" s="49" t="str">
        <f t="shared" si="83"/>
        <v>W11-16  48X48</v>
      </c>
      <c r="K389" s="49" t="str">
        <f t="shared" si="84"/>
        <v>W9-2B  48X48</v>
      </c>
      <c r="L389" s="11">
        <f>VLOOKUP(K389,'SignPrices_Size-MUTCD'!$E$2:$H$753,4,FALSE)</f>
        <v>230.7</v>
      </c>
      <c r="M389" s="96"/>
    </row>
    <row r="390" spans="1:13" ht="18.75" customHeight="1" x14ac:dyDescent="0.3">
      <c r="A390" s="95"/>
      <c r="B390" s="99" t="s">
        <v>2962</v>
      </c>
      <c r="C390" s="97" t="s">
        <v>3095</v>
      </c>
      <c r="D390" s="88" t="s">
        <v>3029</v>
      </c>
      <c r="E390" s="37" t="str">
        <f>$D$390</f>
        <v>W11-17</v>
      </c>
      <c r="F390" s="53" t="s">
        <v>3402</v>
      </c>
      <c r="G390" s="53" t="str">
        <f>$F$414</f>
        <v>W12-1</v>
      </c>
      <c r="H390" s="52" t="str">
        <f>IF(ISERROR(VLOOKUP(F390,'SignPrices_Size-MUTCD'!$C$2:$D$753,2,FALSE)),VLOOKUP(G390,'SignPrices_Size-MUTCD'!$C$2:$D$753,2,FALSE),VLOOKUP(F390,'SignPrices_Size-MUTCD'!$C$2:$D$753,2,FALSE))</f>
        <v>24X24</v>
      </c>
      <c r="I390" s="47" t="s">
        <v>3133</v>
      </c>
      <c r="J390" s="49" t="str">
        <f t="shared" si="83"/>
        <v>W11-17  24x24</v>
      </c>
      <c r="K390" s="49" t="str">
        <f t="shared" si="84"/>
        <v>W12-1  24X24</v>
      </c>
      <c r="L390" s="11">
        <f>VLOOKUP(K390,'SignPrices_Size-MUTCD'!$E$2:$H$753,4,FALSE)</f>
        <v>40.51</v>
      </c>
      <c r="M390" s="96" t="s">
        <v>3104</v>
      </c>
    </row>
    <row r="391" spans="1:13" ht="18.75" customHeight="1" x14ac:dyDescent="0.3">
      <c r="A391" s="95"/>
      <c r="B391" s="99"/>
      <c r="C391" s="97"/>
      <c r="D391" s="94"/>
      <c r="E391" s="37" t="str">
        <f t="shared" ref="E391:E393" si="85">$D$390</f>
        <v>W11-17</v>
      </c>
      <c r="F391" s="53" t="s">
        <v>3402</v>
      </c>
      <c r="G391" s="53" t="str">
        <f>$F$327</f>
        <v>W11-2D</v>
      </c>
      <c r="H391" s="52" t="str">
        <f>IF(ISERROR(VLOOKUP(F391,'SignPrices_Size-MUTCD'!$C$2:$D$753,2,FALSE)),VLOOKUP(G391,'SignPrices_Size-MUTCD'!$C$2:$D$753,2,FALSE),VLOOKUP(F391,'SignPrices_Size-MUTCD'!$C$2:$D$753,2,FALSE))</f>
        <v>30X30</v>
      </c>
      <c r="I391" s="47" t="s">
        <v>3125</v>
      </c>
      <c r="J391" s="49" t="str">
        <f t="shared" si="83"/>
        <v>W11-17  30x30</v>
      </c>
      <c r="K391" s="49" t="str">
        <f t="shared" si="84"/>
        <v>W11-2D  30X30</v>
      </c>
      <c r="L391" s="11">
        <f>VLOOKUP(K391,'SignPrices_Size-MUTCD'!$E$2:$H$753,4,FALSE)</f>
        <v>63.3</v>
      </c>
      <c r="M391" s="96"/>
    </row>
    <row r="392" spans="1:13" ht="18.75" customHeight="1" x14ac:dyDescent="0.3">
      <c r="A392" s="95"/>
      <c r="B392" s="99"/>
      <c r="C392" s="97"/>
      <c r="D392" s="94"/>
      <c r="E392" s="37" t="str">
        <f t="shared" si="85"/>
        <v>W11-17</v>
      </c>
      <c r="F392" s="53" t="s">
        <v>3402</v>
      </c>
      <c r="G392" s="53" t="str">
        <f>$F$328</f>
        <v>W11-2AD</v>
      </c>
      <c r="H392" s="52" t="str">
        <f>IF(ISERROR(VLOOKUP(F392,'SignPrices_Size-MUTCD'!$C$2:$D$753,2,FALSE)),VLOOKUP(G392,'SignPrices_Size-MUTCD'!$C$2:$D$753,2,FALSE),VLOOKUP(F392,'SignPrices_Size-MUTCD'!$C$2:$D$753,2,FALSE))</f>
        <v>36X36</v>
      </c>
      <c r="I392" s="47" t="s">
        <v>3126</v>
      </c>
      <c r="J392" s="49" t="str">
        <f t="shared" si="83"/>
        <v>W11-17  36x36</v>
      </c>
      <c r="K392" s="49" t="str">
        <f t="shared" si="84"/>
        <v>W11-2AD  36X36</v>
      </c>
      <c r="L392" s="11">
        <f>VLOOKUP(K392,'SignPrices_Size-MUTCD'!$E$2:$H$753,4,FALSE)</f>
        <v>91.14</v>
      </c>
      <c r="M392" s="96"/>
    </row>
    <row r="393" spans="1:13" ht="18.75" customHeight="1" x14ac:dyDescent="0.3">
      <c r="A393" s="95"/>
      <c r="B393" s="99"/>
      <c r="C393" s="97"/>
      <c r="D393" s="89"/>
      <c r="E393" s="37" t="str">
        <f t="shared" si="85"/>
        <v>W11-17</v>
      </c>
      <c r="F393" s="53" t="s">
        <v>3402</v>
      </c>
      <c r="G393" s="53" t="str">
        <f>$F$308</f>
        <v>W9-2B</v>
      </c>
      <c r="H393" s="52" t="str">
        <f>IF(ISERROR(VLOOKUP(F393,'SignPrices_Size-MUTCD'!$C$2:$D$753,2,FALSE)),VLOOKUP(G393,'SignPrices_Size-MUTCD'!$C$2:$D$753,2,FALSE),VLOOKUP(F393,'SignPrices_Size-MUTCD'!$C$2:$D$753,2,FALSE))</f>
        <v>48X48</v>
      </c>
      <c r="I393" s="47" t="s">
        <v>3134</v>
      </c>
      <c r="J393" s="49" t="str">
        <f t="shared" si="83"/>
        <v>W11-17  48X48</v>
      </c>
      <c r="K393" s="49" t="str">
        <f t="shared" si="84"/>
        <v>W9-2B  48X48</v>
      </c>
      <c r="L393" s="11">
        <f>VLOOKUP(K393,'SignPrices_Size-MUTCD'!$E$2:$H$753,4,FALSE)</f>
        <v>230.7</v>
      </c>
      <c r="M393" s="96"/>
    </row>
    <row r="394" spans="1:13" ht="18.75" customHeight="1" x14ac:dyDescent="0.3">
      <c r="A394" s="95"/>
      <c r="B394" s="99" t="s">
        <v>2962</v>
      </c>
      <c r="C394" s="97" t="s">
        <v>3095</v>
      </c>
      <c r="D394" s="88" t="s">
        <v>3030</v>
      </c>
      <c r="E394" s="37" t="str">
        <f>$D$394</f>
        <v>W11-18</v>
      </c>
      <c r="F394" s="53" t="s">
        <v>3402</v>
      </c>
      <c r="G394" s="53" t="str">
        <f>$F$414</f>
        <v>W12-1</v>
      </c>
      <c r="H394" s="52" t="str">
        <f>IF(ISERROR(VLOOKUP(F394,'SignPrices_Size-MUTCD'!$C$2:$D$753,2,FALSE)),VLOOKUP(G394,'SignPrices_Size-MUTCD'!$C$2:$D$753,2,FALSE),VLOOKUP(F394,'SignPrices_Size-MUTCD'!$C$2:$D$753,2,FALSE))</f>
        <v>24X24</v>
      </c>
      <c r="I394" s="47" t="s">
        <v>3133</v>
      </c>
      <c r="J394" s="49" t="str">
        <f t="shared" si="83"/>
        <v>W11-18  24x24</v>
      </c>
      <c r="K394" s="49" t="str">
        <f t="shared" si="84"/>
        <v>W12-1  24X24</v>
      </c>
      <c r="L394" s="11">
        <f>VLOOKUP(K394,'SignPrices_Size-MUTCD'!$E$2:$H$753,4,FALSE)</f>
        <v>40.51</v>
      </c>
      <c r="M394" s="96" t="s">
        <v>3103</v>
      </c>
    </row>
    <row r="395" spans="1:13" ht="18.75" customHeight="1" x14ac:dyDescent="0.3">
      <c r="A395" s="95"/>
      <c r="B395" s="99"/>
      <c r="C395" s="97"/>
      <c r="D395" s="94"/>
      <c r="E395" s="37" t="str">
        <f t="shared" ref="E395:E397" si="86">$D$394</f>
        <v>W11-18</v>
      </c>
      <c r="F395" s="53" t="s">
        <v>3402</v>
      </c>
      <c r="G395" s="53" t="str">
        <f>$F$327</f>
        <v>W11-2D</v>
      </c>
      <c r="H395" s="52" t="str">
        <f>IF(ISERROR(VLOOKUP(F395,'SignPrices_Size-MUTCD'!$C$2:$D$753,2,FALSE)),VLOOKUP(G395,'SignPrices_Size-MUTCD'!$C$2:$D$753,2,FALSE),VLOOKUP(F395,'SignPrices_Size-MUTCD'!$C$2:$D$753,2,FALSE))</f>
        <v>30X30</v>
      </c>
      <c r="I395" s="47" t="s">
        <v>3125</v>
      </c>
      <c r="J395" s="49" t="str">
        <f t="shared" si="83"/>
        <v>W11-18  30x30</v>
      </c>
      <c r="K395" s="49" t="str">
        <f t="shared" si="84"/>
        <v>W11-2D  30X30</v>
      </c>
      <c r="L395" s="11">
        <f>VLOOKUP(K395,'SignPrices_Size-MUTCD'!$E$2:$H$753,4,FALSE)</f>
        <v>63.3</v>
      </c>
      <c r="M395" s="96"/>
    </row>
    <row r="396" spans="1:13" ht="18.75" customHeight="1" x14ac:dyDescent="0.3">
      <c r="A396" s="95"/>
      <c r="B396" s="99"/>
      <c r="C396" s="97"/>
      <c r="D396" s="94"/>
      <c r="E396" s="37" t="str">
        <f t="shared" si="86"/>
        <v>W11-18</v>
      </c>
      <c r="F396" s="53" t="s">
        <v>3402</v>
      </c>
      <c r="G396" s="53" t="str">
        <f>$F$328</f>
        <v>W11-2AD</v>
      </c>
      <c r="H396" s="52" t="str">
        <f>IF(ISERROR(VLOOKUP(F396,'SignPrices_Size-MUTCD'!$C$2:$D$753,2,FALSE)),VLOOKUP(G396,'SignPrices_Size-MUTCD'!$C$2:$D$753,2,FALSE),VLOOKUP(F396,'SignPrices_Size-MUTCD'!$C$2:$D$753,2,FALSE))</f>
        <v>36X36</v>
      </c>
      <c r="I396" s="47" t="s">
        <v>3126</v>
      </c>
      <c r="J396" s="49" t="str">
        <f t="shared" si="83"/>
        <v>W11-18  36x36</v>
      </c>
      <c r="K396" s="49" t="str">
        <f t="shared" si="84"/>
        <v>W11-2AD  36X36</v>
      </c>
      <c r="L396" s="11">
        <f>VLOOKUP(K396,'SignPrices_Size-MUTCD'!$E$2:$H$753,4,FALSE)</f>
        <v>91.14</v>
      </c>
      <c r="M396" s="96"/>
    </row>
    <row r="397" spans="1:13" ht="18.75" customHeight="1" x14ac:dyDescent="0.3">
      <c r="A397" s="95"/>
      <c r="B397" s="99"/>
      <c r="C397" s="97"/>
      <c r="D397" s="89"/>
      <c r="E397" s="37" t="str">
        <f t="shared" si="86"/>
        <v>W11-18</v>
      </c>
      <c r="F397" s="53" t="s">
        <v>3402</v>
      </c>
      <c r="G397" s="53" t="str">
        <f>$F$308</f>
        <v>W9-2B</v>
      </c>
      <c r="H397" s="52" t="str">
        <f>IF(ISERROR(VLOOKUP(F397,'SignPrices_Size-MUTCD'!$C$2:$D$753,2,FALSE)),VLOOKUP(G397,'SignPrices_Size-MUTCD'!$C$2:$D$753,2,FALSE),VLOOKUP(F397,'SignPrices_Size-MUTCD'!$C$2:$D$753,2,FALSE))</f>
        <v>48X48</v>
      </c>
      <c r="I397" s="47" t="s">
        <v>3134</v>
      </c>
      <c r="J397" s="49" t="str">
        <f t="shared" si="83"/>
        <v>W11-18  48X48</v>
      </c>
      <c r="K397" s="49" t="str">
        <f t="shared" si="84"/>
        <v>W9-2B  48X48</v>
      </c>
      <c r="L397" s="11">
        <f>VLOOKUP(K397,'SignPrices_Size-MUTCD'!$E$2:$H$753,4,FALSE)</f>
        <v>230.7</v>
      </c>
      <c r="M397" s="96"/>
    </row>
    <row r="398" spans="1:13" ht="18.75" customHeight="1" x14ac:dyDescent="0.3">
      <c r="A398" s="95"/>
      <c r="B398" s="99" t="s">
        <v>2962</v>
      </c>
      <c r="C398" s="97" t="s">
        <v>3095</v>
      </c>
      <c r="D398" s="88" t="s">
        <v>3031</v>
      </c>
      <c r="E398" s="37" t="str">
        <f>$D$398</f>
        <v>W11-19</v>
      </c>
      <c r="F398" s="53" t="s">
        <v>3402</v>
      </c>
      <c r="G398" s="53" t="str">
        <f>$F$414</f>
        <v>W12-1</v>
      </c>
      <c r="H398" s="52" t="str">
        <f>IF(ISERROR(VLOOKUP(F398,'SignPrices_Size-MUTCD'!$C$2:$D$753,2,FALSE)),VLOOKUP(G398,'SignPrices_Size-MUTCD'!$C$2:$D$753,2,FALSE),VLOOKUP(F398,'SignPrices_Size-MUTCD'!$C$2:$D$753,2,FALSE))</f>
        <v>24X24</v>
      </c>
      <c r="I398" s="47" t="s">
        <v>3133</v>
      </c>
      <c r="J398" s="49" t="str">
        <f t="shared" si="83"/>
        <v>W11-19  24x24</v>
      </c>
      <c r="K398" s="49" t="str">
        <f t="shared" si="84"/>
        <v>W12-1  24X24</v>
      </c>
      <c r="L398" s="11">
        <f>VLOOKUP(K398,'SignPrices_Size-MUTCD'!$E$2:$H$753,4,FALSE)</f>
        <v>40.51</v>
      </c>
      <c r="M398" s="96" t="s">
        <v>3102</v>
      </c>
    </row>
    <row r="399" spans="1:13" ht="18.75" customHeight="1" x14ac:dyDescent="0.3">
      <c r="A399" s="95"/>
      <c r="B399" s="99"/>
      <c r="C399" s="97"/>
      <c r="D399" s="94"/>
      <c r="E399" s="37" t="str">
        <f t="shared" ref="E399:E401" si="87">$D$398</f>
        <v>W11-19</v>
      </c>
      <c r="F399" s="53" t="s">
        <v>3402</v>
      </c>
      <c r="G399" s="53" t="str">
        <f>$F$327</f>
        <v>W11-2D</v>
      </c>
      <c r="H399" s="52" t="str">
        <f>IF(ISERROR(VLOOKUP(F399,'SignPrices_Size-MUTCD'!$C$2:$D$753,2,FALSE)),VLOOKUP(G399,'SignPrices_Size-MUTCD'!$C$2:$D$753,2,FALSE),VLOOKUP(F399,'SignPrices_Size-MUTCD'!$C$2:$D$753,2,FALSE))</f>
        <v>30X30</v>
      </c>
      <c r="I399" s="47" t="s">
        <v>3125</v>
      </c>
      <c r="J399" s="49" t="str">
        <f t="shared" si="83"/>
        <v>W11-19  30x30</v>
      </c>
      <c r="K399" s="49" t="str">
        <f t="shared" si="84"/>
        <v>W11-2D  30X30</v>
      </c>
      <c r="L399" s="11">
        <f>VLOOKUP(K399,'SignPrices_Size-MUTCD'!$E$2:$H$753,4,FALSE)</f>
        <v>63.3</v>
      </c>
      <c r="M399" s="96"/>
    </row>
    <row r="400" spans="1:13" ht="18.75" customHeight="1" x14ac:dyDescent="0.3">
      <c r="A400" s="95"/>
      <c r="B400" s="99"/>
      <c r="C400" s="97"/>
      <c r="D400" s="94"/>
      <c r="E400" s="37" t="str">
        <f t="shared" si="87"/>
        <v>W11-19</v>
      </c>
      <c r="F400" s="53" t="s">
        <v>3402</v>
      </c>
      <c r="G400" s="53" t="str">
        <f>$F$328</f>
        <v>W11-2AD</v>
      </c>
      <c r="H400" s="52" t="str">
        <f>IF(ISERROR(VLOOKUP(F400,'SignPrices_Size-MUTCD'!$C$2:$D$753,2,FALSE)),VLOOKUP(G400,'SignPrices_Size-MUTCD'!$C$2:$D$753,2,FALSE),VLOOKUP(F400,'SignPrices_Size-MUTCD'!$C$2:$D$753,2,FALSE))</f>
        <v>36X36</v>
      </c>
      <c r="I400" s="47" t="s">
        <v>3126</v>
      </c>
      <c r="J400" s="49" t="str">
        <f t="shared" si="83"/>
        <v>W11-19  36x36</v>
      </c>
      <c r="K400" s="49" t="str">
        <f t="shared" si="84"/>
        <v>W11-2AD  36X36</v>
      </c>
      <c r="L400" s="11">
        <f>VLOOKUP(K400,'SignPrices_Size-MUTCD'!$E$2:$H$753,4,FALSE)</f>
        <v>91.14</v>
      </c>
      <c r="M400" s="96"/>
    </row>
    <row r="401" spans="1:13" ht="18.75" customHeight="1" x14ac:dyDescent="0.3">
      <c r="A401" s="95"/>
      <c r="B401" s="99"/>
      <c r="C401" s="97"/>
      <c r="D401" s="89"/>
      <c r="E401" s="37" t="str">
        <f t="shared" si="87"/>
        <v>W11-19</v>
      </c>
      <c r="F401" s="53" t="s">
        <v>3402</v>
      </c>
      <c r="G401" s="53" t="str">
        <f>$F$308</f>
        <v>W9-2B</v>
      </c>
      <c r="H401" s="52" t="str">
        <f>IF(ISERROR(VLOOKUP(F401,'SignPrices_Size-MUTCD'!$C$2:$D$753,2,FALSE)),VLOOKUP(G401,'SignPrices_Size-MUTCD'!$C$2:$D$753,2,FALSE),VLOOKUP(F401,'SignPrices_Size-MUTCD'!$C$2:$D$753,2,FALSE))</f>
        <v>48X48</v>
      </c>
      <c r="I401" s="47" t="s">
        <v>3134</v>
      </c>
      <c r="J401" s="49" t="str">
        <f t="shared" si="83"/>
        <v>W11-19  48X48</v>
      </c>
      <c r="K401" s="49" t="str">
        <f t="shared" si="84"/>
        <v>W9-2B  48X48</v>
      </c>
      <c r="L401" s="11">
        <f>VLOOKUP(K401,'SignPrices_Size-MUTCD'!$E$2:$H$753,4,FALSE)</f>
        <v>230.7</v>
      </c>
      <c r="M401" s="96"/>
    </row>
    <row r="402" spans="1:13" ht="18.75" customHeight="1" x14ac:dyDescent="0.3">
      <c r="A402" s="95"/>
      <c r="B402" s="99" t="s">
        <v>2962</v>
      </c>
      <c r="C402" s="97" t="s">
        <v>3095</v>
      </c>
      <c r="D402" s="88" t="s">
        <v>3032</v>
      </c>
      <c r="E402" s="37" t="str">
        <f>$D$402</f>
        <v>W11-20</v>
      </c>
      <c r="F402" s="53" t="s">
        <v>3402</v>
      </c>
      <c r="G402" s="53" t="str">
        <f>$F$414</f>
        <v>W12-1</v>
      </c>
      <c r="H402" s="52" t="str">
        <f>IF(ISERROR(VLOOKUP(F402,'SignPrices_Size-MUTCD'!$C$2:$D$753,2,FALSE)),VLOOKUP(G402,'SignPrices_Size-MUTCD'!$C$2:$D$753,2,FALSE),VLOOKUP(F402,'SignPrices_Size-MUTCD'!$C$2:$D$753,2,FALSE))</f>
        <v>24X24</v>
      </c>
      <c r="I402" s="47" t="s">
        <v>3133</v>
      </c>
      <c r="J402" s="49" t="str">
        <f t="shared" si="83"/>
        <v>W11-20  24x24</v>
      </c>
      <c r="K402" s="49" t="str">
        <f t="shared" si="84"/>
        <v>W12-1  24X24</v>
      </c>
      <c r="L402" s="11">
        <f>VLOOKUP(K402,'SignPrices_Size-MUTCD'!$E$2:$H$753,4,FALSE)</f>
        <v>40.51</v>
      </c>
      <c r="M402" s="96" t="s">
        <v>3101</v>
      </c>
    </row>
    <row r="403" spans="1:13" ht="18.75" customHeight="1" x14ac:dyDescent="0.3">
      <c r="A403" s="95"/>
      <c r="B403" s="99"/>
      <c r="C403" s="97"/>
      <c r="D403" s="94"/>
      <c r="E403" s="37" t="str">
        <f t="shared" ref="E403:E405" si="88">$D$402</f>
        <v>W11-20</v>
      </c>
      <c r="F403" s="53" t="s">
        <v>3402</v>
      </c>
      <c r="G403" s="53" t="str">
        <f>$F$327</f>
        <v>W11-2D</v>
      </c>
      <c r="H403" s="52" t="str">
        <f>IF(ISERROR(VLOOKUP(F403,'SignPrices_Size-MUTCD'!$C$2:$D$753,2,FALSE)),VLOOKUP(G403,'SignPrices_Size-MUTCD'!$C$2:$D$753,2,FALSE),VLOOKUP(F403,'SignPrices_Size-MUTCD'!$C$2:$D$753,2,FALSE))</f>
        <v>30X30</v>
      </c>
      <c r="I403" s="47" t="s">
        <v>3125</v>
      </c>
      <c r="J403" s="49" t="str">
        <f t="shared" si="83"/>
        <v>W11-20  30x30</v>
      </c>
      <c r="K403" s="49" t="str">
        <f t="shared" si="84"/>
        <v>W11-2D  30X30</v>
      </c>
      <c r="L403" s="11">
        <f>VLOOKUP(K403,'SignPrices_Size-MUTCD'!$E$2:$H$753,4,FALSE)</f>
        <v>63.3</v>
      </c>
      <c r="M403" s="96"/>
    </row>
    <row r="404" spans="1:13" ht="18.75" customHeight="1" x14ac:dyDescent="0.3">
      <c r="A404" s="95"/>
      <c r="B404" s="99"/>
      <c r="C404" s="97"/>
      <c r="D404" s="94"/>
      <c r="E404" s="37" t="str">
        <f t="shared" si="88"/>
        <v>W11-20</v>
      </c>
      <c r="F404" s="53" t="s">
        <v>3402</v>
      </c>
      <c r="G404" s="53" t="str">
        <f>$F$328</f>
        <v>W11-2AD</v>
      </c>
      <c r="H404" s="52" t="str">
        <f>IF(ISERROR(VLOOKUP(F404,'SignPrices_Size-MUTCD'!$C$2:$D$753,2,FALSE)),VLOOKUP(G404,'SignPrices_Size-MUTCD'!$C$2:$D$753,2,FALSE),VLOOKUP(F404,'SignPrices_Size-MUTCD'!$C$2:$D$753,2,FALSE))</f>
        <v>36X36</v>
      </c>
      <c r="I404" s="47" t="s">
        <v>3126</v>
      </c>
      <c r="J404" s="49" t="str">
        <f t="shared" si="83"/>
        <v>W11-20  36x36</v>
      </c>
      <c r="K404" s="49" t="str">
        <f t="shared" si="84"/>
        <v>W11-2AD  36X36</v>
      </c>
      <c r="L404" s="11">
        <f>VLOOKUP(K404,'SignPrices_Size-MUTCD'!$E$2:$H$753,4,FALSE)</f>
        <v>91.14</v>
      </c>
      <c r="M404" s="96"/>
    </row>
    <row r="405" spans="1:13" ht="18.75" customHeight="1" x14ac:dyDescent="0.3">
      <c r="A405" s="95"/>
      <c r="B405" s="99"/>
      <c r="C405" s="97"/>
      <c r="D405" s="89"/>
      <c r="E405" s="37" t="str">
        <f t="shared" si="88"/>
        <v>W11-20</v>
      </c>
      <c r="F405" s="53" t="s">
        <v>3402</v>
      </c>
      <c r="G405" s="53" t="str">
        <f>$F$308</f>
        <v>W9-2B</v>
      </c>
      <c r="H405" s="52" t="str">
        <f>IF(ISERROR(VLOOKUP(F405,'SignPrices_Size-MUTCD'!$C$2:$D$753,2,FALSE)),VLOOKUP(G405,'SignPrices_Size-MUTCD'!$C$2:$D$753,2,FALSE),VLOOKUP(F405,'SignPrices_Size-MUTCD'!$C$2:$D$753,2,FALSE))</f>
        <v>48X48</v>
      </c>
      <c r="I405" s="47" t="s">
        <v>3134</v>
      </c>
      <c r="J405" s="49" t="str">
        <f t="shared" si="83"/>
        <v>W11-20  48X48</v>
      </c>
      <c r="K405" s="49" t="str">
        <f t="shared" si="84"/>
        <v>W9-2B  48X48</v>
      </c>
      <c r="L405" s="11">
        <f>VLOOKUP(K405,'SignPrices_Size-MUTCD'!$E$2:$H$753,4,FALSE)</f>
        <v>230.7</v>
      </c>
      <c r="M405" s="96"/>
    </row>
    <row r="406" spans="1:13" ht="18.75" customHeight="1" x14ac:dyDescent="0.3">
      <c r="A406" s="95"/>
      <c r="B406" s="99" t="s">
        <v>2962</v>
      </c>
      <c r="C406" s="97" t="s">
        <v>3095</v>
      </c>
      <c r="D406" s="88" t="s">
        <v>3033</v>
      </c>
      <c r="E406" s="37" t="str">
        <f>$D$406</f>
        <v>W11-21</v>
      </c>
      <c r="F406" s="53" t="s">
        <v>3402</v>
      </c>
      <c r="G406" s="53" t="str">
        <f>$F$414</f>
        <v>W12-1</v>
      </c>
      <c r="H406" s="52" t="str">
        <f>IF(ISERROR(VLOOKUP(F406,'SignPrices_Size-MUTCD'!$C$2:$D$753,2,FALSE)),VLOOKUP(G406,'SignPrices_Size-MUTCD'!$C$2:$D$753,2,FALSE),VLOOKUP(F406,'SignPrices_Size-MUTCD'!$C$2:$D$753,2,FALSE))</f>
        <v>24X24</v>
      </c>
      <c r="I406" s="47" t="s">
        <v>3133</v>
      </c>
      <c r="J406" s="49" t="str">
        <f t="shared" si="83"/>
        <v>W11-21  24x24</v>
      </c>
      <c r="K406" s="49" t="str">
        <f t="shared" si="84"/>
        <v>W12-1  24X24</v>
      </c>
      <c r="L406" s="11">
        <f>VLOOKUP(K406,'SignPrices_Size-MUTCD'!$E$2:$H$753,4,FALSE)</f>
        <v>40.51</v>
      </c>
      <c r="M406" s="96" t="s">
        <v>3100</v>
      </c>
    </row>
    <row r="407" spans="1:13" ht="18.75" customHeight="1" x14ac:dyDescent="0.3">
      <c r="A407" s="95"/>
      <c r="B407" s="99"/>
      <c r="C407" s="97"/>
      <c r="D407" s="94"/>
      <c r="E407" s="37" t="str">
        <f t="shared" ref="E407:E409" si="89">$D$406</f>
        <v>W11-21</v>
      </c>
      <c r="F407" s="53" t="s">
        <v>3402</v>
      </c>
      <c r="G407" s="53" t="str">
        <f>$F$327</f>
        <v>W11-2D</v>
      </c>
      <c r="H407" s="52" t="str">
        <f>IF(ISERROR(VLOOKUP(F407,'SignPrices_Size-MUTCD'!$C$2:$D$753,2,FALSE)),VLOOKUP(G407,'SignPrices_Size-MUTCD'!$C$2:$D$753,2,FALSE),VLOOKUP(F407,'SignPrices_Size-MUTCD'!$C$2:$D$753,2,FALSE))</f>
        <v>30X30</v>
      </c>
      <c r="I407" s="47" t="s">
        <v>3125</v>
      </c>
      <c r="J407" s="49" t="str">
        <f t="shared" si="83"/>
        <v>W11-21  30x30</v>
      </c>
      <c r="K407" s="49" t="str">
        <f t="shared" si="84"/>
        <v>W11-2D  30X30</v>
      </c>
      <c r="L407" s="11">
        <f>VLOOKUP(K407,'SignPrices_Size-MUTCD'!$E$2:$H$753,4,FALSE)</f>
        <v>63.3</v>
      </c>
      <c r="M407" s="96"/>
    </row>
    <row r="408" spans="1:13" ht="18.75" customHeight="1" x14ac:dyDescent="0.3">
      <c r="A408" s="95"/>
      <c r="B408" s="99"/>
      <c r="C408" s="97"/>
      <c r="D408" s="94"/>
      <c r="E408" s="37" t="str">
        <f t="shared" si="89"/>
        <v>W11-21</v>
      </c>
      <c r="F408" s="53" t="s">
        <v>3402</v>
      </c>
      <c r="G408" s="53" t="str">
        <f>$F$328</f>
        <v>W11-2AD</v>
      </c>
      <c r="H408" s="52" t="str">
        <f>IF(ISERROR(VLOOKUP(F408,'SignPrices_Size-MUTCD'!$C$2:$D$753,2,FALSE)),VLOOKUP(G408,'SignPrices_Size-MUTCD'!$C$2:$D$753,2,FALSE),VLOOKUP(F408,'SignPrices_Size-MUTCD'!$C$2:$D$753,2,FALSE))</f>
        <v>36X36</v>
      </c>
      <c r="I408" s="47" t="s">
        <v>3126</v>
      </c>
      <c r="J408" s="49" t="str">
        <f t="shared" si="83"/>
        <v>W11-21  36x36</v>
      </c>
      <c r="K408" s="49" t="str">
        <f t="shared" si="84"/>
        <v>W11-2AD  36X36</v>
      </c>
      <c r="L408" s="11">
        <f>VLOOKUP(K408,'SignPrices_Size-MUTCD'!$E$2:$H$753,4,FALSE)</f>
        <v>91.14</v>
      </c>
      <c r="M408" s="96"/>
    </row>
    <row r="409" spans="1:13" ht="18.75" customHeight="1" x14ac:dyDescent="0.3">
      <c r="A409" s="95"/>
      <c r="B409" s="99"/>
      <c r="C409" s="97"/>
      <c r="D409" s="89"/>
      <c r="E409" s="37" t="str">
        <f t="shared" si="89"/>
        <v>W11-21</v>
      </c>
      <c r="F409" s="53" t="s">
        <v>3402</v>
      </c>
      <c r="G409" s="53" t="str">
        <f>$F$308</f>
        <v>W9-2B</v>
      </c>
      <c r="H409" s="52" t="str">
        <f>IF(ISERROR(VLOOKUP(F409,'SignPrices_Size-MUTCD'!$C$2:$D$753,2,FALSE)),VLOOKUP(G409,'SignPrices_Size-MUTCD'!$C$2:$D$753,2,FALSE),VLOOKUP(F409,'SignPrices_Size-MUTCD'!$C$2:$D$753,2,FALSE))</f>
        <v>48X48</v>
      </c>
      <c r="I409" s="47" t="s">
        <v>3134</v>
      </c>
      <c r="J409" s="49" t="str">
        <f t="shared" si="83"/>
        <v>W11-21  48X48</v>
      </c>
      <c r="K409" s="49" t="str">
        <f t="shared" si="84"/>
        <v>W9-2B  48X48</v>
      </c>
      <c r="L409" s="11">
        <f>VLOOKUP(K409,'SignPrices_Size-MUTCD'!$E$2:$H$753,4,FALSE)</f>
        <v>230.7</v>
      </c>
      <c r="M409" s="96"/>
    </row>
    <row r="410" spans="1:13" ht="18.75" customHeight="1" x14ac:dyDescent="0.3">
      <c r="A410" s="95"/>
      <c r="B410" s="99" t="s">
        <v>2962</v>
      </c>
      <c r="C410" s="97" t="s">
        <v>3095</v>
      </c>
      <c r="D410" s="88" t="s">
        <v>3034</v>
      </c>
      <c r="E410" s="37" t="str">
        <f>$D$410</f>
        <v>W11-22</v>
      </c>
      <c r="F410" s="53" t="s">
        <v>3402</v>
      </c>
      <c r="G410" s="53" t="str">
        <f>$F$414</f>
        <v>W12-1</v>
      </c>
      <c r="H410" s="52" t="str">
        <f>IF(ISERROR(VLOOKUP(F410,'SignPrices_Size-MUTCD'!$C$2:$D$753,2,FALSE)),VLOOKUP(G410,'SignPrices_Size-MUTCD'!$C$2:$D$753,2,FALSE),VLOOKUP(F410,'SignPrices_Size-MUTCD'!$C$2:$D$753,2,FALSE))</f>
        <v>24X24</v>
      </c>
      <c r="I410" s="47" t="s">
        <v>3133</v>
      </c>
      <c r="J410" s="49" t="str">
        <f t="shared" si="83"/>
        <v>W11-22  24x24</v>
      </c>
      <c r="K410" s="49" t="str">
        <f t="shared" si="84"/>
        <v>W12-1  24X24</v>
      </c>
      <c r="L410" s="11">
        <f>VLOOKUP(K410,'SignPrices_Size-MUTCD'!$E$2:$H$753,4,FALSE)</f>
        <v>40.51</v>
      </c>
      <c r="M410" s="96" t="s">
        <v>3099</v>
      </c>
    </row>
    <row r="411" spans="1:13" ht="18.75" customHeight="1" x14ac:dyDescent="0.3">
      <c r="A411" s="95"/>
      <c r="B411" s="99"/>
      <c r="C411" s="97"/>
      <c r="D411" s="94"/>
      <c r="E411" s="37" t="str">
        <f t="shared" ref="E411:E413" si="90">$D$410</f>
        <v>W11-22</v>
      </c>
      <c r="F411" s="53" t="s">
        <v>3402</v>
      </c>
      <c r="G411" s="53" t="str">
        <f>$F$327</f>
        <v>W11-2D</v>
      </c>
      <c r="H411" s="52" t="str">
        <f>IF(ISERROR(VLOOKUP(F411,'SignPrices_Size-MUTCD'!$C$2:$D$753,2,FALSE)),VLOOKUP(G411,'SignPrices_Size-MUTCD'!$C$2:$D$753,2,FALSE),VLOOKUP(F411,'SignPrices_Size-MUTCD'!$C$2:$D$753,2,FALSE))</f>
        <v>30X30</v>
      </c>
      <c r="I411" s="47" t="s">
        <v>3125</v>
      </c>
      <c r="J411" s="49" t="str">
        <f t="shared" si="83"/>
        <v>W11-22  30x30</v>
      </c>
      <c r="K411" s="49" t="str">
        <f t="shared" si="84"/>
        <v>W11-2D  30X30</v>
      </c>
      <c r="L411" s="11">
        <f>VLOOKUP(K411,'SignPrices_Size-MUTCD'!$E$2:$H$753,4,FALSE)</f>
        <v>63.3</v>
      </c>
      <c r="M411" s="96"/>
    </row>
    <row r="412" spans="1:13" ht="18.75" customHeight="1" x14ac:dyDescent="0.3">
      <c r="A412" s="95"/>
      <c r="B412" s="99"/>
      <c r="C412" s="97"/>
      <c r="D412" s="94"/>
      <c r="E412" s="37" t="str">
        <f t="shared" si="90"/>
        <v>W11-22</v>
      </c>
      <c r="F412" s="53" t="s">
        <v>3402</v>
      </c>
      <c r="G412" s="53" t="str">
        <f>$F$328</f>
        <v>W11-2AD</v>
      </c>
      <c r="H412" s="52" t="str">
        <f>IF(ISERROR(VLOOKUP(F412,'SignPrices_Size-MUTCD'!$C$2:$D$753,2,FALSE)),VLOOKUP(G412,'SignPrices_Size-MUTCD'!$C$2:$D$753,2,FALSE),VLOOKUP(F412,'SignPrices_Size-MUTCD'!$C$2:$D$753,2,FALSE))</f>
        <v>36X36</v>
      </c>
      <c r="I412" s="47" t="s">
        <v>3126</v>
      </c>
      <c r="J412" s="49" t="str">
        <f t="shared" si="83"/>
        <v>W11-22  36x36</v>
      </c>
      <c r="K412" s="49" t="str">
        <f t="shared" si="84"/>
        <v>W11-2AD  36X36</v>
      </c>
      <c r="L412" s="11">
        <f>VLOOKUP(K412,'SignPrices_Size-MUTCD'!$E$2:$H$753,4,FALSE)</f>
        <v>91.14</v>
      </c>
      <c r="M412" s="96"/>
    </row>
    <row r="413" spans="1:13" ht="18.75" customHeight="1" x14ac:dyDescent="0.3">
      <c r="A413" s="95"/>
      <c r="B413" s="99"/>
      <c r="C413" s="97"/>
      <c r="D413" s="89"/>
      <c r="E413" s="37" t="str">
        <f t="shared" si="90"/>
        <v>W11-22</v>
      </c>
      <c r="F413" s="53" t="s">
        <v>3402</v>
      </c>
      <c r="G413" s="53" t="str">
        <f>$F$308</f>
        <v>W9-2B</v>
      </c>
      <c r="H413" s="52" t="str">
        <f>IF(ISERROR(VLOOKUP(F413,'SignPrices_Size-MUTCD'!$C$2:$D$753,2,FALSE)),VLOOKUP(G413,'SignPrices_Size-MUTCD'!$C$2:$D$753,2,FALSE),VLOOKUP(F413,'SignPrices_Size-MUTCD'!$C$2:$D$753,2,FALSE))</f>
        <v>48X48</v>
      </c>
      <c r="I413" s="47" t="s">
        <v>3134</v>
      </c>
      <c r="J413" s="49" t="str">
        <f t="shared" si="83"/>
        <v>W11-22  48X48</v>
      </c>
      <c r="K413" s="49" t="str">
        <f t="shared" si="84"/>
        <v>W9-2B  48X48</v>
      </c>
      <c r="L413" s="11">
        <f>VLOOKUP(K413,'SignPrices_Size-MUTCD'!$E$2:$H$753,4,FALSE)</f>
        <v>230.7</v>
      </c>
      <c r="M413" s="96"/>
    </row>
    <row r="414" spans="1:13" ht="18.75" customHeight="1" x14ac:dyDescent="0.3">
      <c r="A414" s="95"/>
      <c r="B414" s="90" t="s">
        <v>2962</v>
      </c>
      <c r="C414" s="86" t="s">
        <v>2991</v>
      </c>
      <c r="D414" s="88" t="s">
        <v>2731</v>
      </c>
      <c r="E414" s="37" t="str">
        <f>$D$414</f>
        <v>W12-1</v>
      </c>
      <c r="F414" s="51" t="str">
        <f>D414</f>
        <v>W12-1</v>
      </c>
      <c r="G414" s="51" t="str">
        <f>F414</f>
        <v>W12-1</v>
      </c>
      <c r="H414" s="52" t="str">
        <f>IF(ISERROR(VLOOKUP(F414,'SignPrices_Size-MUTCD'!$C$2:$D$753,2,FALSE)),VLOOKUP(G414,'SignPrices_Size-MUTCD'!$C$2:$D$753,2,FALSE),VLOOKUP(F414,'SignPrices_Size-MUTCD'!$C$2:$D$753,2,FALSE))</f>
        <v>24X24</v>
      </c>
      <c r="I414" s="47" t="s">
        <v>3133</v>
      </c>
      <c r="J414" s="49" t="str">
        <f t="shared" si="83"/>
        <v>W12-1  24x24</v>
      </c>
      <c r="K414" s="49" t="str">
        <f t="shared" si="84"/>
        <v>W12-1  24X24</v>
      </c>
      <c r="L414" s="11">
        <f>VLOOKUP(K414,'SignPrices_Size-MUTCD'!$E$2:$H$753,4,FALSE)</f>
        <v>40.51</v>
      </c>
      <c r="M414" s="96"/>
    </row>
    <row r="415" spans="1:13" ht="18.75" customHeight="1" x14ac:dyDescent="0.3">
      <c r="A415" s="95"/>
      <c r="B415" s="91"/>
      <c r="C415" s="93"/>
      <c r="D415" s="94"/>
      <c r="E415" s="37" t="str">
        <f t="shared" ref="E415:E417" si="91">$D$414</f>
        <v>W12-1</v>
      </c>
      <c r="F415" s="51" t="s">
        <v>2732</v>
      </c>
      <c r="G415" s="51" t="str">
        <f t="shared" ref="G415:G417" si="92">F415</f>
        <v>W12-1B</v>
      </c>
      <c r="H415" s="52" t="str">
        <f>IF(ISERROR(VLOOKUP(F415,'SignPrices_Size-MUTCD'!$C$2:$D$753,2,FALSE)),VLOOKUP(G415,'SignPrices_Size-MUTCD'!$C$2:$D$753,2,FALSE),VLOOKUP(F415,'SignPrices_Size-MUTCD'!$C$2:$D$753,2,FALSE))</f>
        <v>30X30</v>
      </c>
      <c r="I415" s="47" t="s">
        <v>3125</v>
      </c>
      <c r="J415" s="49" t="str">
        <f t="shared" si="83"/>
        <v>W12-1  30x30</v>
      </c>
      <c r="K415" s="49" t="str">
        <f t="shared" si="84"/>
        <v>W12-1B  30X30</v>
      </c>
      <c r="L415" s="11">
        <f>VLOOKUP(K415,'SignPrices_Size-MUTCD'!$E$2:$H$753,4,FALSE)</f>
        <v>63.3</v>
      </c>
      <c r="M415" s="96"/>
    </row>
    <row r="416" spans="1:13" ht="18.75" customHeight="1" x14ac:dyDescent="0.3">
      <c r="A416" s="95"/>
      <c r="B416" s="91"/>
      <c r="C416" s="93"/>
      <c r="D416" s="94"/>
      <c r="E416" s="37" t="str">
        <f t="shared" si="91"/>
        <v>W12-1</v>
      </c>
      <c r="F416" s="51" t="s">
        <v>2733</v>
      </c>
      <c r="G416" s="51" t="str">
        <f t="shared" si="92"/>
        <v>W12-1D</v>
      </c>
      <c r="H416" s="52" t="str">
        <f>IF(ISERROR(VLOOKUP(F416,'SignPrices_Size-MUTCD'!$C$2:$D$753,2,FALSE)),VLOOKUP(G416,'SignPrices_Size-MUTCD'!$C$2:$D$753,2,FALSE),VLOOKUP(F416,'SignPrices_Size-MUTCD'!$C$2:$D$753,2,FALSE))</f>
        <v>36X36</v>
      </c>
      <c r="I416" s="47" t="s">
        <v>3126</v>
      </c>
      <c r="J416" s="49" t="str">
        <f t="shared" si="83"/>
        <v>W12-1  36x36</v>
      </c>
      <c r="K416" s="49" t="str">
        <f t="shared" si="84"/>
        <v>W12-1D  36X36</v>
      </c>
      <c r="L416" s="11">
        <f>VLOOKUP(K416,'SignPrices_Size-MUTCD'!$E$2:$H$753,4,FALSE)</f>
        <v>91.14</v>
      </c>
      <c r="M416" s="96"/>
    </row>
    <row r="417" spans="1:13" ht="18.75" customHeight="1" x14ac:dyDescent="0.3">
      <c r="A417" s="95"/>
      <c r="B417" s="92"/>
      <c r="C417" s="87"/>
      <c r="D417" s="89"/>
      <c r="E417" s="37" t="str">
        <f t="shared" si="91"/>
        <v>W12-1</v>
      </c>
      <c r="F417" s="51" t="s">
        <v>2734</v>
      </c>
      <c r="G417" s="51" t="str">
        <f t="shared" si="92"/>
        <v>W12-1F</v>
      </c>
      <c r="H417" s="52" t="str">
        <f>IF(ISERROR(VLOOKUP(F417,'SignPrices_Size-MUTCD'!$C$2:$D$753,2,FALSE)),VLOOKUP(G417,'SignPrices_Size-MUTCD'!$C$2:$D$753,2,FALSE),VLOOKUP(F417,'SignPrices_Size-MUTCD'!$C$2:$D$753,2,FALSE))</f>
        <v>48X48</v>
      </c>
      <c r="I417" s="47" t="s">
        <v>3134</v>
      </c>
      <c r="J417" s="49" t="str">
        <f t="shared" si="83"/>
        <v>W12-1  48X48</v>
      </c>
      <c r="K417" s="49" t="str">
        <f t="shared" si="84"/>
        <v>W12-1F  48X48</v>
      </c>
      <c r="L417" s="11">
        <f>VLOOKUP(K417,'SignPrices_Size-MUTCD'!$E$2:$H$753,4,FALSE)</f>
        <v>230.7</v>
      </c>
      <c r="M417" s="96"/>
    </row>
    <row r="418" spans="1:13" ht="24.9" customHeight="1" x14ac:dyDescent="0.3">
      <c r="A418" s="95"/>
      <c r="B418" s="90" t="s">
        <v>2962</v>
      </c>
      <c r="C418" s="86" t="s">
        <v>2992</v>
      </c>
      <c r="D418" s="88" t="s">
        <v>2915</v>
      </c>
      <c r="E418" s="37" t="str">
        <f>$D$418</f>
        <v>W12-2</v>
      </c>
      <c r="F418" s="53" t="s">
        <v>3402</v>
      </c>
      <c r="G418" s="51" t="str">
        <f>$F$415</f>
        <v>W12-1B</v>
      </c>
      <c r="H418" s="52" t="str">
        <f>IF(ISERROR(VLOOKUP(F418,'SignPrices_Size-MUTCD'!$C$2:$D$753,2,FALSE)),VLOOKUP(G418,'SignPrices_Size-MUTCD'!$C$2:$D$753,2,FALSE),VLOOKUP(F418,'SignPrices_Size-MUTCD'!$C$2:$D$753,2,FALSE))</f>
        <v>30X30</v>
      </c>
      <c r="I418" s="47" t="s">
        <v>3125</v>
      </c>
      <c r="J418" s="49" t="str">
        <f t="shared" si="83"/>
        <v>W12-2  30x30</v>
      </c>
      <c r="K418" s="49" t="str">
        <f t="shared" si="84"/>
        <v>W12-1B  30X30</v>
      </c>
      <c r="L418" s="11">
        <f>VLOOKUP(K418,'SignPrices_Size-MUTCD'!$E$2:$H$753,4,FALSE)</f>
        <v>63.3</v>
      </c>
      <c r="M418" s="96"/>
    </row>
    <row r="419" spans="1:13" ht="24.9" customHeight="1" x14ac:dyDescent="0.3">
      <c r="A419" s="95"/>
      <c r="B419" s="91"/>
      <c r="C419" s="93"/>
      <c r="D419" s="94"/>
      <c r="E419" s="37" t="str">
        <f t="shared" ref="E419:E420" si="93">$D$418</f>
        <v>W12-2</v>
      </c>
      <c r="F419" s="51" t="str">
        <f>D418</f>
        <v>W12-2</v>
      </c>
      <c r="G419" s="51" t="str">
        <f>F419</f>
        <v>W12-2</v>
      </c>
      <c r="H419" s="52" t="str">
        <f>IF(ISERROR(VLOOKUP(F419,'SignPrices_Size-MUTCD'!$C$2:$D$753,2,FALSE)),VLOOKUP(G419,'SignPrices_Size-MUTCD'!$C$2:$D$753,2,FALSE),VLOOKUP(F419,'SignPrices_Size-MUTCD'!$C$2:$D$753,2,FALSE))</f>
        <v>36X36</v>
      </c>
      <c r="I419" s="47" t="s">
        <v>3126</v>
      </c>
      <c r="J419" s="49" t="str">
        <f t="shared" si="83"/>
        <v>W12-2  36x36</v>
      </c>
      <c r="K419" s="49" t="str">
        <f t="shared" si="84"/>
        <v>W12-2  36X36</v>
      </c>
      <c r="L419" s="11">
        <f>VLOOKUP(K419,'SignPrices_Size-MUTCD'!$E$2:$H$753,4,FALSE)</f>
        <v>91.14</v>
      </c>
      <c r="M419" s="96"/>
    </row>
    <row r="420" spans="1:13" ht="24.9" customHeight="1" x14ac:dyDescent="0.3">
      <c r="A420" s="95"/>
      <c r="B420" s="92"/>
      <c r="C420" s="87"/>
      <c r="D420" s="89"/>
      <c r="E420" s="37" t="str">
        <f t="shared" si="93"/>
        <v>W12-2</v>
      </c>
      <c r="F420" s="51" t="s">
        <v>2917</v>
      </c>
      <c r="G420" s="51" t="str">
        <f>F420</f>
        <v>W12-2B</v>
      </c>
      <c r="H420" s="52" t="str">
        <f>IF(ISERROR(VLOOKUP(F420,'SignPrices_Size-MUTCD'!$C$2:$D$753,2,FALSE)),VLOOKUP(G420,'SignPrices_Size-MUTCD'!$C$2:$D$753,2,FALSE),VLOOKUP(F420,'SignPrices_Size-MUTCD'!$C$2:$D$753,2,FALSE))</f>
        <v>48X48</v>
      </c>
      <c r="I420" s="47" t="s">
        <v>3134</v>
      </c>
      <c r="J420" s="49" t="str">
        <f t="shared" si="83"/>
        <v>W12-2  48X48</v>
      </c>
      <c r="K420" s="49" t="str">
        <f t="shared" si="84"/>
        <v>W12-2B  48X48</v>
      </c>
      <c r="L420" s="11">
        <f>VLOOKUP(K420,'SignPrices_Size-MUTCD'!$E$2:$H$753,4,FALSE)</f>
        <v>230.7</v>
      </c>
      <c r="M420" s="96"/>
    </row>
    <row r="421" spans="1:13" ht="75" customHeight="1" x14ac:dyDescent="0.3">
      <c r="A421" s="15"/>
      <c r="B421" s="16" t="s">
        <v>2962</v>
      </c>
      <c r="C421" s="17" t="s">
        <v>2993</v>
      </c>
      <c r="D421" s="43" t="s">
        <v>2994</v>
      </c>
      <c r="E421" s="43" t="str">
        <f>$D$421</f>
        <v>W12-2a</v>
      </c>
      <c r="F421" s="53" t="s">
        <v>3402</v>
      </c>
      <c r="G421" s="59" t="s">
        <v>2821</v>
      </c>
      <c r="H421" s="52" t="str">
        <f>IF(ISERROR(VLOOKUP(F421,'SignPrices_Size-MUTCD'!$C$2:$D$753,2,FALSE)),VLOOKUP(G421,'SignPrices_Size-MUTCD'!$C$2:$D$753,2,FALSE),VLOOKUP(F421,'SignPrices_Size-MUTCD'!$C$2:$D$753,2,FALSE))</f>
        <v>78X24</v>
      </c>
      <c r="I421" s="12" t="s">
        <v>3416</v>
      </c>
      <c r="J421" s="49" t="str">
        <f t="shared" si="83"/>
        <v>W12-2a  78x24</v>
      </c>
      <c r="K421" s="49" t="str">
        <f t="shared" si="84"/>
        <v>D2-2G  78X24</v>
      </c>
      <c r="L421" s="11">
        <f>VLOOKUP(K421,'SignPrices_Size-MUTCD'!$E$2:$H$753,4,FALSE)</f>
        <v>107.11</v>
      </c>
      <c r="M421" s="20"/>
    </row>
    <row r="422" spans="1:13" ht="24.9" customHeight="1" x14ac:dyDescent="0.3">
      <c r="A422" s="95"/>
      <c r="B422" s="99" t="s">
        <v>2962</v>
      </c>
      <c r="C422" s="97" t="s">
        <v>2995</v>
      </c>
      <c r="D422" s="88" t="s">
        <v>2745</v>
      </c>
      <c r="E422" s="37" t="str">
        <f>$D$422</f>
        <v>W13-1P</v>
      </c>
      <c r="F422" s="51" t="s">
        <v>2735</v>
      </c>
      <c r="G422" s="55" t="str">
        <f>F422</f>
        <v>W13-1</v>
      </c>
      <c r="H422" s="52" t="str">
        <f>IF(ISERROR(VLOOKUP(F422,'SignPrices_Size-MUTCD'!$C$2:$D$753,2,FALSE)),VLOOKUP(G422,'SignPrices_Size-MUTCD'!$C$2:$D$753,2,FALSE),VLOOKUP(F422,'SignPrices_Size-MUTCD'!$C$2:$D$753,2,FALSE))</f>
        <v>18X18</v>
      </c>
      <c r="I422" s="12" t="s">
        <v>3142</v>
      </c>
      <c r="J422" s="49" t="str">
        <f t="shared" si="83"/>
        <v>W13-1P  18x18</v>
      </c>
      <c r="K422" s="49" t="str">
        <f t="shared" si="84"/>
        <v>W13-1  18X18</v>
      </c>
      <c r="L422" s="11">
        <f>VLOOKUP(K422,'SignPrices_Size-MUTCD'!$E$2:$H$753,4,FALSE)</f>
        <v>22.779999999999998</v>
      </c>
      <c r="M422" s="96"/>
    </row>
    <row r="423" spans="1:13" ht="24.9" customHeight="1" x14ac:dyDescent="0.3">
      <c r="A423" s="95"/>
      <c r="B423" s="99"/>
      <c r="C423" s="97"/>
      <c r="D423" s="94"/>
      <c r="E423" s="37" t="str">
        <f t="shared" ref="E423:E424" si="94">$D$422</f>
        <v>W13-1P</v>
      </c>
      <c r="F423" s="51" t="s">
        <v>3313</v>
      </c>
      <c r="G423" s="51" t="str">
        <f>F423</f>
        <v>W13-1AB</v>
      </c>
      <c r="H423" s="52" t="str">
        <f>IF(ISERROR(VLOOKUP(F423,'SignPrices_Size-MUTCD'!$C$2:$D$753,2,FALSE)),VLOOKUP(G423,'SignPrices_Size-MUTCD'!$C$2:$D$753,2,FALSE),VLOOKUP(F423,'SignPrices_Size-MUTCD'!$C$2:$D$753,2,FALSE))</f>
        <v>24X24</v>
      </c>
      <c r="I423" s="47" t="s">
        <v>3133</v>
      </c>
      <c r="J423" s="49" t="str">
        <f t="shared" si="83"/>
        <v>W13-1P  24x24</v>
      </c>
      <c r="K423" s="49" t="str">
        <f t="shared" si="84"/>
        <v>W13-1AB  24X24</v>
      </c>
      <c r="L423" s="11">
        <f>VLOOKUP(K423,'SignPrices_Size-MUTCD'!$E$2:$H$753,4,FALSE)</f>
        <v>40.51</v>
      </c>
      <c r="M423" s="96"/>
    </row>
    <row r="424" spans="1:13" ht="24.9" customHeight="1" x14ac:dyDescent="0.3">
      <c r="A424" s="95"/>
      <c r="B424" s="99"/>
      <c r="C424" s="97"/>
      <c r="D424" s="89"/>
      <c r="E424" s="37" t="str">
        <f t="shared" si="94"/>
        <v>W13-1P</v>
      </c>
      <c r="F424" s="53" t="s">
        <v>3402</v>
      </c>
      <c r="G424" s="53" t="str">
        <f>$F$41</f>
        <v>R3-1B</v>
      </c>
      <c r="H424" s="52" t="str">
        <f>IF(ISERROR(VLOOKUP(F424,'SignPrices_Size-MUTCD'!$C$2:$D$753,2,FALSE)),VLOOKUP(G424,'SignPrices_Size-MUTCD'!$C$2:$D$753,2,FALSE),VLOOKUP(F424,'SignPrices_Size-MUTCD'!$C$2:$D$753,2,FALSE))</f>
        <v>30X30</v>
      </c>
      <c r="I424" s="47" t="s">
        <v>3125</v>
      </c>
      <c r="J424" s="49" t="str">
        <f t="shared" si="83"/>
        <v>W13-1P  30x30</v>
      </c>
      <c r="K424" s="49" t="str">
        <f t="shared" si="84"/>
        <v>R3-1B  30X30</v>
      </c>
      <c r="L424" s="11">
        <f>VLOOKUP(K424,'SignPrices_Size-MUTCD'!$E$2:$H$753,4,FALSE)</f>
        <v>63.3</v>
      </c>
      <c r="M424" s="96"/>
    </row>
    <row r="425" spans="1:13" ht="18.75" customHeight="1" x14ac:dyDescent="0.3">
      <c r="A425" s="95"/>
      <c r="B425" s="99" t="s">
        <v>2962</v>
      </c>
      <c r="C425" s="97" t="s">
        <v>3072</v>
      </c>
      <c r="D425" s="88" t="s">
        <v>2774</v>
      </c>
      <c r="E425" s="37" t="str">
        <f>$D$425</f>
        <v>W14-1</v>
      </c>
      <c r="F425" s="53" t="s">
        <v>3402</v>
      </c>
      <c r="G425" s="53" t="str">
        <f>$F$414</f>
        <v>W12-1</v>
      </c>
      <c r="H425" s="52" t="str">
        <f>IF(ISERROR(VLOOKUP(F425,'SignPrices_Size-MUTCD'!$C$2:$D$753,2,FALSE)),VLOOKUP(G425,'SignPrices_Size-MUTCD'!$C$2:$D$753,2,FALSE),VLOOKUP(F425,'SignPrices_Size-MUTCD'!$C$2:$D$753,2,FALSE))</f>
        <v>24X24</v>
      </c>
      <c r="I425" s="47" t="s">
        <v>3133</v>
      </c>
      <c r="J425" s="49" t="str">
        <f t="shared" si="83"/>
        <v>W14-1  24x24</v>
      </c>
      <c r="K425" s="49" t="str">
        <f t="shared" si="84"/>
        <v>W12-1  24X24</v>
      </c>
      <c r="L425" s="11">
        <f>VLOOKUP(K425,'SignPrices_Size-MUTCD'!$E$2:$H$753,4,FALSE)</f>
        <v>40.51</v>
      </c>
      <c r="M425" s="96"/>
    </row>
    <row r="426" spans="1:13" ht="18.75" customHeight="1" x14ac:dyDescent="0.3">
      <c r="A426" s="95"/>
      <c r="B426" s="99"/>
      <c r="C426" s="97"/>
      <c r="D426" s="94"/>
      <c r="E426" s="37" t="str">
        <f t="shared" ref="E426:E428" si="95">$D$425</f>
        <v>W14-1</v>
      </c>
      <c r="F426" s="51" t="s">
        <v>2774</v>
      </c>
      <c r="G426" s="51" t="str">
        <f>F426</f>
        <v>W14-1</v>
      </c>
      <c r="H426" s="52" t="str">
        <f>IF(ISERROR(VLOOKUP(F426,'SignPrices_Size-MUTCD'!$C$2:$D$753,2,FALSE)),VLOOKUP(G426,'SignPrices_Size-MUTCD'!$C$2:$D$753,2,FALSE),VLOOKUP(F426,'SignPrices_Size-MUTCD'!$C$2:$D$753,2,FALSE))</f>
        <v>30X30</v>
      </c>
      <c r="I426" s="47" t="s">
        <v>3125</v>
      </c>
      <c r="J426" s="49" t="str">
        <f t="shared" si="83"/>
        <v>W14-1  30x30</v>
      </c>
      <c r="K426" s="49" t="str">
        <f t="shared" si="84"/>
        <v>W14-1  30X30</v>
      </c>
      <c r="L426" s="11">
        <f>VLOOKUP(K426,'SignPrices_Size-MUTCD'!$E$2:$H$753,4,FALSE)</f>
        <v>66.38</v>
      </c>
      <c r="M426" s="96"/>
    </row>
    <row r="427" spans="1:13" ht="18.75" customHeight="1" x14ac:dyDescent="0.3">
      <c r="A427" s="95"/>
      <c r="B427" s="99"/>
      <c r="C427" s="97"/>
      <c r="D427" s="94"/>
      <c r="E427" s="37" t="str">
        <f t="shared" si="95"/>
        <v>W14-1</v>
      </c>
      <c r="F427" s="51" t="s">
        <v>2775</v>
      </c>
      <c r="G427" s="51" t="str">
        <f>F427</f>
        <v>W14-1B</v>
      </c>
      <c r="H427" s="52" t="str">
        <f>IF(ISERROR(VLOOKUP(F427,'SignPrices_Size-MUTCD'!$C$2:$D$753,2,FALSE)),VLOOKUP(G427,'SignPrices_Size-MUTCD'!$C$2:$D$753,2,FALSE),VLOOKUP(F427,'SignPrices_Size-MUTCD'!$C$2:$D$753,2,FALSE))</f>
        <v>36X36</v>
      </c>
      <c r="I427" s="47" t="s">
        <v>3126</v>
      </c>
      <c r="J427" s="49" t="str">
        <f t="shared" si="83"/>
        <v>W14-1  36x36</v>
      </c>
      <c r="K427" s="49" t="str">
        <f t="shared" si="84"/>
        <v>W14-1B  36X36</v>
      </c>
      <c r="L427" s="11">
        <f>VLOOKUP(K427,'SignPrices_Size-MUTCD'!$E$2:$H$753,4,FALSE)</f>
        <v>77.679999999999993</v>
      </c>
      <c r="M427" s="96"/>
    </row>
    <row r="428" spans="1:13" ht="18.75" customHeight="1" x14ac:dyDescent="0.3">
      <c r="A428" s="95"/>
      <c r="B428" s="99"/>
      <c r="C428" s="97"/>
      <c r="D428" s="89"/>
      <c r="E428" s="37" t="str">
        <f t="shared" si="95"/>
        <v>W14-1</v>
      </c>
      <c r="F428" s="53" t="s">
        <v>3402</v>
      </c>
      <c r="G428" s="53" t="str">
        <f>$F$308</f>
        <v>W9-2B</v>
      </c>
      <c r="H428" s="52" t="str">
        <f>IF(ISERROR(VLOOKUP(F428,'SignPrices_Size-MUTCD'!$C$2:$D$753,2,FALSE)),VLOOKUP(G428,'SignPrices_Size-MUTCD'!$C$2:$D$753,2,FALSE),VLOOKUP(F428,'SignPrices_Size-MUTCD'!$C$2:$D$753,2,FALSE))</f>
        <v>48X48</v>
      </c>
      <c r="I428" s="47" t="s">
        <v>3134</v>
      </c>
      <c r="J428" s="49" t="str">
        <f t="shared" si="83"/>
        <v>W14-1  48X48</v>
      </c>
      <c r="K428" s="49" t="str">
        <f t="shared" si="84"/>
        <v>W9-2B  48X48</v>
      </c>
      <c r="L428" s="11">
        <f>VLOOKUP(K428,'SignPrices_Size-MUTCD'!$E$2:$H$753,4,FALSE)</f>
        <v>230.7</v>
      </c>
      <c r="M428" s="96"/>
    </row>
    <row r="429" spans="1:13" ht="37.5" customHeight="1" x14ac:dyDescent="0.3">
      <c r="A429" s="41"/>
      <c r="B429" s="42" t="s">
        <v>2962</v>
      </c>
      <c r="C429" s="45" t="s">
        <v>3106</v>
      </c>
      <c r="D429" s="43" t="s">
        <v>3025</v>
      </c>
      <c r="E429" s="43" t="str">
        <f>$D$429</f>
        <v>W14-1a</v>
      </c>
      <c r="F429" s="53" t="s">
        <v>3402</v>
      </c>
      <c r="G429" s="56" t="str">
        <f>$F$125</f>
        <v>R6-1</v>
      </c>
      <c r="H429" s="54" t="str">
        <f>IF(ISERROR(VLOOKUP(F429,'SignPrices_Size-MUTCD'!$C$2:$D$753,2,FALSE)),VLOOKUP(G429,'SignPrices_Size-MUTCD'!$C$2:$D$753,2,FALSE),VLOOKUP(F429,'SignPrices_Size-MUTCD'!$C$2:$D$753,2,FALSE))</f>
        <v>36X12</v>
      </c>
      <c r="I429" s="47" t="s">
        <v>3165</v>
      </c>
      <c r="J429" s="49" t="str">
        <f t="shared" si="83"/>
        <v>W14-1a  36x8</v>
      </c>
      <c r="K429" s="49" t="str">
        <f t="shared" si="84"/>
        <v>R6-1  36X12</v>
      </c>
      <c r="L429" s="11">
        <f>VLOOKUP(K429,'SignPrices_Size-MUTCD'!$E$2:$H$753,4,FALSE)</f>
        <v>30.159999999999997</v>
      </c>
      <c r="M429" s="40"/>
    </row>
    <row r="430" spans="1:13" ht="18.75" customHeight="1" x14ac:dyDescent="0.3">
      <c r="A430" s="95"/>
      <c r="B430" s="99" t="s">
        <v>2962</v>
      </c>
      <c r="C430" s="97" t="s">
        <v>3073</v>
      </c>
      <c r="D430" s="88" t="s">
        <v>2776</v>
      </c>
      <c r="E430" s="37" t="str">
        <f>$D$430</f>
        <v>W14-2</v>
      </c>
      <c r="F430" s="53" t="s">
        <v>3402</v>
      </c>
      <c r="G430" s="53" t="str">
        <f>$F$414</f>
        <v>W12-1</v>
      </c>
      <c r="H430" s="52" t="str">
        <f>IF(ISERROR(VLOOKUP(F430,'SignPrices_Size-MUTCD'!$C$2:$D$753,2,FALSE)),VLOOKUP(G430,'SignPrices_Size-MUTCD'!$C$2:$D$753,2,FALSE),VLOOKUP(F430,'SignPrices_Size-MUTCD'!$C$2:$D$753,2,FALSE))</f>
        <v>24X24</v>
      </c>
      <c r="I430" s="47" t="s">
        <v>3133</v>
      </c>
      <c r="J430" s="49" t="str">
        <f t="shared" si="83"/>
        <v>W14-2  24x24</v>
      </c>
      <c r="K430" s="49" t="str">
        <f t="shared" si="84"/>
        <v>W12-1  24X24</v>
      </c>
      <c r="L430" s="11">
        <f>VLOOKUP(K430,'SignPrices_Size-MUTCD'!$E$2:$H$753,4,FALSE)</f>
        <v>40.51</v>
      </c>
      <c r="M430" s="96"/>
    </row>
    <row r="431" spans="1:13" ht="18.75" customHeight="1" x14ac:dyDescent="0.3">
      <c r="A431" s="95"/>
      <c r="B431" s="99"/>
      <c r="C431" s="97"/>
      <c r="D431" s="94"/>
      <c r="E431" s="37" t="str">
        <f t="shared" ref="E431:E433" si="96">$D$430</f>
        <v>W14-2</v>
      </c>
      <c r="F431" s="51" t="s">
        <v>2776</v>
      </c>
      <c r="G431" s="51" t="str">
        <f>F431</f>
        <v>W14-2</v>
      </c>
      <c r="H431" s="52" t="str">
        <f>IF(ISERROR(VLOOKUP(F431,'SignPrices_Size-MUTCD'!$C$2:$D$753,2,FALSE)),VLOOKUP(G431,'SignPrices_Size-MUTCD'!$C$2:$D$753,2,FALSE),VLOOKUP(F431,'SignPrices_Size-MUTCD'!$C$2:$D$753,2,FALSE))</f>
        <v>30X30</v>
      </c>
      <c r="I431" s="47" t="s">
        <v>3125</v>
      </c>
      <c r="J431" s="49" t="str">
        <f t="shared" si="83"/>
        <v>W14-2  30x30</v>
      </c>
      <c r="K431" s="49" t="str">
        <f t="shared" si="84"/>
        <v>W14-2  30X30</v>
      </c>
      <c r="L431" s="11">
        <f>VLOOKUP(K431,'SignPrices_Size-MUTCD'!$E$2:$H$753,4,FALSE)</f>
        <v>63.3</v>
      </c>
      <c r="M431" s="96"/>
    </row>
    <row r="432" spans="1:13" ht="18.75" customHeight="1" x14ac:dyDescent="0.3">
      <c r="A432" s="95"/>
      <c r="B432" s="99"/>
      <c r="C432" s="97"/>
      <c r="D432" s="94"/>
      <c r="E432" s="37" t="str">
        <f t="shared" si="96"/>
        <v>W14-2</v>
      </c>
      <c r="F432" s="53" t="s">
        <v>3402</v>
      </c>
      <c r="G432" s="53" t="str">
        <f>$F$328</f>
        <v>W11-2AD</v>
      </c>
      <c r="H432" s="52" t="str">
        <f>IF(ISERROR(VLOOKUP(F432,'SignPrices_Size-MUTCD'!$C$2:$D$753,2,FALSE)),VLOOKUP(G432,'SignPrices_Size-MUTCD'!$C$2:$D$753,2,FALSE),VLOOKUP(F432,'SignPrices_Size-MUTCD'!$C$2:$D$753,2,FALSE))</f>
        <v>36X36</v>
      </c>
      <c r="I432" s="47" t="s">
        <v>3126</v>
      </c>
      <c r="J432" s="49" t="str">
        <f t="shared" si="83"/>
        <v>W14-2  36x36</v>
      </c>
      <c r="K432" s="49" t="str">
        <f t="shared" si="84"/>
        <v>W11-2AD  36X36</v>
      </c>
      <c r="L432" s="11">
        <f>VLOOKUP(K432,'SignPrices_Size-MUTCD'!$E$2:$H$753,4,FALSE)</f>
        <v>91.14</v>
      </c>
      <c r="M432" s="96"/>
    </row>
    <row r="433" spans="1:13" ht="18.75" customHeight="1" x14ac:dyDescent="0.3">
      <c r="A433" s="95"/>
      <c r="B433" s="99"/>
      <c r="C433" s="97"/>
      <c r="D433" s="89"/>
      <c r="E433" s="37" t="str">
        <f t="shared" si="96"/>
        <v>W14-2</v>
      </c>
      <c r="F433" s="53" t="s">
        <v>3402</v>
      </c>
      <c r="G433" s="53" t="str">
        <f>$F$308</f>
        <v>W9-2B</v>
      </c>
      <c r="H433" s="52" t="str">
        <f>IF(ISERROR(VLOOKUP(F433,'SignPrices_Size-MUTCD'!$C$2:$D$753,2,FALSE)),VLOOKUP(G433,'SignPrices_Size-MUTCD'!$C$2:$D$753,2,FALSE),VLOOKUP(F433,'SignPrices_Size-MUTCD'!$C$2:$D$753,2,FALSE))</f>
        <v>48X48</v>
      </c>
      <c r="I433" s="47" t="s">
        <v>3134</v>
      </c>
      <c r="J433" s="49" t="str">
        <f t="shared" si="83"/>
        <v>W14-2  48X48</v>
      </c>
      <c r="K433" s="49" t="str">
        <f t="shared" si="84"/>
        <v>W9-2B  48X48</v>
      </c>
      <c r="L433" s="11">
        <f>VLOOKUP(K433,'SignPrices_Size-MUTCD'!$E$2:$H$753,4,FALSE)</f>
        <v>230.7</v>
      </c>
      <c r="M433" s="96"/>
    </row>
    <row r="434" spans="1:13" ht="37.5" customHeight="1" x14ac:dyDescent="0.3">
      <c r="A434" s="41"/>
      <c r="B434" s="42" t="s">
        <v>2962</v>
      </c>
      <c r="C434" s="45" t="s">
        <v>3106</v>
      </c>
      <c r="D434" s="43" t="s">
        <v>3024</v>
      </c>
      <c r="E434" s="43" t="str">
        <f>$D$434</f>
        <v>W14-2a</v>
      </c>
      <c r="F434" s="53" t="s">
        <v>3402</v>
      </c>
      <c r="G434" s="56" t="str">
        <f>$F$125</f>
        <v>R6-1</v>
      </c>
      <c r="H434" s="54" t="str">
        <f>IF(ISERROR(VLOOKUP(F434,'SignPrices_Size-MUTCD'!$C$2:$D$753,2,FALSE)),VLOOKUP(G434,'SignPrices_Size-MUTCD'!$C$2:$D$753,2,FALSE),VLOOKUP(F434,'SignPrices_Size-MUTCD'!$C$2:$D$753,2,FALSE))</f>
        <v>36X12</v>
      </c>
      <c r="I434" s="47" t="s">
        <v>3165</v>
      </c>
      <c r="J434" s="49" t="str">
        <f t="shared" si="83"/>
        <v>W14-2a  36x8</v>
      </c>
      <c r="K434" s="49" t="str">
        <f t="shared" si="84"/>
        <v>R6-1  36X12</v>
      </c>
      <c r="L434" s="11">
        <f>VLOOKUP(K434,'SignPrices_Size-MUTCD'!$E$2:$H$753,4,FALSE)</f>
        <v>30.159999999999997</v>
      </c>
      <c r="M434" s="40"/>
    </row>
    <row r="435" spans="1:13" ht="24.9" customHeight="1" x14ac:dyDescent="0.3">
      <c r="A435" s="95"/>
      <c r="B435" s="90" t="s">
        <v>2962</v>
      </c>
      <c r="C435" s="86" t="s">
        <v>2996</v>
      </c>
      <c r="D435" s="88" t="s">
        <v>2777</v>
      </c>
      <c r="E435" s="37" t="str">
        <f>$D$435</f>
        <v>W14-3</v>
      </c>
      <c r="F435" s="53" t="s">
        <v>3402</v>
      </c>
      <c r="G435" s="55" t="str">
        <f>$F$6</f>
        <v>R1-2B</v>
      </c>
      <c r="H435" s="54" t="str">
        <f>IF(ISERROR(VLOOKUP(F435,'SignPrices_Size-MUTCD'!$C$2:$D$753,2,FALSE)),VLOOKUP(G435,'SignPrices_Size-MUTCD'!$C$2:$D$753,2,FALSE),VLOOKUP(F435,'SignPrices_Size-MUTCD'!$C$2:$D$753,2,FALSE))</f>
        <v>36X36X36</v>
      </c>
      <c r="I435" s="12" t="s">
        <v>3418</v>
      </c>
      <c r="J435" s="49" t="str">
        <f t="shared" si="83"/>
        <v>W14-3  30x40x40</v>
      </c>
      <c r="K435" s="49" t="str">
        <f t="shared" si="84"/>
        <v>R1-2B  36X36X36</v>
      </c>
      <c r="L435" s="11">
        <f>VLOOKUP(K435,'SignPrices_Size-MUTCD'!$E$2:$H$753,4,FALSE)</f>
        <v>34.08</v>
      </c>
      <c r="M435" s="96"/>
    </row>
    <row r="436" spans="1:13" ht="24.9" customHeight="1" x14ac:dyDescent="0.3">
      <c r="A436" s="95"/>
      <c r="B436" s="91"/>
      <c r="C436" s="93"/>
      <c r="D436" s="94"/>
      <c r="E436" s="37" t="str">
        <f t="shared" ref="E436:E437" si="97">$D$435</f>
        <v>W14-3</v>
      </c>
      <c r="F436" s="51" t="s">
        <v>2779</v>
      </c>
      <c r="G436" s="51" t="str">
        <f>F436</f>
        <v>W14-3B</v>
      </c>
      <c r="H436" s="52" t="str">
        <f>IF(ISERROR(VLOOKUP(F436,'SignPrices_Size-MUTCD'!$C$2:$D$753,2,FALSE)),VLOOKUP(G436,'SignPrices_Size-MUTCD'!$C$2:$D$753,2,FALSE),VLOOKUP(F436,'SignPrices_Size-MUTCD'!$C$2:$D$753,2,FALSE))</f>
        <v>36X48X48</v>
      </c>
      <c r="I436" s="47" t="s">
        <v>3417</v>
      </c>
      <c r="J436" s="49" t="str">
        <f t="shared" si="83"/>
        <v>W14-3  36x48x48</v>
      </c>
      <c r="K436" s="49" t="str">
        <f t="shared" si="84"/>
        <v>W14-3B  36X48X48</v>
      </c>
      <c r="L436" s="11">
        <f>VLOOKUP(K436,'SignPrices_Size-MUTCD'!$E$2:$H$753,4,FALSE)</f>
        <v>63.3</v>
      </c>
      <c r="M436" s="96"/>
    </row>
    <row r="437" spans="1:13" ht="24.9" customHeight="1" x14ac:dyDescent="0.3">
      <c r="A437" s="95"/>
      <c r="B437" s="92"/>
      <c r="C437" s="87"/>
      <c r="D437" s="89"/>
      <c r="E437" s="37" t="str">
        <f t="shared" si="97"/>
        <v>W14-3</v>
      </c>
      <c r="F437" s="51" t="s">
        <v>2777</v>
      </c>
      <c r="G437" s="51" t="str">
        <f>F437</f>
        <v>W14-3</v>
      </c>
      <c r="H437" s="54" t="str">
        <f>IF(ISERROR(VLOOKUP(F437,'SignPrices_Size-MUTCD'!$C$2:$D$753,2,FALSE)),VLOOKUP(G437,'SignPrices_Size-MUTCD'!$C$2:$D$753,2,FALSE),VLOOKUP(F437,'SignPrices_Size-MUTCD'!$C$2:$D$753,2,FALSE))</f>
        <v>48X60X60</v>
      </c>
      <c r="I437" s="47" t="s">
        <v>3419</v>
      </c>
      <c r="J437" s="49" t="str">
        <f t="shared" si="83"/>
        <v>W14-3  48x64x64</v>
      </c>
      <c r="K437" s="49" t="str">
        <f t="shared" si="84"/>
        <v>W14-3  48X60X60</v>
      </c>
      <c r="L437" s="11">
        <f>VLOOKUP(K437,'SignPrices_Size-MUTCD'!$E$2:$H$753,4,FALSE)</f>
        <v>132.22999999999999</v>
      </c>
      <c r="M437" s="96"/>
    </row>
    <row r="438" spans="1:13" ht="18.75" customHeight="1" x14ac:dyDescent="0.3">
      <c r="A438" s="95"/>
      <c r="B438" s="99" t="s">
        <v>2962</v>
      </c>
      <c r="C438" s="97" t="s">
        <v>2997</v>
      </c>
      <c r="D438" s="88" t="s">
        <v>2781</v>
      </c>
      <c r="F438" s="53" t="s">
        <v>3402</v>
      </c>
      <c r="G438" s="53" t="str">
        <f>$F$414</f>
        <v>W12-1</v>
      </c>
      <c r="H438" s="52" t="str">
        <f>IF(ISERROR(VLOOKUP(F438,'SignPrices_Size-MUTCD'!$C$2:$D$753,2,FALSE)),VLOOKUP(G438,'SignPrices_Size-MUTCD'!$C$2:$D$753,2,FALSE),VLOOKUP(F438,'SignPrices_Size-MUTCD'!$C$2:$D$753,2,FALSE))</f>
        <v>24X24</v>
      </c>
      <c r="I438" s="47" t="s">
        <v>3133</v>
      </c>
      <c r="J438" s="49" t="str">
        <f>CONCATENATE($E439,"  ", $I438)</f>
        <v>W15-1  24x24</v>
      </c>
      <c r="K438" s="49" t="str">
        <f t="shared" si="84"/>
        <v>W12-1  24X24</v>
      </c>
      <c r="L438" s="11">
        <f>VLOOKUP(K438,'SignPrices_Size-MUTCD'!$E$2:$H$753,4,FALSE)</f>
        <v>40.51</v>
      </c>
      <c r="M438" s="96"/>
    </row>
    <row r="439" spans="1:13" ht="18.75" customHeight="1" x14ac:dyDescent="0.3">
      <c r="A439" s="95"/>
      <c r="B439" s="99"/>
      <c r="C439" s="97"/>
      <c r="D439" s="94"/>
      <c r="E439" s="37" t="str">
        <f>$D$438</f>
        <v>W15-1</v>
      </c>
      <c r="F439" s="51" t="s">
        <v>2780</v>
      </c>
      <c r="G439" s="51" t="str">
        <f>F439</f>
        <v>W15-1A</v>
      </c>
      <c r="H439" s="52" t="str">
        <f>IF(ISERROR(VLOOKUP(F439,'SignPrices_Size-MUTCD'!$C$2:$D$753,2,FALSE)),VLOOKUP(G439,'SignPrices_Size-MUTCD'!$C$2:$D$753,2,FALSE),VLOOKUP(F439,'SignPrices_Size-MUTCD'!$C$2:$D$753,2,FALSE))</f>
        <v>30X30</v>
      </c>
      <c r="I439" s="47" t="s">
        <v>3125</v>
      </c>
      <c r="J439" s="49" t="str">
        <f>CONCATENATE($E440,"  ", $I439)</f>
        <v>W15-1  30x30</v>
      </c>
      <c r="K439" s="49" t="str">
        <f t="shared" si="84"/>
        <v>W15-1A  30X30</v>
      </c>
      <c r="L439" s="11">
        <f>VLOOKUP(K439,'SignPrices_Size-MUTCD'!$E$2:$H$753,4,FALSE)</f>
        <v>72.7</v>
      </c>
      <c r="M439" s="96"/>
    </row>
    <row r="440" spans="1:13" ht="18.75" customHeight="1" x14ac:dyDescent="0.3">
      <c r="A440" s="95"/>
      <c r="B440" s="99"/>
      <c r="C440" s="97"/>
      <c r="D440" s="94"/>
      <c r="E440" s="37" t="str">
        <f t="shared" ref="E440:E441" si="98">$D$438</f>
        <v>W15-1</v>
      </c>
      <c r="F440" s="51" t="s">
        <v>2781</v>
      </c>
      <c r="G440" s="51" t="str">
        <f>F440</f>
        <v>W15-1</v>
      </c>
      <c r="H440" s="52" t="str">
        <f>IF(ISERROR(VLOOKUP(F440,'SignPrices_Size-MUTCD'!$C$2:$D$753,2,FALSE)),VLOOKUP(G440,'SignPrices_Size-MUTCD'!$C$2:$D$753,2,FALSE),VLOOKUP(F440,'SignPrices_Size-MUTCD'!$C$2:$D$753,2,FALSE))</f>
        <v>36X36</v>
      </c>
      <c r="I440" s="47" t="s">
        <v>3126</v>
      </c>
      <c r="J440" s="49" t="str">
        <f>CONCATENATE($E441,"  ", $I440)</f>
        <v>W15-1  36x36</v>
      </c>
      <c r="K440" s="49" t="str">
        <f t="shared" si="84"/>
        <v>W15-1  36X36</v>
      </c>
      <c r="L440" s="11">
        <f>VLOOKUP(K440,'SignPrices_Size-MUTCD'!$E$2:$H$753,4,FALSE)</f>
        <v>77.679999999999993</v>
      </c>
      <c r="M440" s="96"/>
    </row>
    <row r="441" spans="1:13" ht="18.75" customHeight="1" x14ac:dyDescent="0.3">
      <c r="A441" s="95"/>
      <c r="B441" s="99"/>
      <c r="C441" s="97"/>
      <c r="D441" s="89"/>
      <c r="E441" s="37" t="str">
        <f t="shared" si="98"/>
        <v>W15-1</v>
      </c>
      <c r="F441" s="53" t="s">
        <v>3402</v>
      </c>
      <c r="G441" s="53" t="str">
        <f>$F$308</f>
        <v>W9-2B</v>
      </c>
      <c r="H441" s="52" t="str">
        <f>IF(ISERROR(VLOOKUP(F441,'SignPrices_Size-MUTCD'!$C$2:$D$753,2,FALSE)),VLOOKUP(G441,'SignPrices_Size-MUTCD'!$C$2:$D$753,2,FALSE),VLOOKUP(F441,'SignPrices_Size-MUTCD'!$C$2:$D$753,2,FALSE))</f>
        <v>48X48</v>
      </c>
      <c r="I441" s="47" t="s">
        <v>3127</v>
      </c>
      <c r="J441" s="49" t="str">
        <f>CONCATENATE($E442,"  ", $I441)</f>
        <v>W16-7P (Warning)  48x48</v>
      </c>
      <c r="K441" s="49" t="str">
        <f t="shared" si="84"/>
        <v>W9-2B  48X48</v>
      </c>
      <c r="L441" s="11">
        <f>VLOOKUP(K441,'SignPrices_Size-MUTCD'!$E$2:$H$753,4,FALSE)</f>
        <v>230.7</v>
      </c>
      <c r="M441" s="96"/>
    </row>
    <row r="442" spans="1:13" ht="24.9" customHeight="1" x14ac:dyDescent="0.3">
      <c r="A442" s="104"/>
      <c r="B442" s="90" t="s">
        <v>2962</v>
      </c>
      <c r="C442" s="86" t="s">
        <v>2998</v>
      </c>
      <c r="D442" s="88" t="s">
        <v>3438</v>
      </c>
      <c r="E442" s="37" t="str">
        <f>$D$442</f>
        <v>W16-7P (Warning)</v>
      </c>
      <c r="F442" s="51" t="s">
        <v>3302</v>
      </c>
      <c r="G442" s="55" t="str">
        <f>F442</f>
        <v>W16-7PL</v>
      </c>
      <c r="H442" s="54" t="str">
        <f>IF(ISERROR(VLOOKUP(F442,'SignPrices_Size-MUTCD'!$C$2:$D$753,2,FALSE)),VLOOKUP(G442,'SignPrices_Size-MUTCD'!$C$2:$D$753,2,FALSE),VLOOKUP(F442,'SignPrices_Size-MUTCD'!$C$2:$D$753,2,FALSE))</f>
        <v>21X15</v>
      </c>
      <c r="I442" s="12" t="s">
        <v>3140</v>
      </c>
      <c r="J442" s="49" t="e">
        <f>CONCATENATE(#REF!,"  ", $I442)</f>
        <v>#REF!</v>
      </c>
      <c r="K442" s="49" t="str">
        <f t="shared" si="84"/>
        <v>W16-7PL  21X15</v>
      </c>
      <c r="L442" s="11">
        <f>VLOOKUP(K442,'SignPrices_Size-MUTCD'!$E$2:$H$753,4,FALSE)</f>
        <v>42.9</v>
      </c>
      <c r="M442" s="106"/>
    </row>
    <row r="443" spans="1:13" ht="24.9" customHeight="1" x14ac:dyDescent="0.3">
      <c r="A443" s="105"/>
      <c r="B443" s="92"/>
      <c r="C443" s="87"/>
      <c r="D443" s="89"/>
      <c r="E443" s="37" t="str">
        <f>$D$442</f>
        <v>W16-7P (Warning)</v>
      </c>
      <c r="F443" s="51" t="s">
        <v>3301</v>
      </c>
      <c r="G443" s="55" t="str">
        <f>F443</f>
        <v>W16-7PM</v>
      </c>
      <c r="H443" s="52" t="str">
        <f>IF(ISERROR(VLOOKUP(F443,'SignPrices_Size-MUTCD'!$C$2:$D$753,2,FALSE)),VLOOKUP(G443,'SignPrices_Size-MUTCD'!$C$2:$D$753,2,FALSE),VLOOKUP(F443,'SignPrices_Size-MUTCD'!$C$2:$D$753,2,FALSE))</f>
        <v>30X18</v>
      </c>
      <c r="I443" s="47" t="s">
        <v>3143</v>
      </c>
      <c r="J443" s="49" t="str">
        <f t="shared" si="83"/>
        <v>W16-7P (Warning)  30x18</v>
      </c>
      <c r="K443" s="49" t="str">
        <f t="shared" si="84"/>
        <v>W16-7PM  30X18</v>
      </c>
      <c r="L443" s="11">
        <f>VLOOKUP(K443,'SignPrices_Size-MUTCD'!$E$2:$H$753,4,FALSE)</f>
        <v>39.769999999999996</v>
      </c>
      <c r="M443" s="107"/>
    </row>
    <row r="444" spans="1:13" ht="24.9" customHeight="1" x14ac:dyDescent="0.3">
      <c r="A444" s="95"/>
      <c r="B444" s="90" t="s">
        <v>2962</v>
      </c>
      <c r="C444" s="86" t="s">
        <v>2999</v>
      </c>
      <c r="D444" s="88" t="s">
        <v>3439</v>
      </c>
      <c r="E444" s="37" t="str">
        <f>$D$444</f>
        <v>W16-9P (Warning)</v>
      </c>
      <c r="F444" s="51" t="s">
        <v>2782</v>
      </c>
      <c r="G444" s="55" t="str">
        <f>F444</f>
        <v>W16-9P</v>
      </c>
      <c r="H444" s="54" t="str">
        <f>IF(ISERROR(VLOOKUP(F444,'SignPrices_Size-MUTCD'!$C$2:$D$753,2,FALSE)),VLOOKUP(G444,'SignPrices_Size-MUTCD'!$C$2:$D$753,2,FALSE),VLOOKUP(F444,'SignPrices_Size-MUTCD'!$C$2:$D$753,2,FALSE))</f>
        <v>21X15</v>
      </c>
      <c r="I444" s="12" t="s">
        <v>3140</v>
      </c>
      <c r="J444" s="49" t="str">
        <f t="shared" si="83"/>
        <v>W16-9P (Warning)  24x12</v>
      </c>
      <c r="K444" s="49" t="str">
        <f t="shared" si="84"/>
        <v>W16-9P  21X15</v>
      </c>
      <c r="L444" s="11">
        <f>VLOOKUP(K444,'SignPrices_Size-MUTCD'!$E$2:$H$753,4,FALSE)</f>
        <v>40.32</v>
      </c>
      <c r="M444" s="96"/>
    </row>
    <row r="445" spans="1:13" ht="24.9" customHeight="1" x14ac:dyDescent="0.3">
      <c r="A445" s="95"/>
      <c r="B445" s="92"/>
      <c r="C445" s="87"/>
      <c r="D445" s="89"/>
      <c r="E445" s="37" t="str">
        <f>$D$444</f>
        <v>W16-9P (Warning)</v>
      </c>
      <c r="F445" s="51" t="s">
        <v>3298</v>
      </c>
      <c r="G445" s="55" t="str">
        <f>F445</f>
        <v>W16-9PA</v>
      </c>
      <c r="H445" s="52" t="str">
        <f>IF(ISERROR(VLOOKUP(F445,'SignPrices_Size-MUTCD'!$C$2:$D$753,2,FALSE)),VLOOKUP(G445,'SignPrices_Size-MUTCD'!$C$2:$D$753,2,FALSE),VLOOKUP(F445,'SignPrices_Size-MUTCD'!$C$2:$D$753,2,FALSE))</f>
        <v>30X18</v>
      </c>
      <c r="I445" s="47" t="s">
        <v>3143</v>
      </c>
      <c r="J445" s="49" t="str">
        <f t="shared" si="83"/>
        <v>W16-9P (Warning)  30x18</v>
      </c>
      <c r="K445" s="49" t="str">
        <f t="shared" si="84"/>
        <v>W16-9PA  30X18</v>
      </c>
      <c r="L445" s="11">
        <f>VLOOKUP(K445,'SignPrices_Size-MUTCD'!$E$2:$H$753,4,FALSE)</f>
        <v>40</v>
      </c>
      <c r="M445" s="96"/>
    </row>
    <row r="446" spans="1:13" ht="75" customHeight="1" x14ac:dyDescent="0.3">
      <c r="A446" s="15"/>
      <c r="B446" s="16" t="s">
        <v>2962</v>
      </c>
      <c r="C446" s="17" t="s">
        <v>3000</v>
      </c>
      <c r="D446" s="43" t="s">
        <v>3023</v>
      </c>
      <c r="E446" s="43" t="str">
        <f>$D$446</f>
        <v>OM1-1</v>
      </c>
      <c r="F446" s="51" t="s">
        <v>2513</v>
      </c>
      <c r="G446" s="55" t="str">
        <f>F446</f>
        <v>OM-1</v>
      </c>
      <c r="H446" s="52" t="str">
        <f>IF(ISERROR(VLOOKUP(F446,'SignPrices_Size-MUTCD'!$C$2:$D$753,2,FALSE)),VLOOKUP(G446,'SignPrices_Size-MUTCD'!$C$2:$D$753,2,FALSE),VLOOKUP(F446,'SignPrices_Size-MUTCD'!$C$2:$D$753,2,FALSE))</f>
        <v>18X18</v>
      </c>
      <c r="I446" s="12" t="s">
        <v>3142</v>
      </c>
      <c r="J446" s="49" t="str">
        <f t="shared" si="83"/>
        <v>OM1-1  18x18</v>
      </c>
      <c r="K446" s="49" t="str">
        <f t="shared" si="84"/>
        <v>OM-1  18X18</v>
      </c>
      <c r="L446" s="11">
        <f>VLOOKUP(K446,'SignPrices_Size-MUTCD'!$E$2:$H$753,4,FALSE)</f>
        <v>22.779999999999998</v>
      </c>
      <c r="M446" s="20" t="s">
        <v>3109</v>
      </c>
    </row>
    <row r="447" spans="1:13" ht="75" customHeight="1" x14ac:dyDescent="0.3">
      <c r="A447" s="15"/>
      <c r="B447" s="16" t="s">
        <v>2962</v>
      </c>
      <c r="C447" s="17" t="s">
        <v>3000</v>
      </c>
      <c r="D447" s="43" t="s">
        <v>3021</v>
      </c>
      <c r="E447" s="43" t="str">
        <f>$D$447</f>
        <v>OM1-2</v>
      </c>
      <c r="F447" s="53" t="s">
        <v>3402</v>
      </c>
      <c r="G447" s="57" t="str">
        <f>$F$446</f>
        <v>OM-1</v>
      </c>
      <c r="H447" s="52" t="str">
        <f>IF(ISERROR(VLOOKUP(F447,'SignPrices_Size-MUTCD'!$C$2:$D$753,2,FALSE)),VLOOKUP(G447,'SignPrices_Size-MUTCD'!$C$2:$D$753,2,FALSE),VLOOKUP(F447,'SignPrices_Size-MUTCD'!$C$2:$D$753,2,FALSE))</f>
        <v>18X18</v>
      </c>
      <c r="I447" s="12" t="s">
        <v>3142</v>
      </c>
      <c r="J447" s="49" t="str">
        <f t="shared" si="83"/>
        <v>OM1-2  18x18</v>
      </c>
      <c r="K447" s="49" t="str">
        <f t="shared" si="84"/>
        <v>OM-1  18X18</v>
      </c>
      <c r="L447" s="11">
        <f>VLOOKUP(K447,'SignPrices_Size-MUTCD'!$E$2:$H$753,4,FALSE)</f>
        <v>22.779999999999998</v>
      </c>
      <c r="M447" s="20" t="s">
        <v>3108</v>
      </c>
    </row>
    <row r="448" spans="1:13" ht="75" customHeight="1" x14ac:dyDescent="0.3">
      <c r="A448" s="15"/>
      <c r="B448" s="16" t="s">
        <v>2962</v>
      </c>
      <c r="C448" s="17" t="s">
        <v>3000</v>
      </c>
      <c r="D448" s="43" t="s">
        <v>3022</v>
      </c>
      <c r="E448" s="43" t="str">
        <f>$D$448</f>
        <v>OM1-3</v>
      </c>
      <c r="F448" s="53" t="s">
        <v>3402</v>
      </c>
      <c r="G448" s="57" t="str">
        <f>$F$446</f>
        <v>OM-1</v>
      </c>
      <c r="H448" s="52" t="str">
        <f>IF(ISERROR(VLOOKUP(F448,'SignPrices_Size-MUTCD'!$C$2:$D$753,2,FALSE)),VLOOKUP(G448,'SignPrices_Size-MUTCD'!$C$2:$D$753,2,FALSE),VLOOKUP(F448,'SignPrices_Size-MUTCD'!$C$2:$D$753,2,FALSE))</f>
        <v>18X18</v>
      </c>
      <c r="I448" s="12" t="s">
        <v>3142</v>
      </c>
      <c r="J448" s="49" t="str">
        <f t="shared" si="83"/>
        <v>OM1-3  18x18</v>
      </c>
      <c r="K448" s="49" t="str">
        <f t="shared" si="84"/>
        <v>OM-1  18X18</v>
      </c>
      <c r="L448" s="11">
        <f>VLOOKUP(K448,'SignPrices_Size-MUTCD'!$E$2:$H$753,4,FALSE)</f>
        <v>22.779999999999998</v>
      </c>
      <c r="M448" s="20" t="s">
        <v>3110</v>
      </c>
    </row>
    <row r="449" spans="1:13" ht="75" customHeight="1" x14ac:dyDescent="0.3">
      <c r="A449" s="15"/>
      <c r="B449" s="16" t="s">
        <v>2962</v>
      </c>
      <c r="C449" s="17" t="s">
        <v>3001</v>
      </c>
      <c r="D449" s="43" t="s">
        <v>3018</v>
      </c>
      <c r="E449" s="43" t="str">
        <f>$D$449</f>
        <v>OM3-C</v>
      </c>
      <c r="F449" s="53" t="s">
        <v>3402</v>
      </c>
      <c r="G449" s="57" t="str">
        <f>$F$450</f>
        <v>OM-3L</v>
      </c>
      <c r="H449" s="52" t="str">
        <f>IF(ISERROR(VLOOKUP(F449,'SignPrices_Size-MUTCD'!$C$2:$D$753,2,FALSE)),VLOOKUP(G449,'SignPrices_Size-MUTCD'!$C$2:$D$753,2,FALSE),VLOOKUP(F449,'SignPrices_Size-MUTCD'!$C$2:$D$753,2,FALSE))</f>
        <v>12X36</v>
      </c>
      <c r="I449" s="12" t="s">
        <v>3139</v>
      </c>
      <c r="J449" s="49" t="str">
        <f t="shared" si="83"/>
        <v>OM3-C  12x36</v>
      </c>
      <c r="K449" s="49" t="str">
        <f t="shared" si="84"/>
        <v>OM-3L  12X36</v>
      </c>
      <c r="L449" s="11">
        <f>VLOOKUP(K449,'SignPrices_Size-MUTCD'!$E$2:$H$753,4,FALSE)</f>
        <v>30.379999999999995</v>
      </c>
      <c r="M449" s="20"/>
    </row>
    <row r="450" spans="1:13" ht="75" customHeight="1" x14ac:dyDescent="0.3">
      <c r="A450" s="15"/>
      <c r="B450" s="16" t="s">
        <v>2962</v>
      </c>
      <c r="C450" s="17" t="s">
        <v>3001</v>
      </c>
      <c r="D450" s="43" t="s">
        <v>3020</v>
      </c>
      <c r="E450" s="43" t="str">
        <f>$D$450</f>
        <v>OM3-L</v>
      </c>
      <c r="F450" s="51" t="s">
        <v>2512</v>
      </c>
      <c r="G450" s="55" t="str">
        <f>F450</f>
        <v>OM-3L</v>
      </c>
      <c r="H450" s="52" t="str">
        <f>IF(ISERROR(VLOOKUP(F450,'SignPrices_Size-MUTCD'!$C$2:$D$753,2,FALSE)),VLOOKUP(G450,'SignPrices_Size-MUTCD'!$C$2:$D$753,2,FALSE),VLOOKUP(F450,'SignPrices_Size-MUTCD'!$C$2:$D$753,2,FALSE))</f>
        <v>12X36</v>
      </c>
      <c r="I450" s="12" t="s">
        <v>3139</v>
      </c>
      <c r="J450" s="49" t="str">
        <f t="shared" si="83"/>
        <v>OM3-L  12x36</v>
      </c>
      <c r="K450" s="49" t="str">
        <f t="shared" si="84"/>
        <v>OM-3L  12X36</v>
      </c>
      <c r="L450" s="11">
        <f>VLOOKUP(K450,'SignPrices_Size-MUTCD'!$E$2:$H$753,4,FALSE)</f>
        <v>30.379999999999995</v>
      </c>
      <c r="M450" s="20"/>
    </row>
    <row r="451" spans="1:13" ht="75" customHeight="1" x14ac:dyDescent="0.3">
      <c r="A451" s="15"/>
      <c r="B451" s="16" t="s">
        <v>2962</v>
      </c>
      <c r="C451" s="17" t="s">
        <v>3001</v>
      </c>
      <c r="D451" s="43" t="s">
        <v>3019</v>
      </c>
      <c r="E451" s="43" t="str">
        <f>$D$451</f>
        <v>OM3-R</v>
      </c>
      <c r="F451" s="51" t="s">
        <v>2511</v>
      </c>
      <c r="G451" s="55" t="str">
        <f>F451</f>
        <v>OM-3R</v>
      </c>
      <c r="H451" s="52" t="str">
        <f>IF(ISERROR(VLOOKUP(F451,'SignPrices_Size-MUTCD'!$C$2:$D$753,2,FALSE)),VLOOKUP(G451,'SignPrices_Size-MUTCD'!$C$2:$D$753,2,FALSE),VLOOKUP(F451,'SignPrices_Size-MUTCD'!$C$2:$D$753,2,FALSE))</f>
        <v>12X36</v>
      </c>
      <c r="I451" s="12" t="s">
        <v>3139</v>
      </c>
      <c r="J451" s="49" t="str">
        <f t="shared" ref="J451:J481" si="99">CONCATENATE($E451,"  ", $I451)</f>
        <v>OM3-R  12x36</v>
      </c>
      <c r="K451" s="49" t="str">
        <f t="shared" ref="K451:K481" si="100">CONCATENATE($G451,"  ",$H451)</f>
        <v>OM-3R  12X36</v>
      </c>
      <c r="L451" s="11">
        <f>VLOOKUP(K451,'SignPrices_Size-MUTCD'!$E$2:$H$753,4,FALSE)</f>
        <v>30.359999999999996</v>
      </c>
      <c r="M451" s="20"/>
    </row>
    <row r="452" spans="1:13" ht="75" customHeight="1" x14ac:dyDescent="0.3">
      <c r="A452" s="15"/>
      <c r="B452" s="16" t="s">
        <v>2962</v>
      </c>
      <c r="C452" s="17" t="s">
        <v>3002</v>
      </c>
      <c r="D452" s="43" t="s">
        <v>3017</v>
      </c>
      <c r="E452" s="43" t="str">
        <f>$D$452</f>
        <v>OM4-1</v>
      </c>
      <c r="F452" s="51" t="s">
        <v>2514</v>
      </c>
      <c r="G452" s="55" t="str">
        <f>F452</f>
        <v>OM-1A</v>
      </c>
      <c r="H452" s="52" t="str">
        <f>IF(ISERROR(VLOOKUP(F452,'SignPrices_Size-MUTCD'!$C$2:$D$753,2,FALSE)),VLOOKUP(G452,'SignPrices_Size-MUTCD'!$C$2:$D$753,2,FALSE),VLOOKUP(F452,'SignPrices_Size-MUTCD'!$C$2:$D$753,2,FALSE))</f>
        <v>18X18</v>
      </c>
      <c r="I452" s="12" t="s">
        <v>3142</v>
      </c>
      <c r="J452" s="49" t="str">
        <f t="shared" si="99"/>
        <v>OM4-1  18x18</v>
      </c>
      <c r="K452" s="49" t="str">
        <f t="shared" si="100"/>
        <v>OM-1A  18X18</v>
      </c>
      <c r="L452" s="11">
        <f>VLOOKUP(K452,'SignPrices_Size-MUTCD'!$E$2:$H$753,4,FALSE)</f>
        <v>22.74</v>
      </c>
      <c r="M452" s="20" t="s">
        <v>3113</v>
      </c>
    </row>
    <row r="453" spans="1:13" ht="75" customHeight="1" x14ac:dyDescent="0.3">
      <c r="A453" s="15"/>
      <c r="B453" s="16" t="s">
        <v>2962</v>
      </c>
      <c r="C453" s="17" t="s">
        <v>3002</v>
      </c>
      <c r="D453" s="43" t="s">
        <v>3015</v>
      </c>
      <c r="E453" s="43" t="str">
        <f>$D$453</f>
        <v>OM4-2</v>
      </c>
      <c r="F453" s="53" t="s">
        <v>3402</v>
      </c>
      <c r="G453" s="57" t="str">
        <f>$F$452</f>
        <v>OM-1A</v>
      </c>
      <c r="H453" s="52" t="str">
        <f>IF(ISERROR(VLOOKUP(F453,'SignPrices_Size-MUTCD'!$C$2:$D$753,2,FALSE)),VLOOKUP(G453,'SignPrices_Size-MUTCD'!$C$2:$D$753,2,FALSE),VLOOKUP(F453,'SignPrices_Size-MUTCD'!$C$2:$D$753,2,FALSE))</f>
        <v>18X18</v>
      </c>
      <c r="I453" s="12" t="s">
        <v>3142</v>
      </c>
      <c r="J453" s="49" t="str">
        <f t="shared" si="99"/>
        <v>OM4-2  18x18</v>
      </c>
      <c r="K453" s="49" t="str">
        <f t="shared" si="100"/>
        <v>OM-1A  18X18</v>
      </c>
      <c r="L453" s="11">
        <f>VLOOKUP(K453,'SignPrices_Size-MUTCD'!$E$2:$H$753,4,FALSE)</f>
        <v>22.74</v>
      </c>
      <c r="M453" s="20" t="s">
        <v>3112</v>
      </c>
    </row>
    <row r="454" spans="1:13" ht="75" customHeight="1" x14ac:dyDescent="0.3">
      <c r="A454" s="15"/>
      <c r="B454" s="16" t="s">
        <v>2962</v>
      </c>
      <c r="C454" s="17" t="s">
        <v>3002</v>
      </c>
      <c r="D454" s="43" t="s">
        <v>3016</v>
      </c>
      <c r="E454" s="43" t="str">
        <f>$D$454</f>
        <v>OM4-3</v>
      </c>
      <c r="F454" s="53" t="s">
        <v>3402</v>
      </c>
      <c r="G454" s="57" t="str">
        <f>$F$452</f>
        <v>OM-1A</v>
      </c>
      <c r="H454" s="52" t="str">
        <f>IF(ISERROR(VLOOKUP(F454,'SignPrices_Size-MUTCD'!$C$2:$D$753,2,FALSE)),VLOOKUP(G454,'SignPrices_Size-MUTCD'!$C$2:$D$753,2,FALSE),VLOOKUP(F454,'SignPrices_Size-MUTCD'!$C$2:$D$753,2,FALSE))</f>
        <v>18X18</v>
      </c>
      <c r="I454" s="12" t="s">
        <v>3142</v>
      </c>
      <c r="J454" s="49" t="str">
        <f t="shared" si="99"/>
        <v>OM4-3  18x18</v>
      </c>
      <c r="K454" s="49" t="str">
        <f t="shared" si="100"/>
        <v>OM-1A  18X18</v>
      </c>
      <c r="L454" s="11">
        <f>VLOOKUP(K454,'SignPrices_Size-MUTCD'!$E$2:$H$753,4,FALSE)</f>
        <v>22.74</v>
      </c>
      <c r="M454" s="20" t="s">
        <v>3111</v>
      </c>
    </row>
    <row r="455" spans="1:13" ht="75" customHeight="1" x14ac:dyDescent="0.3">
      <c r="A455" s="15"/>
      <c r="B455" s="16" t="s">
        <v>3003</v>
      </c>
      <c r="C455" s="17" t="s">
        <v>9</v>
      </c>
      <c r="D455" s="43" t="s">
        <v>3442</v>
      </c>
      <c r="E455" s="43" t="str">
        <f>$D$455</f>
        <v>R1-6 (School Area)</v>
      </c>
      <c r="F455" s="53" t="s">
        <v>3402</v>
      </c>
      <c r="G455" s="59" t="str">
        <f>$F$475</f>
        <v>S4-3A</v>
      </c>
      <c r="H455" s="54" t="str">
        <f>IF(ISERROR(VLOOKUP(F455,'SignPrices_Size-MUTCD'!$C$2:$D$753,2,FALSE)),VLOOKUP(G455,'SignPrices_Size-MUTCD'!$C$2:$D$753,2,FALSE),VLOOKUP(F455,'SignPrices_Size-MUTCD'!$C$2:$D$753,2,FALSE))</f>
        <v>36X12</v>
      </c>
      <c r="I455" s="12" t="s">
        <v>3139</v>
      </c>
      <c r="J455" s="49" t="str">
        <f t="shared" si="99"/>
        <v>R1-6 (School Area)  12x36</v>
      </c>
      <c r="K455" s="49" t="str">
        <f t="shared" si="100"/>
        <v>S4-3A  36X12</v>
      </c>
      <c r="L455" s="11">
        <f>VLOOKUP(K455,'SignPrices_Size-MUTCD'!$E$2:$H$753,4,FALSE)</f>
        <v>30.369999999999997</v>
      </c>
      <c r="M455" s="20" t="s">
        <v>3123</v>
      </c>
    </row>
    <row r="456" spans="1:13" ht="75" customHeight="1" x14ac:dyDescent="0.3">
      <c r="A456" s="15"/>
      <c r="B456" s="16" t="s">
        <v>3003</v>
      </c>
      <c r="C456" s="17" t="s">
        <v>9</v>
      </c>
      <c r="D456" s="43" t="s">
        <v>3443</v>
      </c>
      <c r="E456" s="43" t="str">
        <f>$D$456</f>
        <v>R1-6a (School Area)</v>
      </c>
      <c r="F456" s="53" t="s">
        <v>3402</v>
      </c>
      <c r="G456" s="59" t="str">
        <f>$F$475</f>
        <v>S4-3A</v>
      </c>
      <c r="H456" s="54" t="str">
        <f>IF(ISERROR(VLOOKUP(F456,'SignPrices_Size-MUTCD'!$C$2:$D$753,2,FALSE)),VLOOKUP(G456,'SignPrices_Size-MUTCD'!$C$2:$D$753,2,FALSE),VLOOKUP(F456,'SignPrices_Size-MUTCD'!$C$2:$D$753,2,FALSE))</f>
        <v>36X12</v>
      </c>
      <c r="I456" s="12" t="s">
        <v>3139</v>
      </c>
      <c r="J456" s="49" t="str">
        <f t="shared" si="99"/>
        <v>R1-6a (School Area)  12x36</v>
      </c>
      <c r="K456" s="49" t="str">
        <f t="shared" si="100"/>
        <v>S4-3A  36X12</v>
      </c>
      <c r="L456" s="11">
        <f>VLOOKUP(K456,'SignPrices_Size-MUTCD'!$E$2:$H$753,4,FALSE)</f>
        <v>30.369999999999997</v>
      </c>
      <c r="M456" s="20" t="s">
        <v>3124</v>
      </c>
    </row>
    <row r="457" spans="1:13" ht="75" customHeight="1" x14ac:dyDescent="0.3">
      <c r="A457" s="15"/>
      <c r="B457" s="16" t="s">
        <v>3003</v>
      </c>
      <c r="C457" s="17" t="s">
        <v>9</v>
      </c>
      <c r="D457" s="43" t="s">
        <v>3444</v>
      </c>
      <c r="E457" s="43" t="str">
        <f>$D$457</f>
        <v>R1-6b (School Area)</v>
      </c>
      <c r="F457" s="53" t="s">
        <v>3402</v>
      </c>
      <c r="G457" s="59" t="str">
        <f>$F$475</f>
        <v>S4-3A</v>
      </c>
      <c r="H457" s="54" t="str">
        <f>IF(ISERROR(VLOOKUP(F457,'SignPrices_Size-MUTCD'!$C$2:$D$753,2,FALSE)),VLOOKUP(G457,'SignPrices_Size-MUTCD'!$C$2:$D$753,2,FALSE),VLOOKUP(F457,'SignPrices_Size-MUTCD'!$C$2:$D$753,2,FALSE))</f>
        <v>36X12</v>
      </c>
      <c r="I457" s="12" t="s">
        <v>3139</v>
      </c>
      <c r="J457" s="49" t="str">
        <f t="shared" si="99"/>
        <v>R1-6b (School Area)  12x36</v>
      </c>
      <c r="K457" s="49" t="str">
        <f t="shared" si="100"/>
        <v>S4-3A  36X12</v>
      </c>
      <c r="L457" s="11">
        <f>VLOOKUP(K457,'SignPrices_Size-MUTCD'!$E$2:$H$753,4,FALSE)</f>
        <v>30.369999999999997</v>
      </c>
      <c r="M457" s="20" t="s">
        <v>3123</v>
      </c>
    </row>
    <row r="458" spans="1:13" ht="75" customHeight="1" x14ac:dyDescent="0.3">
      <c r="A458" s="15"/>
      <c r="B458" s="16" t="s">
        <v>3003</v>
      </c>
      <c r="C458" s="17" t="s">
        <v>9</v>
      </c>
      <c r="D458" s="43" t="s">
        <v>3445</v>
      </c>
      <c r="E458" s="43" t="str">
        <f>$D$458</f>
        <v>R1-6c (School Area)</v>
      </c>
      <c r="F458" s="53" t="s">
        <v>3402</v>
      </c>
      <c r="G458" s="59" t="str">
        <f>$F$475</f>
        <v>S4-3A</v>
      </c>
      <c r="H458" s="54" t="str">
        <f>IF(ISERROR(VLOOKUP(F458,'SignPrices_Size-MUTCD'!$C$2:$D$753,2,FALSE)),VLOOKUP(G458,'SignPrices_Size-MUTCD'!$C$2:$D$753,2,FALSE),VLOOKUP(F458,'SignPrices_Size-MUTCD'!$C$2:$D$753,2,FALSE))</f>
        <v>36X12</v>
      </c>
      <c r="I458" s="12" t="s">
        <v>3139</v>
      </c>
      <c r="J458" s="49" t="str">
        <f t="shared" si="99"/>
        <v>R1-6c (School Area)  12x36</v>
      </c>
      <c r="K458" s="49" t="str">
        <f t="shared" si="100"/>
        <v>S4-3A  36X12</v>
      </c>
      <c r="L458" s="11">
        <f>VLOOKUP(K458,'SignPrices_Size-MUTCD'!$E$2:$H$753,4,FALSE)</f>
        <v>30.369999999999997</v>
      </c>
      <c r="M458" s="20" t="s">
        <v>3124</v>
      </c>
    </row>
    <row r="459" spans="1:13" ht="37.5" customHeight="1" x14ac:dyDescent="0.3">
      <c r="A459" s="95"/>
      <c r="B459" s="90" t="s">
        <v>3003</v>
      </c>
      <c r="C459" s="86" t="s">
        <v>3011</v>
      </c>
      <c r="D459" s="88" t="s">
        <v>3435</v>
      </c>
      <c r="E459" s="37" t="str">
        <f>$D$459</f>
        <v>R2-1 (School Area)</v>
      </c>
      <c r="F459" s="51" t="s">
        <v>40</v>
      </c>
      <c r="G459" s="51" t="str">
        <f t="shared" ref="G459:G465" si="101">F459</f>
        <v>R2-1</v>
      </c>
      <c r="H459" s="52" t="str">
        <f>IF(ISERROR(VLOOKUP(F459,'SignPrices_Size-MUTCD'!$C$2:$D$753,2,FALSE)),VLOOKUP(G459,'SignPrices_Size-MUTCD'!$C$2:$D$753,2,FALSE),VLOOKUP(F459,'SignPrices_Size-MUTCD'!$C$2:$D$753,2,FALSE))</f>
        <v>24X30</v>
      </c>
      <c r="I459" s="47" t="s">
        <v>3129</v>
      </c>
      <c r="J459" s="49" t="str">
        <f t="shared" si="99"/>
        <v>R2-1 (School Area)  24x30</v>
      </c>
      <c r="K459" s="49" t="str">
        <f t="shared" si="100"/>
        <v>R2-1  24X30</v>
      </c>
      <c r="L459" s="11">
        <f>VLOOKUP(K459,'SignPrices_Size-MUTCD'!$E$2:$H$753,4,FALSE)</f>
        <v>50.64</v>
      </c>
      <c r="M459" s="96"/>
    </row>
    <row r="460" spans="1:13" ht="37.5" customHeight="1" x14ac:dyDescent="0.3">
      <c r="A460" s="95"/>
      <c r="B460" s="92"/>
      <c r="C460" s="87"/>
      <c r="D460" s="89"/>
      <c r="E460" s="37" t="str">
        <f>$D$459</f>
        <v>R2-1 (School Area)</v>
      </c>
      <c r="F460" s="51" t="s">
        <v>2533</v>
      </c>
      <c r="G460" s="51" t="str">
        <f t="shared" si="101"/>
        <v>R2-1F</v>
      </c>
      <c r="H460" s="52" t="str">
        <f>IF(ISERROR(VLOOKUP(F460,'SignPrices_Size-MUTCD'!$C$2:$D$753,2,FALSE)),VLOOKUP(G460,'SignPrices_Size-MUTCD'!$C$2:$D$753,2,FALSE),VLOOKUP(F460,'SignPrices_Size-MUTCD'!$C$2:$D$753,2,FALSE))</f>
        <v>36X48</v>
      </c>
      <c r="I460" s="47" t="s">
        <v>3131</v>
      </c>
      <c r="J460" s="49" t="str">
        <f t="shared" si="99"/>
        <v>R2-1 (School Area)  36x48</v>
      </c>
      <c r="K460" s="49" t="str">
        <f t="shared" si="100"/>
        <v>R2-1F  36X48</v>
      </c>
      <c r="L460" s="11">
        <f>VLOOKUP(K460,'SignPrices_Size-MUTCD'!$E$2:$H$753,4,FALSE)</f>
        <v>173.03</v>
      </c>
      <c r="M460" s="96"/>
    </row>
    <row r="461" spans="1:13" ht="24.9" customHeight="1" x14ac:dyDescent="0.3">
      <c r="A461" s="95"/>
      <c r="B461" s="90" t="s">
        <v>3003</v>
      </c>
      <c r="C461" s="86" t="s">
        <v>3013</v>
      </c>
      <c r="D461" s="88" t="s">
        <v>3436</v>
      </c>
      <c r="E461" s="37" t="str">
        <f>$D$461</f>
        <v>W16-7P (School Area)</v>
      </c>
      <c r="F461" s="51" t="s">
        <v>3302</v>
      </c>
      <c r="G461" s="55" t="str">
        <f t="shared" si="101"/>
        <v>W16-7PL</v>
      </c>
      <c r="H461" s="54" t="str">
        <f>IF(ISERROR(VLOOKUP(F461,'SignPrices_Size-MUTCD'!$C$2:$D$753,2,FALSE)),VLOOKUP(G461,'SignPrices_Size-MUTCD'!$C$2:$D$753,2,FALSE),VLOOKUP(F461,'SignPrices_Size-MUTCD'!$C$2:$D$753,2,FALSE))</f>
        <v>21X15</v>
      </c>
      <c r="I461" s="12" t="s">
        <v>3140</v>
      </c>
      <c r="J461" s="49" t="str">
        <f t="shared" si="99"/>
        <v>W16-7P (School Area)  24x12</v>
      </c>
      <c r="K461" s="49" t="str">
        <f t="shared" si="100"/>
        <v>W16-7PL  21X15</v>
      </c>
      <c r="L461" s="11">
        <f>VLOOKUP(K461,'SignPrices_Size-MUTCD'!$E$2:$H$753,4,FALSE)</f>
        <v>42.9</v>
      </c>
      <c r="M461" s="96"/>
    </row>
    <row r="462" spans="1:13" ht="24.9" customHeight="1" x14ac:dyDescent="0.3">
      <c r="A462" s="95"/>
      <c r="B462" s="92"/>
      <c r="C462" s="87"/>
      <c r="D462" s="89"/>
      <c r="E462" s="37" t="str">
        <f>$D$461</f>
        <v>W16-7P (School Area)</v>
      </c>
      <c r="F462" s="51" t="s">
        <v>3301</v>
      </c>
      <c r="G462" s="51" t="str">
        <f t="shared" si="101"/>
        <v>W16-7PM</v>
      </c>
      <c r="H462" s="52" t="str">
        <f>IF(ISERROR(VLOOKUP(F462,'SignPrices_Size-MUTCD'!$C$2:$D$753,2,FALSE)),VLOOKUP(G462,'SignPrices_Size-MUTCD'!$C$2:$D$753,2,FALSE),VLOOKUP(F462,'SignPrices_Size-MUTCD'!$C$2:$D$753,2,FALSE))</f>
        <v>30X18</v>
      </c>
      <c r="I462" s="47" t="s">
        <v>3143</v>
      </c>
      <c r="J462" s="49" t="str">
        <f t="shared" si="99"/>
        <v>W16-7P (School Area)  30x18</v>
      </c>
      <c r="K462" s="49" t="str">
        <f t="shared" si="100"/>
        <v>W16-7PM  30X18</v>
      </c>
      <c r="L462" s="11">
        <f>VLOOKUP(K462,'SignPrices_Size-MUTCD'!$E$2:$H$753,4,FALSE)</f>
        <v>39.769999999999996</v>
      </c>
      <c r="M462" s="96"/>
    </row>
    <row r="463" spans="1:13" ht="24.9" customHeight="1" x14ac:dyDescent="0.3">
      <c r="A463" s="95"/>
      <c r="B463" s="90" t="s">
        <v>3003</v>
      </c>
      <c r="C463" s="86" t="s">
        <v>3014</v>
      </c>
      <c r="D463" s="88" t="s">
        <v>3437</v>
      </c>
      <c r="E463" s="37" t="str">
        <f>$D$463</f>
        <v>W16-9P (School Area)</v>
      </c>
      <c r="F463" s="51" t="s">
        <v>2782</v>
      </c>
      <c r="G463" s="55" t="str">
        <f t="shared" si="101"/>
        <v>W16-9P</v>
      </c>
      <c r="H463" s="54" t="str">
        <f>IF(ISERROR(VLOOKUP(F463,'SignPrices_Size-MUTCD'!$C$2:$D$753,2,FALSE)),VLOOKUP(G463,'SignPrices_Size-MUTCD'!$C$2:$D$753,2,FALSE),VLOOKUP(F463,'SignPrices_Size-MUTCD'!$C$2:$D$753,2,FALSE))</f>
        <v>21X15</v>
      </c>
      <c r="I463" s="12" t="s">
        <v>3140</v>
      </c>
      <c r="J463" s="49" t="str">
        <f t="shared" si="99"/>
        <v>W16-9P (School Area)  24x12</v>
      </c>
      <c r="K463" s="49" t="str">
        <f t="shared" si="100"/>
        <v>W16-9P  21X15</v>
      </c>
      <c r="L463" s="11">
        <f>VLOOKUP(K463,'SignPrices_Size-MUTCD'!$E$2:$H$753,4,FALSE)</f>
        <v>40.32</v>
      </c>
      <c r="M463" s="96"/>
    </row>
    <row r="464" spans="1:13" ht="24.9" customHeight="1" x14ac:dyDescent="0.3">
      <c r="A464" s="95"/>
      <c r="B464" s="92"/>
      <c r="C464" s="87"/>
      <c r="D464" s="89"/>
      <c r="E464" s="37" t="str">
        <f>$D$463</f>
        <v>W16-9P (School Area)</v>
      </c>
      <c r="F464" s="51" t="s">
        <v>3298</v>
      </c>
      <c r="G464" s="51" t="str">
        <f t="shared" si="101"/>
        <v>W16-9PA</v>
      </c>
      <c r="H464" s="52" t="str">
        <f>IF(ISERROR(VLOOKUP(F464,'SignPrices_Size-MUTCD'!$C$2:$D$753,2,FALSE)),VLOOKUP(G464,'SignPrices_Size-MUTCD'!$C$2:$D$753,2,FALSE),VLOOKUP(F464,'SignPrices_Size-MUTCD'!$C$2:$D$753,2,FALSE))</f>
        <v>30X18</v>
      </c>
      <c r="I464" s="47" t="s">
        <v>3143</v>
      </c>
      <c r="J464" s="49" t="str">
        <f t="shared" si="99"/>
        <v>W16-9P (School Area)  30x18</v>
      </c>
      <c r="K464" s="49" t="str">
        <f t="shared" si="100"/>
        <v>W16-9PA  30X18</v>
      </c>
      <c r="L464" s="11">
        <f>VLOOKUP(K464,'SignPrices_Size-MUTCD'!$E$2:$H$753,4,FALSE)</f>
        <v>40</v>
      </c>
      <c r="M464" s="96"/>
    </row>
    <row r="465" spans="1:13" ht="24.9" customHeight="1" x14ac:dyDescent="0.3">
      <c r="A465" s="95"/>
      <c r="B465" s="99" t="s">
        <v>3003</v>
      </c>
      <c r="C465" s="97" t="s">
        <v>3004</v>
      </c>
      <c r="D465" s="88" t="s">
        <v>2613</v>
      </c>
      <c r="E465" s="37" t="str">
        <f>$D$465</f>
        <v>S1-1</v>
      </c>
      <c r="F465" s="51" t="s">
        <v>3337</v>
      </c>
      <c r="G465" s="55" t="str">
        <f t="shared" si="101"/>
        <v>S1-1AD</v>
      </c>
      <c r="H465" s="52" t="str">
        <f>IF(ISERROR(VLOOKUP(F465,'SignPrices_Size-MUTCD'!$C$2:$D$753,2,FALSE)),VLOOKUP(G465,'SignPrices_Size-MUTCD'!$C$2:$D$753,2,FALSE),VLOOKUP(F465,'SignPrices_Size-MUTCD'!$C$2:$D$753,2,FALSE))</f>
        <v>30X30</v>
      </c>
      <c r="I465" s="12" t="s">
        <v>3125</v>
      </c>
      <c r="J465" s="49" t="str">
        <f t="shared" si="99"/>
        <v>S1-1  30x30</v>
      </c>
      <c r="K465" s="49" t="str">
        <f t="shared" si="100"/>
        <v>S1-1AD  30X30</v>
      </c>
      <c r="L465" s="11">
        <f>VLOOKUP(K465,'SignPrices_Size-MUTCD'!$E$2:$H$753,4,FALSE)</f>
        <v>62.809999999999995</v>
      </c>
      <c r="M465" s="96"/>
    </row>
    <row r="466" spans="1:13" ht="24.9" customHeight="1" x14ac:dyDescent="0.3">
      <c r="A466" s="95"/>
      <c r="B466" s="99"/>
      <c r="C466" s="97"/>
      <c r="D466" s="94"/>
      <c r="E466" s="37" t="str">
        <f t="shared" ref="E466:E467" si="102">$D$465</f>
        <v>S1-1</v>
      </c>
      <c r="F466" s="51" t="s">
        <v>2613</v>
      </c>
      <c r="G466" s="55" t="str">
        <f t="shared" ref="G466:G470" si="103">F466</f>
        <v>S1-1</v>
      </c>
      <c r="H466" s="52" t="str">
        <f>IF(ISERROR(VLOOKUP(F466,'SignPrices_Size-MUTCD'!$C$2:$D$753,2,FALSE)),VLOOKUP(G466,'SignPrices_Size-MUTCD'!$C$2:$D$753,2,FALSE),VLOOKUP(F466,'SignPrices_Size-MUTCD'!$C$2:$D$753,2,FALSE))</f>
        <v>36X36</v>
      </c>
      <c r="I466" s="47" t="s">
        <v>3126</v>
      </c>
      <c r="J466" s="49" t="str">
        <f t="shared" si="99"/>
        <v>S1-1  36x36</v>
      </c>
      <c r="K466" s="49" t="str">
        <f t="shared" si="100"/>
        <v>S1-1  36X36</v>
      </c>
      <c r="L466" s="11">
        <f>VLOOKUP(K466,'SignPrices_Size-MUTCD'!$E$2:$H$753,4,FALSE)</f>
        <v>91.22</v>
      </c>
      <c r="M466" s="96"/>
    </row>
    <row r="467" spans="1:13" ht="24.9" customHeight="1" x14ac:dyDescent="0.3">
      <c r="A467" s="95"/>
      <c r="B467" s="99"/>
      <c r="C467" s="97"/>
      <c r="D467" s="89"/>
      <c r="E467" s="37" t="str">
        <f t="shared" si="102"/>
        <v>S1-1</v>
      </c>
      <c r="F467" s="51" t="s">
        <v>2614</v>
      </c>
      <c r="G467" s="55" t="str">
        <f t="shared" si="103"/>
        <v>S1-1A</v>
      </c>
      <c r="H467" s="52" t="str">
        <f>IF(ISERROR(VLOOKUP(F467,'SignPrices_Size-MUTCD'!$C$2:$D$753,2,FALSE)),VLOOKUP(G467,'SignPrices_Size-MUTCD'!$C$2:$D$753,2,FALSE),VLOOKUP(F467,'SignPrices_Size-MUTCD'!$C$2:$D$753,2,FALSE))</f>
        <v>48X48</v>
      </c>
      <c r="I467" s="47" t="s">
        <v>3127</v>
      </c>
      <c r="J467" s="49" t="str">
        <f t="shared" si="99"/>
        <v>S1-1  48x48</v>
      </c>
      <c r="K467" s="49" t="str">
        <f t="shared" si="100"/>
        <v>S1-1A  48X48</v>
      </c>
      <c r="L467" s="11">
        <f>VLOOKUP(K467,'SignPrices_Size-MUTCD'!$E$2:$H$753,4,FALSE)</f>
        <v>230.7</v>
      </c>
      <c r="M467" s="96"/>
    </row>
    <row r="468" spans="1:13" ht="24.9" customHeight="1" x14ac:dyDescent="0.3">
      <c r="A468" s="95"/>
      <c r="B468" s="99" t="s">
        <v>3003</v>
      </c>
      <c r="C468" s="97" t="s">
        <v>3005</v>
      </c>
      <c r="D468" s="88" t="s">
        <v>2617</v>
      </c>
      <c r="E468" s="37" t="str">
        <f>$D$468</f>
        <v>S3-1</v>
      </c>
      <c r="F468" s="51" t="s">
        <v>2617</v>
      </c>
      <c r="G468" s="55" t="str">
        <f t="shared" si="103"/>
        <v>S3-1</v>
      </c>
      <c r="H468" s="52" t="str">
        <f>IF(ISERROR(VLOOKUP(F468,'SignPrices_Size-MUTCD'!$C$2:$D$753,2,FALSE)),VLOOKUP(G468,'SignPrices_Size-MUTCD'!$C$2:$D$753,2,FALSE),VLOOKUP(F468,'SignPrices_Size-MUTCD'!$C$2:$D$753,2,FALSE))</f>
        <v>30X30</v>
      </c>
      <c r="I468" s="12" t="s">
        <v>3125</v>
      </c>
      <c r="J468" s="49" t="str">
        <f t="shared" si="99"/>
        <v>S3-1  30x30</v>
      </c>
      <c r="K468" s="49" t="str">
        <f t="shared" si="100"/>
        <v>S3-1  30X30</v>
      </c>
      <c r="L468" s="11">
        <f>VLOOKUP(K468,'SignPrices_Size-MUTCD'!$E$2:$H$753,4,FALSE)</f>
        <v>58.739999999999995</v>
      </c>
      <c r="M468" s="96"/>
    </row>
    <row r="469" spans="1:13" ht="24.9" customHeight="1" x14ac:dyDescent="0.3">
      <c r="A469" s="95"/>
      <c r="B469" s="99"/>
      <c r="C469" s="97"/>
      <c r="D469" s="94"/>
      <c r="E469" s="37" t="str">
        <f t="shared" ref="E469:E470" si="104">$D$468</f>
        <v>S3-1</v>
      </c>
      <c r="F469" s="51" t="s">
        <v>2618</v>
      </c>
      <c r="G469" s="55" t="str">
        <f t="shared" si="103"/>
        <v>S3-1A</v>
      </c>
      <c r="H469" s="52" t="str">
        <f>IF(ISERROR(VLOOKUP(F469,'SignPrices_Size-MUTCD'!$C$2:$D$753,2,FALSE)),VLOOKUP(G469,'SignPrices_Size-MUTCD'!$C$2:$D$753,2,FALSE),VLOOKUP(F469,'SignPrices_Size-MUTCD'!$C$2:$D$753,2,FALSE))</f>
        <v>36X36</v>
      </c>
      <c r="I469" s="47" t="s">
        <v>3126</v>
      </c>
      <c r="J469" s="49" t="str">
        <f t="shared" si="99"/>
        <v>S3-1  36x36</v>
      </c>
      <c r="K469" s="49" t="str">
        <f t="shared" si="100"/>
        <v>S3-1A  36X36</v>
      </c>
      <c r="L469" s="11">
        <f>VLOOKUP(K469,'SignPrices_Size-MUTCD'!$E$2:$H$753,4,FALSE)</f>
        <v>91.14</v>
      </c>
      <c r="M469" s="96"/>
    </row>
    <row r="470" spans="1:13" ht="24.9" customHeight="1" x14ac:dyDescent="0.3">
      <c r="A470" s="95"/>
      <c r="B470" s="99"/>
      <c r="C470" s="97"/>
      <c r="D470" s="89"/>
      <c r="E470" s="37" t="str">
        <f t="shared" si="104"/>
        <v>S3-1</v>
      </c>
      <c r="F470" s="51" t="s">
        <v>2619</v>
      </c>
      <c r="G470" s="55" t="str">
        <f t="shared" si="103"/>
        <v>S3-1B</v>
      </c>
      <c r="H470" s="52" t="str">
        <f>IF(ISERROR(VLOOKUP(F470,'SignPrices_Size-MUTCD'!$C$2:$D$753,2,FALSE)),VLOOKUP(G470,'SignPrices_Size-MUTCD'!$C$2:$D$753,2,FALSE),VLOOKUP(F470,'SignPrices_Size-MUTCD'!$C$2:$D$753,2,FALSE))</f>
        <v>48X48</v>
      </c>
      <c r="I470" s="47" t="s">
        <v>3127</v>
      </c>
      <c r="J470" s="49" t="str">
        <f t="shared" si="99"/>
        <v>S3-1  48x48</v>
      </c>
      <c r="K470" s="49" t="str">
        <f t="shared" si="100"/>
        <v>S3-1B  48X48</v>
      </c>
      <c r="L470" s="11">
        <f>VLOOKUP(K470,'SignPrices_Size-MUTCD'!$E$2:$H$753,4,FALSE)</f>
        <v>230.7</v>
      </c>
      <c r="M470" s="96"/>
    </row>
    <row r="471" spans="1:13" ht="24.9" customHeight="1" x14ac:dyDescent="0.3">
      <c r="A471" s="95"/>
      <c r="B471" s="99" t="s">
        <v>3003</v>
      </c>
      <c r="C471" s="97" t="s">
        <v>3006</v>
      </c>
      <c r="D471" s="88" t="s">
        <v>3007</v>
      </c>
      <c r="E471" s="37" t="str">
        <f>$D$471</f>
        <v>S3-2</v>
      </c>
      <c r="F471" s="53" t="s">
        <v>3402</v>
      </c>
      <c r="G471" s="57" t="str">
        <f>$F$468</f>
        <v>S3-1</v>
      </c>
      <c r="H471" s="52" t="str">
        <f>IF(ISERROR(VLOOKUP(F471,'SignPrices_Size-MUTCD'!$C$2:$D$753,2,FALSE)),VLOOKUP(G471,'SignPrices_Size-MUTCD'!$C$2:$D$753,2,FALSE),VLOOKUP(F471,'SignPrices_Size-MUTCD'!$C$2:$D$753,2,FALSE))</f>
        <v>30X30</v>
      </c>
      <c r="I471" s="12" t="s">
        <v>3125</v>
      </c>
      <c r="J471" s="49" t="str">
        <f t="shared" si="99"/>
        <v>S3-2  30x30</v>
      </c>
      <c r="K471" s="49" t="str">
        <f t="shared" si="100"/>
        <v>S3-1  30X30</v>
      </c>
      <c r="L471" s="11">
        <f>VLOOKUP(K471,'SignPrices_Size-MUTCD'!$E$2:$H$753,4,FALSE)</f>
        <v>58.739999999999995</v>
      </c>
      <c r="M471" s="96"/>
    </row>
    <row r="472" spans="1:13" ht="24.9" customHeight="1" x14ac:dyDescent="0.3">
      <c r="A472" s="95"/>
      <c r="B472" s="99"/>
      <c r="C472" s="97"/>
      <c r="D472" s="94"/>
      <c r="E472" s="37" t="str">
        <f t="shared" ref="E472:E473" si="105">$D$471</f>
        <v>S3-2</v>
      </c>
      <c r="F472" s="53" t="s">
        <v>3402</v>
      </c>
      <c r="G472" s="53" t="str">
        <f>$F$469</f>
        <v>S3-1A</v>
      </c>
      <c r="H472" s="52" t="str">
        <f>IF(ISERROR(VLOOKUP(F472,'SignPrices_Size-MUTCD'!$C$2:$D$753,2,FALSE)),VLOOKUP(G472,'SignPrices_Size-MUTCD'!$C$2:$D$753,2,FALSE),VLOOKUP(F472,'SignPrices_Size-MUTCD'!$C$2:$D$753,2,FALSE))</f>
        <v>36X36</v>
      </c>
      <c r="I472" s="47" t="s">
        <v>3126</v>
      </c>
      <c r="J472" s="49" t="str">
        <f t="shared" si="99"/>
        <v>S3-2  36x36</v>
      </c>
      <c r="K472" s="49" t="str">
        <f t="shared" si="100"/>
        <v>S3-1A  36X36</v>
      </c>
      <c r="L472" s="11">
        <f>VLOOKUP(K472,'SignPrices_Size-MUTCD'!$E$2:$H$753,4,FALSE)</f>
        <v>91.14</v>
      </c>
      <c r="M472" s="96"/>
    </row>
    <row r="473" spans="1:13" ht="24.9" customHeight="1" x14ac:dyDescent="0.3">
      <c r="A473" s="95"/>
      <c r="B473" s="99"/>
      <c r="C473" s="97"/>
      <c r="D473" s="89"/>
      <c r="E473" s="37" t="str">
        <f t="shared" si="105"/>
        <v>S3-2</v>
      </c>
      <c r="F473" s="53" t="s">
        <v>3402</v>
      </c>
      <c r="G473" s="53" t="str">
        <f>$F$470</f>
        <v>S3-1B</v>
      </c>
      <c r="H473" s="52" t="str">
        <f>IF(ISERROR(VLOOKUP(F473,'SignPrices_Size-MUTCD'!$C$2:$D$753,2,FALSE)),VLOOKUP(G473,'SignPrices_Size-MUTCD'!$C$2:$D$753,2,FALSE),VLOOKUP(F473,'SignPrices_Size-MUTCD'!$C$2:$D$753,2,FALSE))</f>
        <v>48X48</v>
      </c>
      <c r="I473" s="47" t="s">
        <v>3127</v>
      </c>
      <c r="J473" s="49" t="str">
        <f t="shared" si="99"/>
        <v>S3-2  48x48</v>
      </c>
      <c r="K473" s="49" t="str">
        <f t="shared" si="100"/>
        <v>S3-1B  48X48</v>
      </c>
      <c r="L473" s="11">
        <f>VLOOKUP(K473,'SignPrices_Size-MUTCD'!$E$2:$H$753,4,FALSE)</f>
        <v>230.7</v>
      </c>
      <c r="M473" s="96"/>
    </row>
    <row r="474" spans="1:13" ht="24.9" customHeight="1" x14ac:dyDescent="0.3">
      <c r="A474" s="95"/>
      <c r="B474" s="90" t="s">
        <v>3003</v>
      </c>
      <c r="C474" s="86" t="s">
        <v>3004</v>
      </c>
      <c r="D474" s="88" t="s">
        <v>3012</v>
      </c>
      <c r="E474" s="37" t="str">
        <f>$D$474</f>
        <v>S4-3P</v>
      </c>
      <c r="F474" s="51" t="s">
        <v>2621</v>
      </c>
      <c r="G474" s="51" t="str">
        <f>F474</f>
        <v>S4-3</v>
      </c>
      <c r="H474" s="52" t="str">
        <f>IF(ISERROR(VLOOKUP(F474,'SignPrices_Size-MUTCD'!$C$2:$D$753,2,FALSE)),VLOOKUP(G474,'SignPrices_Size-MUTCD'!$C$2:$D$753,2,FALSE),VLOOKUP(F474,'SignPrices_Size-MUTCD'!$C$2:$D$753,2,FALSE))</f>
        <v>24X8</v>
      </c>
      <c r="I474" s="47" t="s">
        <v>3138</v>
      </c>
      <c r="J474" s="49" t="str">
        <f t="shared" si="99"/>
        <v>S4-3P  24x8</v>
      </c>
      <c r="K474" s="49" t="str">
        <f t="shared" si="100"/>
        <v>S4-3  24X8</v>
      </c>
      <c r="L474" s="11">
        <f>VLOOKUP(K474,'SignPrices_Size-MUTCD'!$E$2:$H$753,4,FALSE)</f>
        <v>11.48</v>
      </c>
      <c r="M474" s="96"/>
    </row>
    <row r="475" spans="1:13" ht="24.9" customHeight="1" x14ac:dyDescent="0.3">
      <c r="A475" s="95"/>
      <c r="B475" s="92"/>
      <c r="C475" s="87"/>
      <c r="D475" s="89"/>
      <c r="E475" s="37" t="str">
        <f>$D$474</f>
        <v>S4-3P</v>
      </c>
      <c r="F475" s="51" t="s">
        <v>2620</v>
      </c>
      <c r="G475" s="51" t="str">
        <f>F475</f>
        <v>S4-3A</v>
      </c>
      <c r="H475" s="52" t="str">
        <f>IF(ISERROR(VLOOKUP(F475,'SignPrices_Size-MUTCD'!$C$2:$D$753,2,FALSE)),VLOOKUP(G475,'SignPrices_Size-MUTCD'!$C$2:$D$753,2,FALSE),VLOOKUP(F475,'SignPrices_Size-MUTCD'!$C$2:$D$753,2,FALSE))</f>
        <v>36X12</v>
      </c>
      <c r="I475" s="47" t="s">
        <v>3141</v>
      </c>
      <c r="J475" s="49" t="str">
        <f t="shared" si="99"/>
        <v>S4-3P  36x12</v>
      </c>
      <c r="K475" s="49" t="str">
        <f t="shared" si="100"/>
        <v>S4-3A  36X12</v>
      </c>
      <c r="L475" s="11">
        <f>VLOOKUP(K475,'SignPrices_Size-MUTCD'!$E$2:$H$753,4,FALSE)</f>
        <v>30.369999999999997</v>
      </c>
      <c r="M475" s="96"/>
    </row>
    <row r="476" spans="1:13" ht="37.5" customHeight="1" x14ac:dyDescent="0.3">
      <c r="A476" s="95"/>
      <c r="B476" s="90" t="s">
        <v>3003</v>
      </c>
      <c r="C476" s="86" t="s">
        <v>3074</v>
      </c>
      <c r="D476" s="88" t="s">
        <v>2912</v>
      </c>
      <c r="E476" s="37" t="str">
        <f>$D$476</f>
        <v>S5-1</v>
      </c>
      <c r="F476" s="51" t="s">
        <v>2912</v>
      </c>
      <c r="G476" s="55" t="str">
        <f>F476</f>
        <v>S5-1</v>
      </c>
      <c r="H476" s="52" t="str">
        <f>IF(ISERROR(VLOOKUP(F476,'SignPrices_Size-MUTCD'!$C$2:$D$753,2,FALSE)),VLOOKUP(G476,'SignPrices_Size-MUTCD'!$C$2:$D$753,2,FALSE),VLOOKUP(F476,'SignPrices_Size-MUTCD'!$C$2:$D$753,2,FALSE))</f>
        <v>24X48</v>
      </c>
      <c r="I476" s="12" t="s">
        <v>3166</v>
      </c>
      <c r="J476" s="49" t="str">
        <f t="shared" si="99"/>
        <v>S5-1  24x48</v>
      </c>
      <c r="K476" s="49" t="str">
        <f t="shared" si="100"/>
        <v>S5-1  24X48</v>
      </c>
      <c r="L476" s="11">
        <f>VLOOKUP(K476,'SignPrices_Size-MUTCD'!$E$2:$H$753,4,FALSE)</f>
        <v>103.16</v>
      </c>
      <c r="M476" s="96"/>
    </row>
    <row r="477" spans="1:13" ht="37.5" customHeight="1" x14ac:dyDescent="0.3">
      <c r="A477" s="95"/>
      <c r="B477" s="92"/>
      <c r="C477" s="87"/>
      <c r="D477" s="89"/>
      <c r="E477" s="37" t="str">
        <f>$D$476</f>
        <v>S5-1</v>
      </c>
      <c r="F477" s="51" t="s">
        <v>2913</v>
      </c>
      <c r="G477" s="51" t="str">
        <f>F477</f>
        <v>S5-1A</v>
      </c>
      <c r="H477" s="52" t="str">
        <f>IF(ISERROR(VLOOKUP(F477,'SignPrices_Size-MUTCD'!$C$2:$D$753,2,FALSE)),VLOOKUP(G477,'SignPrices_Size-MUTCD'!$C$2:$D$753,2,FALSE),VLOOKUP(F477,'SignPrices_Size-MUTCD'!$C$2:$D$753,2,FALSE))</f>
        <v>36X72</v>
      </c>
      <c r="I477" s="47" t="s">
        <v>3167</v>
      </c>
      <c r="J477" s="49" t="str">
        <f t="shared" si="99"/>
        <v>S5-1  36x72</v>
      </c>
      <c r="K477" s="49" t="str">
        <f t="shared" si="100"/>
        <v>S5-1A  36X72</v>
      </c>
      <c r="L477" s="11">
        <f>VLOOKUP(K477,'SignPrices_Size-MUTCD'!$E$2:$H$753,4,FALSE)</f>
        <v>151.57999999999998</v>
      </c>
      <c r="M477" s="96"/>
    </row>
    <row r="478" spans="1:13" ht="37.5" customHeight="1" x14ac:dyDescent="0.3">
      <c r="A478" s="95"/>
      <c r="B478" s="99" t="s">
        <v>3003</v>
      </c>
      <c r="C478" s="97" t="s">
        <v>3008</v>
      </c>
      <c r="D478" s="88" t="s">
        <v>3009</v>
      </c>
      <c r="E478" s="37" t="str">
        <f>$D$478</f>
        <v>S5-2</v>
      </c>
      <c r="F478" s="53" t="s">
        <v>3402</v>
      </c>
      <c r="G478" s="57" t="str">
        <f>$F$480</f>
        <v>S5-3</v>
      </c>
      <c r="H478" s="52" t="str">
        <f>IF(ISERROR(VLOOKUP(F478,'SignPrices_Size-MUTCD'!$C$2:$D$753,2,FALSE)),VLOOKUP(G478,'SignPrices_Size-MUTCD'!$C$2:$D$753,2,FALSE),VLOOKUP(F478,'SignPrices_Size-MUTCD'!$C$2:$D$753,2,FALSE))</f>
        <v>24X30</v>
      </c>
      <c r="I478" s="12" t="s">
        <v>3129</v>
      </c>
      <c r="J478" s="49" t="str">
        <f t="shared" si="99"/>
        <v>S5-2  24x30</v>
      </c>
      <c r="K478" s="49" t="str">
        <f t="shared" si="100"/>
        <v>S5-3  24X30</v>
      </c>
      <c r="L478" s="11">
        <f>VLOOKUP(K478,'SignPrices_Size-MUTCD'!$E$2:$H$753,4,FALSE)</f>
        <v>50.64</v>
      </c>
      <c r="M478" s="96"/>
    </row>
    <row r="479" spans="1:13" ht="37.5" customHeight="1" x14ac:dyDescent="0.3">
      <c r="A479" s="95"/>
      <c r="B479" s="99"/>
      <c r="C479" s="97"/>
      <c r="D479" s="89"/>
      <c r="E479" s="37" t="str">
        <f>$D$478</f>
        <v>S5-2</v>
      </c>
      <c r="F479" s="53" t="s">
        <v>3402</v>
      </c>
      <c r="G479" s="53" t="str">
        <f>$F$481</f>
        <v>S5-3A</v>
      </c>
      <c r="H479" s="52" t="str">
        <f>IF(ISERROR(VLOOKUP(F479,'SignPrices_Size-MUTCD'!$C$2:$D$753,2,FALSE)),VLOOKUP(G479,'SignPrices_Size-MUTCD'!$C$2:$D$753,2,FALSE),VLOOKUP(F479,'SignPrices_Size-MUTCD'!$C$2:$D$753,2,FALSE))</f>
        <v>36X48</v>
      </c>
      <c r="I479" s="47" t="s">
        <v>3131</v>
      </c>
      <c r="J479" s="49" t="str">
        <f t="shared" si="99"/>
        <v>S5-2  36x48</v>
      </c>
      <c r="K479" s="49" t="str">
        <f t="shared" si="100"/>
        <v>S5-3A  36X48</v>
      </c>
      <c r="L479" s="11">
        <f>VLOOKUP(K479,'SignPrices_Size-MUTCD'!$E$2:$H$753,4,FALSE)</f>
        <v>173.03</v>
      </c>
      <c r="M479" s="96"/>
    </row>
    <row r="480" spans="1:13" ht="37.5" customHeight="1" x14ac:dyDescent="0.3">
      <c r="A480" s="95"/>
      <c r="B480" s="99" t="s">
        <v>3003</v>
      </c>
      <c r="C480" s="97" t="s">
        <v>3010</v>
      </c>
      <c r="D480" s="88" t="s">
        <v>2615</v>
      </c>
      <c r="E480" s="37" t="str">
        <f>$D$480</f>
        <v>S5-3</v>
      </c>
      <c r="F480" s="51" t="s">
        <v>2615</v>
      </c>
      <c r="G480" s="55" t="str">
        <f>F480</f>
        <v>S5-3</v>
      </c>
      <c r="H480" s="52" t="str">
        <f>IF(ISERROR(VLOOKUP(F480,'SignPrices_Size-MUTCD'!$C$2:$D$753,2,FALSE)),VLOOKUP(G480,'SignPrices_Size-MUTCD'!$C$2:$D$753,2,FALSE),VLOOKUP(F480,'SignPrices_Size-MUTCD'!$C$2:$D$753,2,FALSE))</f>
        <v>24X30</v>
      </c>
      <c r="I480" s="12" t="s">
        <v>3129</v>
      </c>
      <c r="J480" s="49" t="str">
        <f t="shared" si="99"/>
        <v>S5-3  24x30</v>
      </c>
      <c r="K480" s="49" t="str">
        <f t="shared" si="100"/>
        <v>S5-3  24X30</v>
      </c>
      <c r="L480" s="11">
        <f>VLOOKUP(K480,'SignPrices_Size-MUTCD'!$E$2:$H$753,4,FALSE)</f>
        <v>50.64</v>
      </c>
      <c r="M480" s="96"/>
    </row>
    <row r="481" spans="1:13" ht="37.5" customHeight="1" thickBot="1" x14ac:dyDescent="0.35">
      <c r="A481" s="100"/>
      <c r="B481" s="101"/>
      <c r="C481" s="98"/>
      <c r="D481" s="102"/>
      <c r="E481" s="44" t="str">
        <f>$D$480</f>
        <v>S5-3</v>
      </c>
      <c r="F481" s="63" t="s">
        <v>2616</v>
      </c>
      <c r="G481" s="63" t="str">
        <f>F481</f>
        <v>S5-3A</v>
      </c>
      <c r="H481" s="64" t="str">
        <f>IF(ISERROR(VLOOKUP(F481,'SignPrices_Size-MUTCD'!$C$2:$D$753,2,FALSE)),VLOOKUP(G481,'SignPrices_Size-MUTCD'!$C$2:$D$753,2,FALSE),VLOOKUP(F481,'SignPrices_Size-MUTCD'!$C$2:$D$753,2,FALSE))</f>
        <v>36X48</v>
      </c>
      <c r="I481" s="46" t="s">
        <v>3131</v>
      </c>
      <c r="J481" s="49" t="str">
        <f t="shared" si="99"/>
        <v>S5-3  36x48</v>
      </c>
      <c r="K481" s="49" t="str">
        <f t="shared" si="100"/>
        <v>S5-3A  36X48</v>
      </c>
      <c r="L481" s="9">
        <f>VLOOKUP(K481,'SignPrices_Size-MUTCD'!$E$2:$H$753,4,FALSE)</f>
        <v>173.03</v>
      </c>
      <c r="M481" s="103"/>
    </row>
    <row r="482" spans="1:13" ht="15" customHeight="1" x14ac:dyDescent="0.3">
      <c r="B482" s="6"/>
      <c r="C482" s="10"/>
    </row>
    <row r="483" spans="1:13" ht="15" customHeight="1" x14ac:dyDescent="0.3">
      <c r="B483" s="6"/>
      <c r="C483" s="10"/>
    </row>
    <row r="484" spans="1:13" ht="15" customHeight="1" x14ac:dyDescent="0.3">
      <c r="B484" s="6"/>
      <c r="C484" s="10"/>
    </row>
    <row r="485" spans="1:13" ht="15" customHeight="1" x14ac:dyDescent="0.3">
      <c r="B485" s="6"/>
      <c r="C485" s="10"/>
    </row>
    <row r="486" spans="1:13" ht="15" customHeight="1" x14ac:dyDescent="0.3">
      <c r="B486" s="6"/>
      <c r="C486" s="10"/>
    </row>
    <row r="487" spans="1:13" ht="15" customHeight="1" x14ac:dyDescent="0.3">
      <c r="B487" s="6"/>
      <c r="C487" s="10"/>
    </row>
    <row r="488" spans="1:13" ht="15" customHeight="1" x14ac:dyDescent="0.3">
      <c r="B488" s="6"/>
      <c r="C488" s="10"/>
    </row>
    <row r="489" spans="1:13" ht="15" customHeight="1" x14ac:dyDescent="0.3">
      <c r="B489" s="6"/>
      <c r="C489" s="10"/>
    </row>
    <row r="490" spans="1:13" ht="15" customHeight="1" x14ac:dyDescent="0.3">
      <c r="B490" s="6"/>
      <c r="C490" s="10"/>
    </row>
    <row r="491" spans="1:13" ht="15" customHeight="1" x14ac:dyDescent="0.3">
      <c r="B491" s="6"/>
      <c r="C491" s="10"/>
    </row>
    <row r="492" spans="1:13" ht="15" customHeight="1" x14ac:dyDescent="0.3">
      <c r="C492" s="10"/>
    </row>
    <row r="493" spans="1:13" ht="15" customHeight="1" x14ac:dyDescent="0.3">
      <c r="C493" s="10"/>
    </row>
    <row r="494" spans="1:13" ht="15" customHeight="1" x14ac:dyDescent="0.3">
      <c r="C494" s="10"/>
    </row>
    <row r="495" spans="1:13" ht="15" customHeight="1" x14ac:dyDescent="0.3">
      <c r="C495" s="10"/>
    </row>
    <row r="496" spans="1:13" ht="15" customHeight="1" x14ac:dyDescent="0.3">
      <c r="C496" s="10"/>
    </row>
    <row r="497" spans="3:3" ht="15" customHeight="1" x14ac:dyDescent="0.3">
      <c r="C497" s="10"/>
    </row>
    <row r="498" spans="3:3" ht="15" customHeight="1" x14ac:dyDescent="0.3">
      <c r="C498" s="10"/>
    </row>
    <row r="499" spans="3:3" ht="15" customHeight="1" x14ac:dyDescent="0.3">
      <c r="C499" s="10"/>
    </row>
    <row r="500" spans="3:3" ht="15" customHeight="1" x14ac:dyDescent="0.3">
      <c r="C500" s="10"/>
    </row>
    <row r="501" spans="3:3" ht="15" customHeight="1" x14ac:dyDescent="0.3">
      <c r="C501" s="10"/>
    </row>
    <row r="502" spans="3:3" ht="15" customHeight="1" x14ac:dyDescent="0.3">
      <c r="C502" s="10"/>
    </row>
  </sheetData>
  <sheetProtection sheet="1"/>
  <mergeCells count="667">
    <mergeCell ref="A2:A4"/>
    <mergeCell ref="M2:M4"/>
    <mergeCell ref="C9:C11"/>
    <mergeCell ref="A5:A8"/>
    <mergeCell ref="M5:M8"/>
    <mergeCell ref="B5:B8"/>
    <mergeCell ref="C5:C8"/>
    <mergeCell ref="D5:D8"/>
    <mergeCell ref="B2:B4"/>
    <mergeCell ref="C2:C4"/>
    <mergeCell ref="D2:D4"/>
    <mergeCell ref="D18:D39"/>
    <mergeCell ref="C18:C39"/>
    <mergeCell ref="B18:B39"/>
    <mergeCell ref="A18:A39"/>
    <mergeCell ref="M18:M39"/>
    <mergeCell ref="A9:A11"/>
    <mergeCell ref="B9:B11"/>
    <mergeCell ref="D9:D11"/>
    <mergeCell ref="M9:M11"/>
    <mergeCell ref="A12:A14"/>
    <mergeCell ref="M12:M14"/>
    <mergeCell ref="A51:A54"/>
    <mergeCell ref="B51:B54"/>
    <mergeCell ref="D51:D54"/>
    <mergeCell ref="M51:M54"/>
    <mergeCell ref="A40:A43"/>
    <mergeCell ref="B40:B43"/>
    <mergeCell ref="D40:D43"/>
    <mergeCell ref="M40:M43"/>
    <mergeCell ref="A44:A47"/>
    <mergeCell ref="B44:B47"/>
    <mergeCell ref="D44:D47"/>
    <mergeCell ref="M44:M47"/>
    <mergeCell ref="C40:C43"/>
    <mergeCell ref="C44:C47"/>
    <mergeCell ref="C48:C50"/>
    <mergeCell ref="C51:C54"/>
    <mergeCell ref="A48:A50"/>
    <mergeCell ref="B48:B50"/>
    <mergeCell ref="D48:D50"/>
    <mergeCell ref="M48:M50"/>
    <mergeCell ref="A64:A65"/>
    <mergeCell ref="B64:B65"/>
    <mergeCell ref="D64:D65"/>
    <mergeCell ref="M64:M65"/>
    <mergeCell ref="A59:A61"/>
    <mergeCell ref="B59:B61"/>
    <mergeCell ref="D59:D61"/>
    <mergeCell ref="M59:M61"/>
    <mergeCell ref="A62:A63"/>
    <mergeCell ref="B62:B63"/>
    <mergeCell ref="D62:D63"/>
    <mergeCell ref="M62:M63"/>
    <mergeCell ref="C59:C61"/>
    <mergeCell ref="C62:C63"/>
    <mergeCell ref="C64:C65"/>
    <mergeCell ref="A73:A76"/>
    <mergeCell ref="B73:B76"/>
    <mergeCell ref="D73:D76"/>
    <mergeCell ref="M73:M76"/>
    <mergeCell ref="A77:A80"/>
    <mergeCell ref="B77:B80"/>
    <mergeCell ref="M77:M80"/>
    <mergeCell ref="A67:A68"/>
    <mergeCell ref="B67:B68"/>
    <mergeCell ref="D67:D68"/>
    <mergeCell ref="M67:M68"/>
    <mergeCell ref="A69:A72"/>
    <mergeCell ref="B69:B72"/>
    <mergeCell ref="D69:D72"/>
    <mergeCell ref="M69:M72"/>
    <mergeCell ref="C67:C68"/>
    <mergeCell ref="C69:C72"/>
    <mergeCell ref="C73:C76"/>
    <mergeCell ref="C77:C80"/>
    <mergeCell ref="D77:D80"/>
    <mergeCell ref="A90:A93"/>
    <mergeCell ref="B90:B93"/>
    <mergeCell ref="M90:M93"/>
    <mergeCell ref="A81:A84"/>
    <mergeCell ref="B81:B84"/>
    <mergeCell ref="D81:D84"/>
    <mergeCell ref="M81:M84"/>
    <mergeCell ref="A85:A88"/>
    <mergeCell ref="B85:B88"/>
    <mergeCell ref="D85:D88"/>
    <mergeCell ref="M85:M88"/>
    <mergeCell ref="C81:C84"/>
    <mergeCell ref="C85:C88"/>
    <mergeCell ref="C90:C93"/>
    <mergeCell ref="D90:D93"/>
    <mergeCell ref="A103:A106"/>
    <mergeCell ref="B103:B106"/>
    <mergeCell ref="D103:D106"/>
    <mergeCell ref="M103:M106"/>
    <mergeCell ref="A94:A97"/>
    <mergeCell ref="B94:B97"/>
    <mergeCell ref="D94:D97"/>
    <mergeCell ref="M94:M97"/>
    <mergeCell ref="A98:A101"/>
    <mergeCell ref="B98:B101"/>
    <mergeCell ref="D98:D101"/>
    <mergeCell ref="M98:M101"/>
    <mergeCell ref="C94:C97"/>
    <mergeCell ref="C98:C101"/>
    <mergeCell ref="C103:C106"/>
    <mergeCell ref="A113:A116"/>
    <mergeCell ref="B113:B116"/>
    <mergeCell ref="D113:D116"/>
    <mergeCell ref="M113:M116"/>
    <mergeCell ref="A117:A120"/>
    <mergeCell ref="B117:B120"/>
    <mergeCell ref="D117:D120"/>
    <mergeCell ref="M117:M120"/>
    <mergeCell ref="A107:A109"/>
    <mergeCell ref="B107:B109"/>
    <mergeCell ref="D107:D109"/>
    <mergeCell ref="M107:M109"/>
    <mergeCell ref="A110:A112"/>
    <mergeCell ref="B110:B112"/>
    <mergeCell ref="D110:D112"/>
    <mergeCell ref="M110:M112"/>
    <mergeCell ref="C107:C109"/>
    <mergeCell ref="C110:C112"/>
    <mergeCell ref="C113:C116"/>
    <mergeCell ref="C117:C120"/>
    <mergeCell ref="A121:A124"/>
    <mergeCell ref="B121:B124"/>
    <mergeCell ref="D121:D124"/>
    <mergeCell ref="M121:M124"/>
    <mergeCell ref="A125:A126"/>
    <mergeCell ref="B125:B126"/>
    <mergeCell ref="D125:D126"/>
    <mergeCell ref="M125:M126"/>
    <mergeCell ref="C121:C124"/>
    <mergeCell ref="C125:C126"/>
    <mergeCell ref="A143:A144"/>
    <mergeCell ref="B143:B144"/>
    <mergeCell ref="D143:D144"/>
    <mergeCell ref="M143:M144"/>
    <mergeCell ref="C143:C144"/>
    <mergeCell ref="C145:C146"/>
    <mergeCell ref="A133:A134"/>
    <mergeCell ref="M133:M134"/>
    <mergeCell ref="A127:A130"/>
    <mergeCell ref="B127:B130"/>
    <mergeCell ref="M127:M130"/>
    <mergeCell ref="A131:A132"/>
    <mergeCell ref="B131:B132"/>
    <mergeCell ref="M131:M132"/>
    <mergeCell ref="C127:C130"/>
    <mergeCell ref="C131:C132"/>
    <mergeCell ref="D127:D130"/>
    <mergeCell ref="D131:D132"/>
    <mergeCell ref="B133:B134"/>
    <mergeCell ref="C133:C134"/>
    <mergeCell ref="D133:D134"/>
    <mergeCell ref="A149:A151"/>
    <mergeCell ref="B149:B151"/>
    <mergeCell ref="D149:D151"/>
    <mergeCell ref="M149:M151"/>
    <mergeCell ref="C149:C151"/>
    <mergeCell ref="B153:B155"/>
    <mergeCell ref="C153:C155"/>
    <mergeCell ref="D153:D155"/>
    <mergeCell ref="A145:A146"/>
    <mergeCell ref="B145:B146"/>
    <mergeCell ref="D145:D146"/>
    <mergeCell ref="M145:M146"/>
    <mergeCell ref="A156:A158"/>
    <mergeCell ref="B156:B158"/>
    <mergeCell ref="D156:D158"/>
    <mergeCell ref="M156:M158"/>
    <mergeCell ref="A159:A161"/>
    <mergeCell ref="M159:M161"/>
    <mergeCell ref="C156:C158"/>
    <mergeCell ref="A153:A155"/>
    <mergeCell ref="M153:M155"/>
    <mergeCell ref="B159:B161"/>
    <mergeCell ref="C159:C161"/>
    <mergeCell ref="D159:D161"/>
    <mergeCell ref="A174:A175"/>
    <mergeCell ref="M174:M175"/>
    <mergeCell ref="A176:A177"/>
    <mergeCell ref="M176:M177"/>
    <mergeCell ref="A168:A170"/>
    <mergeCell ref="M168:M170"/>
    <mergeCell ref="A171:A173"/>
    <mergeCell ref="A162:A164"/>
    <mergeCell ref="M162:M164"/>
    <mergeCell ref="A165:A167"/>
    <mergeCell ref="M165:M167"/>
    <mergeCell ref="D174:D175"/>
    <mergeCell ref="B176:B177"/>
    <mergeCell ref="C176:C177"/>
    <mergeCell ref="D176:D177"/>
    <mergeCell ref="B162:B164"/>
    <mergeCell ref="C162:C164"/>
    <mergeCell ref="D162:D164"/>
    <mergeCell ref="B165:B167"/>
    <mergeCell ref="C165:C167"/>
    <mergeCell ref="D165:D167"/>
    <mergeCell ref="B168:B170"/>
    <mergeCell ref="C168:C170"/>
    <mergeCell ref="D168:D170"/>
    <mergeCell ref="A184:A185"/>
    <mergeCell ref="B184:B185"/>
    <mergeCell ref="D184:D185"/>
    <mergeCell ref="M184:M185"/>
    <mergeCell ref="A186:A187"/>
    <mergeCell ref="B186:B187"/>
    <mergeCell ref="D186:D187"/>
    <mergeCell ref="M186:M187"/>
    <mergeCell ref="A178:A181"/>
    <mergeCell ref="M178:M181"/>
    <mergeCell ref="A182:A183"/>
    <mergeCell ref="M182:M183"/>
    <mergeCell ref="C184:C185"/>
    <mergeCell ref="C186:C187"/>
    <mergeCell ref="B178:B181"/>
    <mergeCell ref="C178:C181"/>
    <mergeCell ref="D178:D181"/>
    <mergeCell ref="B182:B183"/>
    <mergeCell ref="C182:C183"/>
    <mergeCell ref="D182:D183"/>
    <mergeCell ref="A188:A189"/>
    <mergeCell ref="B188:B189"/>
    <mergeCell ref="D188:D189"/>
    <mergeCell ref="M188:M189"/>
    <mergeCell ref="A190:A191"/>
    <mergeCell ref="B190:B191"/>
    <mergeCell ref="D190:D191"/>
    <mergeCell ref="M190:M191"/>
    <mergeCell ref="C188:C189"/>
    <mergeCell ref="C190:C191"/>
    <mergeCell ref="A197:A200"/>
    <mergeCell ref="M197:M200"/>
    <mergeCell ref="A201:A204"/>
    <mergeCell ref="M201:M204"/>
    <mergeCell ref="A192:A193"/>
    <mergeCell ref="B192:B193"/>
    <mergeCell ref="D192:D193"/>
    <mergeCell ref="M192:M193"/>
    <mergeCell ref="A194:A196"/>
    <mergeCell ref="B194:B196"/>
    <mergeCell ref="D194:D196"/>
    <mergeCell ref="M194:M196"/>
    <mergeCell ref="C192:C193"/>
    <mergeCell ref="C194:C196"/>
    <mergeCell ref="B197:B200"/>
    <mergeCell ref="C197:C200"/>
    <mergeCell ref="D197:D200"/>
    <mergeCell ref="B201:B204"/>
    <mergeCell ref="C201:C204"/>
    <mergeCell ref="D201:D204"/>
    <mergeCell ref="A213:A216"/>
    <mergeCell ref="M213:M216"/>
    <mergeCell ref="A217:A220"/>
    <mergeCell ref="B217:B220"/>
    <mergeCell ref="D217:D220"/>
    <mergeCell ref="M217:M220"/>
    <mergeCell ref="C217:C220"/>
    <mergeCell ref="A205:A208"/>
    <mergeCell ref="M205:M208"/>
    <mergeCell ref="A209:A212"/>
    <mergeCell ref="M209:M212"/>
    <mergeCell ref="B205:B208"/>
    <mergeCell ref="C205:C208"/>
    <mergeCell ref="D205:D208"/>
    <mergeCell ref="B209:B212"/>
    <mergeCell ref="C209:C212"/>
    <mergeCell ref="D209:D212"/>
    <mergeCell ref="B213:B216"/>
    <mergeCell ref="C213:C216"/>
    <mergeCell ref="D213:D216"/>
    <mergeCell ref="A227:A229"/>
    <mergeCell ref="A230:A232"/>
    <mergeCell ref="B230:B232"/>
    <mergeCell ref="D230:D232"/>
    <mergeCell ref="M230:M232"/>
    <mergeCell ref="A221:A223"/>
    <mergeCell ref="M221:M223"/>
    <mergeCell ref="A224:A226"/>
    <mergeCell ref="M224:M226"/>
    <mergeCell ref="C230:C232"/>
    <mergeCell ref="B221:B223"/>
    <mergeCell ref="C221:C223"/>
    <mergeCell ref="D221:D223"/>
    <mergeCell ref="B224:B226"/>
    <mergeCell ref="C224:C226"/>
    <mergeCell ref="D224:D226"/>
    <mergeCell ref="B227:B229"/>
    <mergeCell ref="C227:C229"/>
    <mergeCell ref="D227:D229"/>
    <mergeCell ref="M227:M229"/>
    <mergeCell ref="A237:A239"/>
    <mergeCell ref="M237:M239"/>
    <mergeCell ref="A240:A242"/>
    <mergeCell ref="B240:B242"/>
    <mergeCell ref="D240:D242"/>
    <mergeCell ref="M240:M242"/>
    <mergeCell ref="A233:A234"/>
    <mergeCell ref="B233:B234"/>
    <mergeCell ref="D233:D234"/>
    <mergeCell ref="M233:M234"/>
    <mergeCell ref="A235:A236"/>
    <mergeCell ref="C233:C234"/>
    <mergeCell ref="C240:C242"/>
    <mergeCell ref="B235:B236"/>
    <mergeCell ref="C235:C236"/>
    <mergeCell ref="D235:D236"/>
    <mergeCell ref="B237:B239"/>
    <mergeCell ref="C237:C239"/>
    <mergeCell ref="D237:D239"/>
    <mergeCell ref="A249:A251"/>
    <mergeCell ref="M249:M251"/>
    <mergeCell ref="A252:A254"/>
    <mergeCell ref="M252:M254"/>
    <mergeCell ref="A243:A245"/>
    <mergeCell ref="B243:B245"/>
    <mergeCell ref="D243:D245"/>
    <mergeCell ref="M243:M245"/>
    <mergeCell ref="A246:A248"/>
    <mergeCell ref="M246:M248"/>
    <mergeCell ref="C243:C245"/>
    <mergeCell ref="B246:B248"/>
    <mergeCell ref="C246:C248"/>
    <mergeCell ref="D246:D248"/>
    <mergeCell ref="B249:B251"/>
    <mergeCell ref="C249:C251"/>
    <mergeCell ref="D249:D251"/>
    <mergeCell ref="B252:B254"/>
    <mergeCell ref="C252:C254"/>
    <mergeCell ref="D252:D254"/>
    <mergeCell ref="A261:A263"/>
    <mergeCell ref="M261:M263"/>
    <mergeCell ref="A264:A265"/>
    <mergeCell ref="M264:M265"/>
    <mergeCell ref="A255:A257"/>
    <mergeCell ref="B255:B257"/>
    <mergeCell ref="D255:D257"/>
    <mergeCell ref="M255:M257"/>
    <mergeCell ref="A258:A260"/>
    <mergeCell ref="M258:M260"/>
    <mergeCell ref="C255:C257"/>
    <mergeCell ref="B258:B260"/>
    <mergeCell ref="C258:C260"/>
    <mergeCell ref="D258:D260"/>
    <mergeCell ref="B261:B263"/>
    <mergeCell ref="C261:C263"/>
    <mergeCell ref="D261:D263"/>
    <mergeCell ref="B264:B265"/>
    <mergeCell ref="C264:C265"/>
    <mergeCell ref="D264:D265"/>
    <mergeCell ref="A270:A273"/>
    <mergeCell ref="B270:B273"/>
    <mergeCell ref="D270:D273"/>
    <mergeCell ref="M270:M273"/>
    <mergeCell ref="A274:A277"/>
    <mergeCell ref="B274:B277"/>
    <mergeCell ref="D274:D277"/>
    <mergeCell ref="M274:M277"/>
    <mergeCell ref="A266:A267"/>
    <mergeCell ref="M266:M267"/>
    <mergeCell ref="A268:A269"/>
    <mergeCell ref="M268:M269"/>
    <mergeCell ref="C270:C273"/>
    <mergeCell ref="C274:C277"/>
    <mergeCell ref="B266:B267"/>
    <mergeCell ref="C266:C267"/>
    <mergeCell ref="D266:D267"/>
    <mergeCell ref="B268:B269"/>
    <mergeCell ref="C268:C269"/>
    <mergeCell ref="D268:D269"/>
    <mergeCell ref="A283:A286"/>
    <mergeCell ref="M283:M286"/>
    <mergeCell ref="A287:A289"/>
    <mergeCell ref="B287:B289"/>
    <mergeCell ref="D287:D289"/>
    <mergeCell ref="M287:M289"/>
    <mergeCell ref="A279:A282"/>
    <mergeCell ref="M279:M282"/>
    <mergeCell ref="C287:C289"/>
    <mergeCell ref="B279:B282"/>
    <mergeCell ref="C279:C282"/>
    <mergeCell ref="D279:D282"/>
    <mergeCell ref="B283:B286"/>
    <mergeCell ref="C283:C286"/>
    <mergeCell ref="D283:D286"/>
    <mergeCell ref="A297:A299"/>
    <mergeCell ref="M297:M299"/>
    <mergeCell ref="A303:A305"/>
    <mergeCell ref="M303:M305"/>
    <mergeCell ref="A290:A292"/>
    <mergeCell ref="M290:M292"/>
    <mergeCell ref="A293:A296"/>
    <mergeCell ref="B293:B296"/>
    <mergeCell ref="D293:D296"/>
    <mergeCell ref="M293:M296"/>
    <mergeCell ref="C293:C296"/>
    <mergeCell ref="D300:D302"/>
    <mergeCell ref="C300:C302"/>
    <mergeCell ref="B300:B302"/>
    <mergeCell ref="A300:A302"/>
    <mergeCell ref="B297:B299"/>
    <mergeCell ref="C297:C299"/>
    <mergeCell ref="D297:D299"/>
    <mergeCell ref="B290:B292"/>
    <mergeCell ref="C290:C292"/>
    <mergeCell ref="D290:D292"/>
    <mergeCell ref="D303:D305"/>
    <mergeCell ref="C303:C305"/>
    <mergeCell ref="B303:B305"/>
    <mergeCell ref="A306:A308"/>
    <mergeCell ref="B306:B308"/>
    <mergeCell ref="D306:D308"/>
    <mergeCell ref="M306:M308"/>
    <mergeCell ref="C306:C308"/>
    <mergeCell ref="B309:B310"/>
    <mergeCell ref="C309:C310"/>
    <mergeCell ref="D309:D310"/>
    <mergeCell ref="B311:B312"/>
    <mergeCell ref="C311:C312"/>
    <mergeCell ref="D311:D312"/>
    <mergeCell ref="A317:A318"/>
    <mergeCell ref="M317:M318"/>
    <mergeCell ref="A319:A320"/>
    <mergeCell ref="M319:M320"/>
    <mergeCell ref="A313:A314"/>
    <mergeCell ref="M313:M314"/>
    <mergeCell ref="A315:A316"/>
    <mergeCell ref="M315:M316"/>
    <mergeCell ref="A309:A310"/>
    <mergeCell ref="M309:M310"/>
    <mergeCell ref="A311:A312"/>
    <mergeCell ref="M311:M312"/>
    <mergeCell ref="A326:A329"/>
    <mergeCell ref="M326:M329"/>
    <mergeCell ref="A330:A333"/>
    <mergeCell ref="B330:B333"/>
    <mergeCell ref="D330:D333"/>
    <mergeCell ref="M330:M333"/>
    <mergeCell ref="A322:A325"/>
    <mergeCell ref="M322:M325"/>
    <mergeCell ref="C330:C333"/>
    <mergeCell ref="A342:A345"/>
    <mergeCell ref="B342:B345"/>
    <mergeCell ref="D342:D345"/>
    <mergeCell ref="M342:M345"/>
    <mergeCell ref="A346:A349"/>
    <mergeCell ref="B346:B349"/>
    <mergeCell ref="D346:D349"/>
    <mergeCell ref="M346:M349"/>
    <mergeCell ref="A334:A337"/>
    <mergeCell ref="B334:B337"/>
    <mergeCell ref="D334:D337"/>
    <mergeCell ref="M334:M337"/>
    <mergeCell ref="A338:A341"/>
    <mergeCell ref="B338:B341"/>
    <mergeCell ref="D338:D341"/>
    <mergeCell ref="M338:M341"/>
    <mergeCell ref="C334:C337"/>
    <mergeCell ref="C338:C341"/>
    <mergeCell ref="C342:C345"/>
    <mergeCell ref="C346:C349"/>
    <mergeCell ref="A358:A361"/>
    <mergeCell ref="B358:B361"/>
    <mergeCell ref="D358:D361"/>
    <mergeCell ref="M358:M361"/>
    <mergeCell ref="A362:A365"/>
    <mergeCell ref="B362:B365"/>
    <mergeCell ref="D362:D365"/>
    <mergeCell ref="M362:M365"/>
    <mergeCell ref="A350:A353"/>
    <mergeCell ref="B350:B353"/>
    <mergeCell ref="D350:D353"/>
    <mergeCell ref="M350:M353"/>
    <mergeCell ref="A354:A357"/>
    <mergeCell ref="B354:B357"/>
    <mergeCell ref="D354:D357"/>
    <mergeCell ref="M354:M357"/>
    <mergeCell ref="C350:C353"/>
    <mergeCell ref="C354:C357"/>
    <mergeCell ref="C358:C361"/>
    <mergeCell ref="C362:C365"/>
    <mergeCell ref="A371:A374"/>
    <mergeCell ref="B371:B374"/>
    <mergeCell ref="D371:D374"/>
    <mergeCell ref="M371:M374"/>
    <mergeCell ref="A375:A378"/>
    <mergeCell ref="M375:M378"/>
    <mergeCell ref="A366:A369"/>
    <mergeCell ref="B366:B369"/>
    <mergeCell ref="D366:D369"/>
    <mergeCell ref="M366:M369"/>
    <mergeCell ref="C366:C369"/>
    <mergeCell ref="C371:C374"/>
    <mergeCell ref="A386:A389"/>
    <mergeCell ref="B386:B389"/>
    <mergeCell ref="D386:D389"/>
    <mergeCell ref="M386:M389"/>
    <mergeCell ref="A390:A393"/>
    <mergeCell ref="B390:B393"/>
    <mergeCell ref="D390:D393"/>
    <mergeCell ref="M390:M393"/>
    <mergeCell ref="A379:A382"/>
    <mergeCell ref="B379:B382"/>
    <mergeCell ref="D379:D382"/>
    <mergeCell ref="M379:M382"/>
    <mergeCell ref="A383:A385"/>
    <mergeCell ref="M383:M385"/>
    <mergeCell ref="C379:C382"/>
    <mergeCell ref="C386:C389"/>
    <mergeCell ref="C390:C393"/>
    <mergeCell ref="A402:A405"/>
    <mergeCell ref="B402:B405"/>
    <mergeCell ref="D402:D405"/>
    <mergeCell ref="M402:M405"/>
    <mergeCell ref="A406:A409"/>
    <mergeCell ref="B406:B409"/>
    <mergeCell ref="D406:D409"/>
    <mergeCell ref="M406:M409"/>
    <mergeCell ref="A394:A397"/>
    <mergeCell ref="B394:B397"/>
    <mergeCell ref="D394:D397"/>
    <mergeCell ref="M394:M397"/>
    <mergeCell ref="A398:A401"/>
    <mergeCell ref="B398:B401"/>
    <mergeCell ref="D398:D401"/>
    <mergeCell ref="M398:M401"/>
    <mergeCell ref="C394:C397"/>
    <mergeCell ref="C398:C401"/>
    <mergeCell ref="C402:C405"/>
    <mergeCell ref="C406:C409"/>
    <mergeCell ref="A418:A420"/>
    <mergeCell ref="M418:M420"/>
    <mergeCell ref="A410:A413"/>
    <mergeCell ref="B410:B413"/>
    <mergeCell ref="D410:D413"/>
    <mergeCell ref="M410:M413"/>
    <mergeCell ref="A414:A417"/>
    <mergeCell ref="B414:B417"/>
    <mergeCell ref="D414:D417"/>
    <mergeCell ref="M414:M417"/>
    <mergeCell ref="C410:C413"/>
    <mergeCell ref="C414:C417"/>
    <mergeCell ref="B418:B420"/>
    <mergeCell ref="C418:C420"/>
    <mergeCell ref="D418:D420"/>
    <mergeCell ref="A422:A424"/>
    <mergeCell ref="B422:B424"/>
    <mergeCell ref="D422:D424"/>
    <mergeCell ref="M422:M424"/>
    <mergeCell ref="A425:A428"/>
    <mergeCell ref="B425:B428"/>
    <mergeCell ref="D425:D428"/>
    <mergeCell ref="M425:M428"/>
    <mergeCell ref="C422:C424"/>
    <mergeCell ref="C425:C428"/>
    <mergeCell ref="A435:A437"/>
    <mergeCell ref="M435:M437"/>
    <mergeCell ref="B435:B437"/>
    <mergeCell ref="C435:C437"/>
    <mergeCell ref="D435:D437"/>
    <mergeCell ref="A430:A433"/>
    <mergeCell ref="B430:B433"/>
    <mergeCell ref="D430:D433"/>
    <mergeCell ref="M430:M433"/>
    <mergeCell ref="C430:C433"/>
    <mergeCell ref="D461:D462"/>
    <mergeCell ref="A444:A445"/>
    <mergeCell ref="M444:M445"/>
    <mergeCell ref="A438:A441"/>
    <mergeCell ref="B438:B441"/>
    <mergeCell ref="D438:D441"/>
    <mergeCell ref="M438:M441"/>
    <mergeCell ref="A442:A443"/>
    <mergeCell ref="M442:M443"/>
    <mergeCell ref="C438:C441"/>
    <mergeCell ref="B442:B443"/>
    <mergeCell ref="C442:C443"/>
    <mergeCell ref="D442:D443"/>
    <mergeCell ref="B444:B445"/>
    <mergeCell ref="C444:C445"/>
    <mergeCell ref="D444:D445"/>
    <mergeCell ref="A465:A467"/>
    <mergeCell ref="B465:B467"/>
    <mergeCell ref="D465:D467"/>
    <mergeCell ref="M465:M467"/>
    <mergeCell ref="A468:A470"/>
    <mergeCell ref="B468:B470"/>
    <mergeCell ref="D468:D470"/>
    <mergeCell ref="C465:C467"/>
    <mergeCell ref="C468:C470"/>
    <mergeCell ref="C480:C481"/>
    <mergeCell ref="M468:M470"/>
    <mergeCell ref="A471:A473"/>
    <mergeCell ref="B471:B473"/>
    <mergeCell ref="D471:D473"/>
    <mergeCell ref="M471:M473"/>
    <mergeCell ref="C471:C473"/>
    <mergeCell ref="M478:M479"/>
    <mergeCell ref="A480:A481"/>
    <mergeCell ref="B480:B481"/>
    <mergeCell ref="D480:D481"/>
    <mergeCell ref="M480:M481"/>
    <mergeCell ref="A474:A475"/>
    <mergeCell ref="M474:M475"/>
    <mergeCell ref="A476:A477"/>
    <mergeCell ref="M476:M477"/>
    <mergeCell ref="A478:A479"/>
    <mergeCell ref="B478:B479"/>
    <mergeCell ref="D478:D479"/>
    <mergeCell ref="C478:C479"/>
    <mergeCell ref="B474:B475"/>
    <mergeCell ref="C474:C475"/>
    <mergeCell ref="D474:D475"/>
    <mergeCell ref="B476:B477"/>
    <mergeCell ref="C174:C175"/>
    <mergeCell ref="A463:A464"/>
    <mergeCell ref="M463:M464"/>
    <mergeCell ref="B313:B314"/>
    <mergeCell ref="C313:C314"/>
    <mergeCell ref="D313:D314"/>
    <mergeCell ref="B315:B316"/>
    <mergeCell ref="C315:C316"/>
    <mergeCell ref="D315:D316"/>
    <mergeCell ref="B317:B318"/>
    <mergeCell ref="C317:C318"/>
    <mergeCell ref="D317:D318"/>
    <mergeCell ref="B463:B464"/>
    <mergeCell ref="C463:C464"/>
    <mergeCell ref="D463:D464"/>
    <mergeCell ref="M459:M460"/>
    <mergeCell ref="A461:A462"/>
    <mergeCell ref="M461:M462"/>
    <mergeCell ref="A459:A460"/>
    <mergeCell ref="B459:B460"/>
    <mergeCell ref="C459:C460"/>
    <mergeCell ref="D459:D460"/>
    <mergeCell ref="B461:B462"/>
    <mergeCell ref="C461:C462"/>
    <mergeCell ref="C476:C477"/>
    <mergeCell ref="D476:D477"/>
    <mergeCell ref="B12:B14"/>
    <mergeCell ref="C12:C14"/>
    <mergeCell ref="D12:D14"/>
    <mergeCell ref="B375:B378"/>
    <mergeCell ref="C375:C378"/>
    <mergeCell ref="D375:D378"/>
    <mergeCell ref="B383:B385"/>
    <mergeCell ref="C383:C385"/>
    <mergeCell ref="D383:D385"/>
    <mergeCell ref="B319:B320"/>
    <mergeCell ref="C319:C320"/>
    <mergeCell ref="D319:D320"/>
    <mergeCell ref="B322:B325"/>
    <mergeCell ref="C322:C325"/>
    <mergeCell ref="D322:D325"/>
    <mergeCell ref="B326:B329"/>
    <mergeCell ref="C326:C329"/>
    <mergeCell ref="D326:D329"/>
    <mergeCell ref="B171:B173"/>
    <mergeCell ref="C171:C173"/>
    <mergeCell ref="D171:D173"/>
    <mergeCell ref="B174:B175"/>
  </mergeCells>
  <phoneticPr fontId="2" type="noConversion"/>
  <conditionalFormatting sqref="I379:I382">
    <cfRule type="duplicateValues" dxfId="7" priority="17"/>
  </conditionalFormatting>
  <conditionalFormatting sqref="I386:I389">
    <cfRule type="duplicateValues" dxfId="6" priority="15"/>
  </conditionalFormatting>
  <conditionalFormatting sqref="I390:I393">
    <cfRule type="duplicateValues" dxfId="5" priority="14"/>
  </conditionalFormatting>
  <conditionalFormatting sqref="I394:I397">
    <cfRule type="duplicateValues" dxfId="4" priority="13"/>
  </conditionalFormatting>
  <conditionalFormatting sqref="I398:I401">
    <cfRule type="duplicateValues" dxfId="3" priority="12"/>
  </conditionalFormatting>
  <conditionalFormatting sqref="I402:I405">
    <cfRule type="duplicateValues" dxfId="2" priority="11"/>
  </conditionalFormatting>
  <conditionalFormatting sqref="I406:I409">
    <cfRule type="duplicateValues" dxfId="1" priority="10"/>
  </conditionalFormatting>
  <conditionalFormatting sqref="I410:I413">
    <cfRule type="duplicateValues" dxfId="0" priority="9"/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212A-0A42-4AE5-BC16-B4F0A2E7CD0C}">
  <sheetPr filterMode="1"/>
  <dimension ref="A1:K138"/>
  <sheetViews>
    <sheetView tabSelected="1" topLeftCell="D1" workbookViewId="0">
      <selection activeCell="F45" sqref="F45"/>
    </sheetView>
  </sheetViews>
  <sheetFormatPr defaultRowHeight="14.4" x14ac:dyDescent="0.3"/>
  <cols>
    <col min="1" max="1" width="15.109375" hidden="1" customWidth="1"/>
    <col min="2" max="2" width="5.44140625" hidden="1" customWidth="1"/>
    <col min="3" max="3" width="15.109375" hidden="1" customWidth="1"/>
    <col min="4" max="4" width="15.109375" customWidth="1"/>
    <col min="5" max="6" width="54.44140625" customWidth="1"/>
    <col min="7" max="8" width="22.6640625" customWidth="1"/>
  </cols>
  <sheetData>
    <row r="1" spans="1:9" x14ac:dyDescent="0.3">
      <c r="A1" s="32" t="s">
        <v>3726</v>
      </c>
      <c r="B1" s="32" t="s">
        <v>3731</v>
      </c>
      <c r="C1" s="32" t="s">
        <v>3732</v>
      </c>
      <c r="D1" s="32" t="s">
        <v>2</v>
      </c>
      <c r="E1" s="3" t="s">
        <v>3725</v>
      </c>
      <c r="F1" s="3" t="s">
        <v>3798</v>
      </c>
      <c r="G1" s="3" t="s">
        <v>3724</v>
      </c>
      <c r="H1" s="3" t="s">
        <v>3756</v>
      </c>
      <c r="I1" s="85" t="s">
        <v>3727</v>
      </c>
    </row>
    <row r="2" spans="1:9" hidden="1" x14ac:dyDescent="0.3">
      <c r="A2" s="84" t="s">
        <v>3723</v>
      </c>
      <c r="B2" s="84" t="s">
        <v>3733</v>
      </c>
      <c r="C2" s="84">
        <v>612250</v>
      </c>
      <c r="D2" s="2" t="str">
        <f>CONCATENATE(B2,"-",C2)</f>
        <v>002-612250</v>
      </c>
      <c r="E2" s="81" t="s">
        <v>3722</v>
      </c>
      <c r="F2" s="81"/>
      <c r="G2" s="82">
        <v>5.22</v>
      </c>
      <c r="H2" s="82"/>
      <c r="I2" t="s">
        <v>3728</v>
      </c>
    </row>
    <row r="3" spans="1:9" hidden="1" x14ac:dyDescent="0.3">
      <c r="A3" s="84" t="s">
        <v>3721</v>
      </c>
      <c r="B3" s="84" t="s">
        <v>3733</v>
      </c>
      <c r="C3" s="84">
        <v>613000</v>
      </c>
      <c r="D3" s="2" t="str">
        <f t="shared" ref="D3:D66" si="0">CONCATENATE(B3,"-",C3)</f>
        <v>002-613000</v>
      </c>
      <c r="E3" s="81" t="s">
        <v>3720</v>
      </c>
      <c r="F3" s="81"/>
      <c r="G3" s="82">
        <v>3.45</v>
      </c>
      <c r="H3" s="82"/>
      <c r="I3" t="s">
        <v>3728</v>
      </c>
    </row>
    <row r="4" spans="1:9" hidden="1" x14ac:dyDescent="0.3">
      <c r="A4" s="84" t="s">
        <v>3719</v>
      </c>
      <c r="B4" s="84" t="s">
        <v>3733</v>
      </c>
      <c r="C4" s="84">
        <v>613500</v>
      </c>
      <c r="D4" s="2" t="str">
        <f t="shared" si="0"/>
        <v>002-613500</v>
      </c>
      <c r="E4" s="81" t="s">
        <v>3718</v>
      </c>
      <c r="F4" s="81"/>
      <c r="G4" s="82">
        <v>4.8499999999999996</v>
      </c>
      <c r="H4" s="82"/>
      <c r="I4" t="s">
        <v>3728</v>
      </c>
    </row>
    <row r="5" spans="1:9" hidden="1" x14ac:dyDescent="0.3">
      <c r="A5" s="84" t="s">
        <v>3717</v>
      </c>
      <c r="B5" s="84" t="s">
        <v>3733</v>
      </c>
      <c r="C5" s="84">
        <v>614000</v>
      </c>
      <c r="D5" s="2" t="str">
        <f t="shared" si="0"/>
        <v>002-614000</v>
      </c>
      <c r="E5" s="81" t="s">
        <v>3716</v>
      </c>
      <c r="F5" s="81"/>
      <c r="G5" s="82">
        <v>7.51</v>
      </c>
      <c r="H5" s="82"/>
      <c r="I5" t="s">
        <v>3728</v>
      </c>
    </row>
    <row r="6" spans="1:9" hidden="1" x14ac:dyDescent="0.3">
      <c r="A6" s="84" t="s">
        <v>3715</v>
      </c>
      <c r="B6" s="84" t="s">
        <v>3733</v>
      </c>
      <c r="C6" s="84">
        <v>614250</v>
      </c>
      <c r="D6" s="2" t="str">
        <f t="shared" si="0"/>
        <v>002-614250</v>
      </c>
      <c r="E6" s="81" t="s">
        <v>3714</v>
      </c>
      <c r="F6" s="81"/>
      <c r="G6" s="82">
        <v>8.58</v>
      </c>
      <c r="H6" s="82"/>
      <c r="I6" t="s">
        <v>3728</v>
      </c>
    </row>
    <row r="7" spans="1:9" hidden="1" x14ac:dyDescent="0.3">
      <c r="A7" s="84" t="s">
        <v>3713</v>
      </c>
      <c r="B7" s="84" t="s">
        <v>3733</v>
      </c>
      <c r="C7" s="84">
        <v>614500</v>
      </c>
      <c r="D7" s="2" t="str">
        <f t="shared" si="0"/>
        <v>002-614500</v>
      </c>
      <c r="E7" s="81" t="s">
        <v>3712</v>
      </c>
      <c r="F7" s="81"/>
      <c r="G7" s="82">
        <v>9.59</v>
      </c>
      <c r="H7" s="82"/>
      <c r="I7" t="s">
        <v>3728</v>
      </c>
    </row>
    <row r="8" spans="1:9" hidden="1" x14ac:dyDescent="0.3">
      <c r="A8" s="84" t="s">
        <v>3711</v>
      </c>
      <c r="B8" s="84" t="s">
        <v>3733</v>
      </c>
      <c r="C8" s="84">
        <v>614750</v>
      </c>
      <c r="D8" s="2" t="str">
        <f t="shared" si="0"/>
        <v>002-614750</v>
      </c>
      <c r="E8" s="81" t="s">
        <v>3710</v>
      </c>
      <c r="F8" s="81"/>
      <c r="G8" s="82">
        <v>10.379999999999999</v>
      </c>
      <c r="H8" s="82"/>
      <c r="I8" t="s">
        <v>3728</v>
      </c>
    </row>
    <row r="9" spans="1:9" hidden="1" x14ac:dyDescent="0.3">
      <c r="A9" s="84" t="s">
        <v>3709</v>
      </c>
      <c r="B9" s="84" t="s">
        <v>3733</v>
      </c>
      <c r="C9" s="84">
        <v>615000</v>
      </c>
      <c r="D9" s="2" t="str">
        <f t="shared" si="0"/>
        <v>002-615000</v>
      </c>
      <c r="E9" s="81" t="s">
        <v>3708</v>
      </c>
      <c r="F9" s="81"/>
      <c r="G9" s="82">
        <v>12.25</v>
      </c>
      <c r="H9" s="82"/>
      <c r="I9" t="s">
        <v>3728</v>
      </c>
    </row>
    <row r="10" spans="1:9" hidden="1" x14ac:dyDescent="0.3">
      <c r="A10" s="84" t="s">
        <v>3707</v>
      </c>
      <c r="B10" s="84" t="s">
        <v>3733</v>
      </c>
      <c r="C10" s="84">
        <v>615500</v>
      </c>
      <c r="D10" s="2" t="str">
        <f t="shared" si="0"/>
        <v>002-615500</v>
      </c>
      <c r="E10" s="81" t="s">
        <v>3706</v>
      </c>
      <c r="F10" s="81"/>
      <c r="G10" s="82">
        <v>13.54</v>
      </c>
      <c r="H10" s="82"/>
      <c r="I10" t="s">
        <v>3728</v>
      </c>
    </row>
    <row r="11" spans="1:9" hidden="1" x14ac:dyDescent="0.3">
      <c r="A11" s="84" t="s">
        <v>3705</v>
      </c>
      <c r="B11" s="84" t="s">
        <v>3733</v>
      </c>
      <c r="C11" s="84">
        <v>616000</v>
      </c>
      <c r="D11" s="2" t="str">
        <f t="shared" si="0"/>
        <v>002-616000</v>
      </c>
      <c r="E11" s="81" t="s">
        <v>3704</v>
      </c>
      <c r="F11" s="81"/>
      <c r="G11" s="82">
        <v>14.74</v>
      </c>
      <c r="H11" s="82"/>
      <c r="I11" t="s">
        <v>3728</v>
      </c>
    </row>
    <row r="12" spans="1:9" hidden="1" x14ac:dyDescent="0.3">
      <c r="A12" s="84" t="s">
        <v>3703</v>
      </c>
      <c r="B12" s="84" t="s">
        <v>3733</v>
      </c>
      <c r="C12" s="84">
        <v>616500</v>
      </c>
      <c r="D12" s="2" t="str">
        <f t="shared" si="0"/>
        <v>002-616500</v>
      </c>
      <c r="E12" s="81" t="s">
        <v>3702</v>
      </c>
      <c r="F12" s="81"/>
      <c r="G12" s="82">
        <v>15.03</v>
      </c>
      <c r="H12" s="82"/>
      <c r="I12" t="s">
        <v>3728</v>
      </c>
    </row>
    <row r="13" spans="1:9" hidden="1" x14ac:dyDescent="0.3">
      <c r="A13" s="84" t="s">
        <v>3701</v>
      </c>
      <c r="B13" s="84" t="s">
        <v>3733</v>
      </c>
      <c r="C13" s="84">
        <v>617000</v>
      </c>
      <c r="D13" s="2" t="str">
        <f t="shared" si="0"/>
        <v>002-617000</v>
      </c>
      <c r="E13" s="81" t="s">
        <v>3700</v>
      </c>
      <c r="F13" s="81"/>
      <c r="G13" s="82">
        <v>13.68</v>
      </c>
      <c r="H13" s="82"/>
      <c r="I13" t="s">
        <v>3728</v>
      </c>
    </row>
    <row r="14" spans="1:9" hidden="1" x14ac:dyDescent="0.3">
      <c r="A14" s="84" t="s">
        <v>3699</v>
      </c>
      <c r="B14" s="84" t="s">
        <v>3733</v>
      </c>
      <c r="C14" s="84">
        <v>617500</v>
      </c>
      <c r="D14" s="2" t="str">
        <f t="shared" si="0"/>
        <v>002-617500</v>
      </c>
      <c r="E14" s="81" t="s">
        <v>3698</v>
      </c>
      <c r="F14" s="81"/>
      <c r="G14" s="82">
        <v>20.059999999999999</v>
      </c>
      <c r="H14" s="82"/>
      <c r="I14" t="s">
        <v>3728</v>
      </c>
    </row>
    <row r="15" spans="1:9" hidden="1" x14ac:dyDescent="0.3">
      <c r="A15" s="84" t="s">
        <v>3697</v>
      </c>
      <c r="B15" s="84" t="s">
        <v>3733</v>
      </c>
      <c r="C15" s="84">
        <v>617700</v>
      </c>
      <c r="D15" s="2" t="str">
        <f t="shared" si="0"/>
        <v>002-617700</v>
      </c>
      <c r="E15" s="81" t="s">
        <v>3696</v>
      </c>
      <c r="F15" s="81"/>
      <c r="G15" s="82">
        <v>25.709999999999994</v>
      </c>
      <c r="H15" s="82"/>
      <c r="I15" t="s">
        <v>3728</v>
      </c>
    </row>
    <row r="16" spans="1:9" hidden="1" x14ac:dyDescent="0.3">
      <c r="A16" s="84" t="s">
        <v>3695</v>
      </c>
      <c r="B16" s="84" t="s">
        <v>3733</v>
      </c>
      <c r="C16" s="84">
        <v>618000</v>
      </c>
      <c r="D16" s="2" t="str">
        <f t="shared" si="0"/>
        <v>002-618000</v>
      </c>
      <c r="E16" s="81" t="s">
        <v>3694</v>
      </c>
      <c r="F16" s="81"/>
      <c r="G16" s="82">
        <v>24.139999999999997</v>
      </c>
      <c r="H16" s="82"/>
      <c r="I16" t="s">
        <v>3728</v>
      </c>
    </row>
    <row r="17" spans="1:11" hidden="1" x14ac:dyDescent="0.3">
      <c r="A17" s="84" t="s">
        <v>3693</v>
      </c>
      <c r="B17" s="84" t="s">
        <v>3733</v>
      </c>
      <c r="C17" s="84">
        <v>618050</v>
      </c>
      <c r="D17" s="2" t="str">
        <f t="shared" si="0"/>
        <v>002-618050</v>
      </c>
      <c r="E17" s="81" t="s">
        <v>3692</v>
      </c>
      <c r="F17" s="81"/>
      <c r="G17" s="82">
        <v>17.369999999999997</v>
      </c>
      <c r="H17" s="82"/>
      <c r="I17" t="s">
        <v>3728</v>
      </c>
    </row>
    <row r="18" spans="1:11" hidden="1" x14ac:dyDescent="0.3">
      <c r="A18" s="84" t="s">
        <v>3691</v>
      </c>
      <c r="B18" s="84" t="s">
        <v>3733</v>
      </c>
      <c r="C18" s="84">
        <v>618500</v>
      </c>
      <c r="D18" s="2" t="str">
        <f t="shared" si="0"/>
        <v>002-618500</v>
      </c>
      <c r="E18" s="81" t="s">
        <v>3690</v>
      </c>
      <c r="F18" s="81"/>
      <c r="G18" s="82">
        <v>23.95</v>
      </c>
      <c r="H18" s="82"/>
      <c r="I18" t="s">
        <v>3728</v>
      </c>
    </row>
    <row r="19" spans="1:11" hidden="1" x14ac:dyDescent="0.3">
      <c r="A19" s="84" t="s">
        <v>3689</v>
      </c>
      <c r="B19" s="84" t="s">
        <v>3733</v>
      </c>
      <c r="C19" s="84">
        <v>618700</v>
      </c>
      <c r="D19" s="2" t="str">
        <f t="shared" si="0"/>
        <v>002-618700</v>
      </c>
      <c r="E19" s="81" t="s">
        <v>3688</v>
      </c>
      <c r="F19" s="81"/>
      <c r="G19" s="82">
        <v>13.459999999999999</v>
      </c>
      <c r="H19" s="82"/>
      <c r="I19" t="s">
        <v>3728</v>
      </c>
    </row>
    <row r="20" spans="1:11" hidden="1" x14ac:dyDescent="0.3">
      <c r="A20" s="84" t="s">
        <v>3687</v>
      </c>
      <c r="B20" s="84" t="s">
        <v>3733</v>
      </c>
      <c r="C20" s="84">
        <v>619000</v>
      </c>
      <c r="D20" s="2" t="str">
        <f t="shared" si="0"/>
        <v>002-619000</v>
      </c>
      <c r="E20" s="81" t="s">
        <v>3686</v>
      </c>
      <c r="F20" s="81"/>
      <c r="G20" s="82">
        <v>16.409999999999997</v>
      </c>
      <c r="H20" s="82"/>
      <c r="I20" t="s">
        <v>3728</v>
      </c>
    </row>
    <row r="21" spans="1:11" hidden="1" x14ac:dyDescent="0.3">
      <c r="A21" s="84" t="s">
        <v>3685</v>
      </c>
      <c r="B21" s="84" t="s">
        <v>3733</v>
      </c>
      <c r="C21" s="84">
        <v>620000</v>
      </c>
      <c r="D21" s="2" t="str">
        <f t="shared" si="0"/>
        <v>002-620000</v>
      </c>
      <c r="E21" s="81" t="s">
        <v>3684</v>
      </c>
      <c r="F21" s="81"/>
      <c r="G21" s="82">
        <v>0.87</v>
      </c>
      <c r="H21" s="82"/>
      <c r="I21" t="s">
        <v>3728</v>
      </c>
    </row>
    <row r="22" spans="1:11" hidden="1" x14ac:dyDescent="0.3">
      <c r="A22" s="84" t="s">
        <v>3683</v>
      </c>
      <c r="B22" s="84" t="s">
        <v>3733</v>
      </c>
      <c r="C22" s="84">
        <v>621000</v>
      </c>
      <c r="D22" s="2" t="str">
        <f t="shared" si="0"/>
        <v>002-621000</v>
      </c>
      <c r="E22" s="81" t="s">
        <v>3682</v>
      </c>
      <c r="F22" s="81"/>
      <c r="G22" s="82">
        <v>23.389999999999997</v>
      </c>
      <c r="H22" s="82"/>
      <c r="I22" t="s">
        <v>3728</v>
      </c>
    </row>
    <row r="23" spans="1:11" hidden="1" x14ac:dyDescent="0.3">
      <c r="A23" s="84" t="s">
        <v>3681</v>
      </c>
      <c r="B23" s="84" t="s">
        <v>3733</v>
      </c>
      <c r="C23" s="84">
        <v>625600</v>
      </c>
      <c r="D23" s="2" t="str">
        <f t="shared" si="0"/>
        <v>002-625600</v>
      </c>
      <c r="E23" s="81" t="s">
        <v>3680</v>
      </c>
      <c r="F23" s="81"/>
      <c r="G23" s="82">
        <v>69.75</v>
      </c>
      <c r="H23" s="82"/>
      <c r="I23" t="s">
        <v>3728</v>
      </c>
    </row>
    <row r="24" spans="1:11" hidden="1" x14ac:dyDescent="0.3">
      <c r="A24" s="84" t="s">
        <v>3679</v>
      </c>
      <c r="B24" s="84" t="s">
        <v>3733</v>
      </c>
      <c r="C24" s="84">
        <v>646152</v>
      </c>
      <c r="D24" s="2" t="str">
        <f t="shared" si="0"/>
        <v>002-646152</v>
      </c>
      <c r="E24" s="81" t="s">
        <v>3678</v>
      </c>
      <c r="F24" s="81"/>
      <c r="G24" s="82">
        <v>60.089999999999996</v>
      </c>
      <c r="H24" s="82"/>
      <c r="I24" t="s">
        <v>3728</v>
      </c>
    </row>
    <row r="25" spans="1:11" hidden="1" x14ac:dyDescent="0.3">
      <c r="A25" s="84" t="s">
        <v>3677</v>
      </c>
      <c r="B25" s="84" t="s">
        <v>3733</v>
      </c>
      <c r="C25" s="84">
        <v>646250</v>
      </c>
      <c r="D25" s="2" t="str">
        <f t="shared" si="0"/>
        <v>002-646250</v>
      </c>
      <c r="E25" s="81" t="s">
        <v>3676</v>
      </c>
      <c r="F25" s="81"/>
      <c r="G25" s="82">
        <v>13.7</v>
      </c>
      <c r="H25" s="82"/>
      <c r="I25" t="s">
        <v>3728</v>
      </c>
    </row>
    <row r="26" spans="1:11" hidden="1" x14ac:dyDescent="0.3">
      <c r="A26" s="84" t="s">
        <v>3675</v>
      </c>
      <c r="B26" s="84" t="s">
        <v>3733</v>
      </c>
      <c r="C26" s="84">
        <v>647000</v>
      </c>
      <c r="D26" s="2" t="str">
        <f t="shared" si="0"/>
        <v>002-647000</v>
      </c>
      <c r="E26" s="81" t="s">
        <v>3674</v>
      </c>
      <c r="F26" s="81"/>
      <c r="G26" s="82">
        <v>16.45</v>
      </c>
      <c r="H26" s="82"/>
      <c r="I26" t="s">
        <v>3728</v>
      </c>
    </row>
    <row r="27" spans="1:11" hidden="1" x14ac:dyDescent="0.3">
      <c r="A27" s="84" t="s">
        <v>3673</v>
      </c>
      <c r="B27" s="84" t="s">
        <v>3734</v>
      </c>
      <c r="C27" s="84" t="s">
        <v>3740</v>
      </c>
      <c r="D27" s="2" t="str">
        <f t="shared" si="0"/>
        <v>006-007781</v>
      </c>
      <c r="E27" s="81" t="s">
        <v>3672</v>
      </c>
      <c r="F27" s="81"/>
      <c r="G27" s="82">
        <v>4.5599999999999996</v>
      </c>
      <c r="H27" s="82"/>
      <c r="I27" t="s">
        <v>3728</v>
      </c>
    </row>
    <row r="28" spans="1:11" hidden="1" x14ac:dyDescent="0.3">
      <c r="A28" s="84" t="s">
        <v>3671</v>
      </c>
      <c r="B28" s="84" t="s">
        <v>3734</v>
      </c>
      <c r="C28" s="84" t="s">
        <v>3741</v>
      </c>
      <c r="D28" s="2" t="str">
        <f t="shared" si="0"/>
        <v>006-007782</v>
      </c>
      <c r="E28" s="81" t="s">
        <v>3670</v>
      </c>
      <c r="F28" s="81"/>
      <c r="G28" s="82">
        <v>4.3899999999999997</v>
      </c>
      <c r="H28" s="82"/>
      <c r="I28" t="s">
        <v>3728</v>
      </c>
    </row>
    <row r="29" spans="1:11" hidden="1" x14ac:dyDescent="0.3">
      <c r="A29" s="84" t="s">
        <v>3669</v>
      </c>
      <c r="B29" s="84" t="s">
        <v>3734</v>
      </c>
      <c r="C29" s="84" t="s">
        <v>3742</v>
      </c>
      <c r="D29" s="2" t="str">
        <f t="shared" si="0"/>
        <v>006-007792</v>
      </c>
      <c r="E29" s="81" t="s">
        <v>3668</v>
      </c>
      <c r="F29" s="81"/>
      <c r="G29" s="82">
        <v>7.07</v>
      </c>
      <c r="H29" s="82"/>
      <c r="I29" t="s">
        <v>3728</v>
      </c>
    </row>
    <row r="30" spans="1:11" hidden="1" x14ac:dyDescent="0.3">
      <c r="A30" s="84" t="s">
        <v>3667</v>
      </c>
      <c r="B30" s="84" t="s">
        <v>3735</v>
      </c>
      <c r="C30" s="84" t="s">
        <v>3743</v>
      </c>
      <c r="D30" s="2" t="str">
        <f t="shared" si="0"/>
        <v>014-056450</v>
      </c>
      <c r="E30" s="81" t="s">
        <v>3666</v>
      </c>
      <c r="F30" s="81"/>
      <c r="G30" s="82">
        <v>10.66</v>
      </c>
      <c r="H30" s="82"/>
      <c r="I30" t="s">
        <v>3728</v>
      </c>
    </row>
    <row r="31" spans="1:11" hidden="1" x14ac:dyDescent="0.3">
      <c r="A31" s="84" t="s">
        <v>3665</v>
      </c>
      <c r="B31" s="84" t="s">
        <v>3735</v>
      </c>
      <c r="C31" s="84" t="s">
        <v>3744</v>
      </c>
      <c r="D31" s="2" t="str">
        <f t="shared" si="0"/>
        <v>014-056500</v>
      </c>
      <c r="E31" s="81" t="s">
        <v>3664</v>
      </c>
      <c r="F31" s="81"/>
      <c r="G31" s="82">
        <v>1.7</v>
      </c>
      <c r="H31" s="82"/>
      <c r="I31" t="s">
        <v>3728</v>
      </c>
    </row>
    <row r="32" spans="1:11" x14ac:dyDescent="0.3">
      <c r="A32" s="84" t="s">
        <v>3663</v>
      </c>
      <c r="B32" s="84" t="s">
        <v>3736</v>
      </c>
      <c r="C32" s="84">
        <v>269510</v>
      </c>
      <c r="D32" s="2" t="str">
        <f t="shared" si="0"/>
        <v>016-269510</v>
      </c>
      <c r="E32" s="2" t="s">
        <v>3662</v>
      </c>
      <c r="F32" s="2" t="s">
        <v>3760</v>
      </c>
      <c r="G32" s="82">
        <v>39.54</v>
      </c>
      <c r="H32" s="82" t="s">
        <v>3757</v>
      </c>
      <c r="I32" t="s">
        <v>3729</v>
      </c>
      <c r="K32" t="s">
        <v>3754</v>
      </c>
    </row>
    <row r="33" spans="1:11" x14ac:dyDescent="0.3">
      <c r="A33" s="84" t="s">
        <v>3661</v>
      </c>
      <c r="B33" s="84" t="s">
        <v>3736</v>
      </c>
      <c r="C33" s="84">
        <v>270400</v>
      </c>
      <c r="D33" s="2" t="str">
        <f t="shared" si="0"/>
        <v>016-270400</v>
      </c>
      <c r="E33" s="2" t="s">
        <v>3660</v>
      </c>
      <c r="F33" s="2" t="s">
        <v>3761</v>
      </c>
      <c r="G33" s="82">
        <v>6.8</v>
      </c>
      <c r="H33" s="82" t="s">
        <v>3059</v>
      </c>
      <c r="I33" t="s">
        <v>3729</v>
      </c>
      <c r="K33" s="83" t="s">
        <v>3730</v>
      </c>
    </row>
    <row r="34" spans="1:11" x14ac:dyDescent="0.3">
      <c r="A34" s="84" t="s">
        <v>3659</v>
      </c>
      <c r="B34" s="84" t="s">
        <v>3736</v>
      </c>
      <c r="C34" s="84">
        <v>270425</v>
      </c>
      <c r="D34" s="2" t="str">
        <f t="shared" si="0"/>
        <v>016-270425</v>
      </c>
      <c r="E34" s="2" t="s">
        <v>3658</v>
      </c>
      <c r="F34" s="2" t="s">
        <v>3762</v>
      </c>
      <c r="G34" s="82">
        <v>13.57</v>
      </c>
      <c r="H34" s="82" t="s">
        <v>3059</v>
      </c>
      <c r="I34" t="s">
        <v>3729</v>
      </c>
    </row>
    <row r="35" spans="1:11" x14ac:dyDescent="0.3">
      <c r="A35" s="84" t="s">
        <v>3657</v>
      </c>
      <c r="B35" s="84" t="s">
        <v>3736</v>
      </c>
      <c r="C35" s="84">
        <v>270450</v>
      </c>
      <c r="D35" s="2" t="str">
        <f t="shared" si="0"/>
        <v>016-270450</v>
      </c>
      <c r="E35" s="2" t="s">
        <v>3656</v>
      </c>
      <c r="F35" s="2" t="s">
        <v>3763</v>
      </c>
      <c r="G35" s="82">
        <v>12.36</v>
      </c>
      <c r="H35" s="82" t="s">
        <v>3059</v>
      </c>
      <c r="I35" t="s">
        <v>3729</v>
      </c>
    </row>
    <row r="36" spans="1:11" x14ac:dyDescent="0.3">
      <c r="A36" s="84" t="s">
        <v>3655</v>
      </c>
      <c r="B36" s="84" t="s">
        <v>3736</v>
      </c>
      <c r="C36" s="84">
        <v>270500</v>
      </c>
      <c r="D36" s="2" t="str">
        <f t="shared" si="0"/>
        <v>016-270500</v>
      </c>
      <c r="E36" s="2" t="s">
        <v>3654</v>
      </c>
      <c r="F36" s="2" t="s">
        <v>3764</v>
      </c>
      <c r="G36" s="82">
        <v>18.97</v>
      </c>
      <c r="H36" s="82" t="s">
        <v>3059</v>
      </c>
      <c r="I36" t="s">
        <v>3729</v>
      </c>
    </row>
    <row r="37" spans="1:11" x14ac:dyDescent="0.3">
      <c r="A37" s="84" t="s">
        <v>3653</v>
      </c>
      <c r="B37" s="84" t="s">
        <v>3736</v>
      </c>
      <c r="C37" s="84">
        <v>271500</v>
      </c>
      <c r="D37" s="2" t="str">
        <f t="shared" si="0"/>
        <v>016-271500</v>
      </c>
      <c r="E37" s="2" t="s">
        <v>3652</v>
      </c>
      <c r="F37" s="2" t="s">
        <v>3765</v>
      </c>
      <c r="G37" s="82">
        <v>20.9</v>
      </c>
      <c r="H37" s="82" t="s">
        <v>3059</v>
      </c>
      <c r="I37" t="s">
        <v>3729</v>
      </c>
    </row>
    <row r="38" spans="1:11" x14ac:dyDescent="0.3">
      <c r="A38" s="84" t="s">
        <v>3651</v>
      </c>
      <c r="B38" s="84" t="s">
        <v>3736</v>
      </c>
      <c r="C38" s="84">
        <v>271525</v>
      </c>
      <c r="D38" s="2" t="str">
        <f t="shared" si="0"/>
        <v>016-271525</v>
      </c>
      <c r="E38" s="2" t="s">
        <v>3650</v>
      </c>
      <c r="F38" s="2" t="s">
        <v>3766</v>
      </c>
      <c r="G38" s="82">
        <v>27.079999999999995</v>
      </c>
      <c r="H38" s="82" t="s">
        <v>3059</v>
      </c>
      <c r="I38" t="s">
        <v>3729</v>
      </c>
    </row>
    <row r="39" spans="1:11" x14ac:dyDescent="0.3">
      <c r="A39" s="84" t="s">
        <v>3649</v>
      </c>
      <c r="B39" s="84" t="s">
        <v>3736</v>
      </c>
      <c r="C39" s="84">
        <v>271550</v>
      </c>
      <c r="D39" s="2" t="str">
        <f t="shared" si="0"/>
        <v>016-271550</v>
      </c>
      <c r="E39" s="2" t="s">
        <v>3648</v>
      </c>
      <c r="F39" s="2" t="s">
        <v>3767</v>
      </c>
      <c r="G39" s="82">
        <v>23.77</v>
      </c>
      <c r="H39" s="82" t="s">
        <v>3059</v>
      </c>
      <c r="I39" t="s">
        <v>3729</v>
      </c>
    </row>
    <row r="40" spans="1:11" x14ac:dyDescent="0.3">
      <c r="A40" s="84" t="s">
        <v>3647</v>
      </c>
      <c r="B40" s="84" t="s">
        <v>3736</v>
      </c>
      <c r="C40" s="84">
        <v>274000</v>
      </c>
      <c r="D40" s="2" t="str">
        <f t="shared" si="0"/>
        <v>016-274000</v>
      </c>
      <c r="E40" s="2" t="s">
        <v>3646</v>
      </c>
      <c r="F40" s="2" t="s">
        <v>3768</v>
      </c>
      <c r="G40" s="82">
        <v>40.94</v>
      </c>
      <c r="H40" s="82" t="s">
        <v>3059</v>
      </c>
      <c r="I40" t="s">
        <v>3729</v>
      </c>
    </row>
    <row r="41" spans="1:11" x14ac:dyDescent="0.3">
      <c r="A41" s="84" t="s">
        <v>3645</v>
      </c>
      <c r="B41" s="84" t="s">
        <v>3736</v>
      </c>
      <c r="C41" s="84">
        <v>275000</v>
      </c>
      <c r="D41" s="2" t="str">
        <f t="shared" si="0"/>
        <v>016-275000</v>
      </c>
      <c r="E41" s="2" t="s">
        <v>3644</v>
      </c>
      <c r="F41" s="2" t="s">
        <v>3769</v>
      </c>
      <c r="G41" s="82">
        <v>41.26</v>
      </c>
      <c r="H41" s="82" t="s">
        <v>3059</v>
      </c>
      <c r="I41" t="s">
        <v>3729</v>
      </c>
    </row>
    <row r="42" spans="1:11" x14ac:dyDescent="0.3">
      <c r="A42" s="84" t="s">
        <v>3643</v>
      </c>
      <c r="B42" s="84" t="s">
        <v>3736</v>
      </c>
      <c r="C42" s="84">
        <v>276000</v>
      </c>
      <c r="D42" s="2" t="str">
        <f t="shared" si="0"/>
        <v>016-276000</v>
      </c>
      <c r="E42" s="2" t="s">
        <v>3642</v>
      </c>
      <c r="F42" s="2" t="s">
        <v>3770</v>
      </c>
      <c r="G42" s="82">
        <v>83.7</v>
      </c>
      <c r="H42" s="82" t="s">
        <v>3059</v>
      </c>
      <c r="I42" t="s">
        <v>3729</v>
      </c>
    </row>
    <row r="43" spans="1:11" x14ac:dyDescent="0.3">
      <c r="A43" s="84" t="s">
        <v>3641</v>
      </c>
      <c r="B43" s="84" t="s">
        <v>3736</v>
      </c>
      <c r="C43" s="84">
        <v>276750</v>
      </c>
      <c r="D43" s="2" t="str">
        <f t="shared" si="0"/>
        <v>016-276750</v>
      </c>
      <c r="E43" s="2" t="s">
        <v>3640</v>
      </c>
      <c r="F43" s="2" t="s">
        <v>3771</v>
      </c>
      <c r="G43" s="82">
        <v>100.13</v>
      </c>
      <c r="H43" s="82" t="s">
        <v>3059</v>
      </c>
      <c r="I43" t="s">
        <v>3729</v>
      </c>
    </row>
    <row r="44" spans="1:11" x14ac:dyDescent="0.3">
      <c r="A44" s="84" t="s">
        <v>3639</v>
      </c>
      <c r="B44" s="84" t="s">
        <v>3736</v>
      </c>
      <c r="C44" s="84">
        <v>277000</v>
      </c>
      <c r="D44" s="2" t="str">
        <f t="shared" si="0"/>
        <v>016-277000</v>
      </c>
      <c r="E44" s="2" t="s">
        <v>3638</v>
      </c>
      <c r="F44" s="2" t="s">
        <v>3772</v>
      </c>
      <c r="G44" s="82">
        <v>114.05</v>
      </c>
      <c r="H44" s="82" t="s">
        <v>3059</v>
      </c>
      <c r="I44" t="s">
        <v>3729</v>
      </c>
    </row>
    <row r="45" spans="1:11" x14ac:dyDescent="0.3">
      <c r="A45" s="84" t="s">
        <v>3637</v>
      </c>
      <c r="B45" s="84" t="s">
        <v>3736</v>
      </c>
      <c r="C45" s="84">
        <v>277900</v>
      </c>
      <c r="D45" s="2" t="str">
        <f t="shared" si="0"/>
        <v>016-277900</v>
      </c>
      <c r="E45" s="2" t="s">
        <v>3636</v>
      </c>
      <c r="F45" s="2" t="s">
        <v>3773</v>
      </c>
      <c r="G45" s="82">
        <v>122.5</v>
      </c>
      <c r="H45" s="82" t="s">
        <v>3059</v>
      </c>
      <c r="I45" t="s">
        <v>3729</v>
      </c>
    </row>
    <row r="46" spans="1:11" hidden="1" x14ac:dyDescent="0.3">
      <c r="A46" s="84" t="s">
        <v>3635</v>
      </c>
      <c r="B46" s="84" t="s">
        <v>3737</v>
      </c>
      <c r="C46" s="84">
        <v>139400</v>
      </c>
      <c r="D46" s="2" t="str">
        <f t="shared" si="0"/>
        <v>018-139400</v>
      </c>
      <c r="E46" s="81" t="s">
        <v>3634</v>
      </c>
      <c r="F46" s="81"/>
      <c r="G46" s="82">
        <v>1.1399999999999999</v>
      </c>
      <c r="H46" s="82"/>
      <c r="I46" t="s">
        <v>3728</v>
      </c>
    </row>
    <row r="47" spans="1:11" hidden="1" x14ac:dyDescent="0.3">
      <c r="A47" s="84" t="s">
        <v>3633</v>
      </c>
      <c r="B47" s="84" t="s">
        <v>3737</v>
      </c>
      <c r="C47" s="84">
        <v>139500</v>
      </c>
      <c r="D47" s="2" t="str">
        <f t="shared" si="0"/>
        <v>018-139500</v>
      </c>
      <c r="E47" s="81" t="s">
        <v>3632</v>
      </c>
      <c r="F47" s="81"/>
      <c r="G47" s="82">
        <v>0.92999999999999994</v>
      </c>
      <c r="H47" s="82"/>
      <c r="I47" t="s">
        <v>3728</v>
      </c>
    </row>
    <row r="48" spans="1:11" hidden="1" x14ac:dyDescent="0.3">
      <c r="A48" s="84" t="s">
        <v>3631</v>
      </c>
      <c r="B48" s="84" t="s">
        <v>3737</v>
      </c>
      <c r="C48" s="84">
        <v>139800</v>
      </c>
      <c r="D48" s="2" t="str">
        <f t="shared" si="0"/>
        <v>018-139800</v>
      </c>
      <c r="E48" s="81" t="s">
        <v>3630</v>
      </c>
      <c r="F48" s="81"/>
      <c r="G48" s="82">
        <v>0.92</v>
      </c>
      <c r="H48" s="82"/>
      <c r="I48" t="s">
        <v>3728</v>
      </c>
    </row>
    <row r="49" spans="1:9" hidden="1" x14ac:dyDescent="0.3">
      <c r="A49" s="84" t="s">
        <v>3629</v>
      </c>
      <c r="B49" s="84" t="s">
        <v>3737</v>
      </c>
      <c r="C49" s="84">
        <v>140000</v>
      </c>
      <c r="D49" s="2" t="str">
        <f t="shared" si="0"/>
        <v>018-140000</v>
      </c>
      <c r="E49" s="81" t="s">
        <v>3628</v>
      </c>
      <c r="F49" s="81"/>
      <c r="G49" s="82">
        <v>0.84</v>
      </c>
      <c r="H49" s="82"/>
      <c r="I49" t="s">
        <v>3728</v>
      </c>
    </row>
    <row r="50" spans="1:9" hidden="1" x14ac:dyDescent="0.3">
      <c r="A50" s="84" t="s">
        <v>3627</v>
      </c>
      <c r="B50" s="84" t="s">
        <v>3738</v>
      </c>
      <c r="C50" s="84" t="s">
        <v>3745</v>
      </c>
      <c r="D50" s="2" t="str">
        <f t="shared" si="0"/>
        <v>019-096250</v>
      </c>
      <c r="E50" s="81" t="s">
        <v>3626</v>
      </c>
      <c r="F50" s="81"/>
      <c r="G50" s="82">
        <v>9.07</v>
      </c>
      <c r="H50" s="82"/>
      <c r="I50" t="s">
        <v>3728</v>
      </c>
    </row>
    <row r="51" spans="1:9" hidden="1" x14ac:dyDescent="0.3">
      <c r="A51" s="84" t="s">
        <v>3625</v>
      </c>
      <c r="B51" s="84" t="s">
        <v>3738</v>
      </c>
      <c r="C51" s="84" t="s">
        <v>3746</v>
      </c>
      <c r="D51" s="2" t="str">
        <f t="shared" si="0"/>
        <v>019-096600</v>
      </c>
      <c r="E51" s="81" t="s">
        <v>3624</v>
      </c>
      <c r="F51" s="81"/>
      <c r="G51" s="82">
        <v>0.13999999999999999</v>
      </c>
      <c r="H51" s="82"/>
      <c r="I51" t="s">
        <v>3728</v>
      </c>
    </row>
    <row r="52" spans="1:9" hidden="1" x14ac:dyDescent="0.3">
      <c r="A52" s="84" t="s">
        <v>3623</v>
      </c>
      <c r="B52" s="84" t="s">
        <v>3738</v>
      </c>
      <c r="C52" s="84" t="s">
        <v>3747</v>
      </c>
      <c r="D52" s="2" t="str">
        <f t="shared" si="0"/>
        <v>019-096950</v>
      </c>
      <c r="E52" s="81" t="s">
        <v>3622</v>
      </c>
      <c r="F52" s="81"/>
      <c r="G52" s="82">
        <v>1.0799999999999998</v>
      </c>
      <c r="H52" s="82"/>
      <c r="I52" t="s">
        <v>3728</v>
      </c>
    </row>
    <row r="53" spans="1:9" hidden="1" x14ac:dyDescent="0.3">
      <c r="A53" s="84" t="s">
        <v>3621</v>
      </c>
      <c r="B53" s="84" t="s">
        <v>3738</v>
      </c>
      <c r="C53" s="84" t="s">
        <v>3748</v>
      </c>
      <c r="D53" s="2" t="str">
        <f t="shared" si="0"/>
        <v>019-097300</v>
      </c>
      <c r="E53" s="81" t="s">
        <v>3620</v>
      </c>
      <c r="F53" s="81"/>
      <c r="G53" s="82">
        <v>1.0499999999999998</v>
      </c>
      <c r="H53" s="82"/>
      <c r="I53" t="s">
        <v>3728</v>
      </c>
    </row>
    <row r="54" spans="1:9" hidden="1" x14ac:dyDescent="0.3">
      <c r="A54" s="84" t="s">
        <v>3619</v>
      </c>
      <c r="B54" s="84" t="s">
        <v>3738</v>
      </c>
      <c r="C54" s="84" t="s">
        <v>3749</v>
      </c>
      <c r="D54" s="2" t="str">
        <f t="shared" si="0"/>
        <v>019-097650</v>
      </c>
      <c r="E54" s="81" t="s">
        <v>3618</v>
      </c>
      <c r="F54" s="81"/>
      <c r="G54" s="82">
        <v>70.61</v>
      </c>
      <c r="H54" s="82"/>
      <c r="I54" t="s">
        <v>3728</v>
      </c>
    </row>
    <row r="55" spans="1:9" hidden="1" x14ac:dyDescent="0.3">
      <c r="A55" s="84" t="s">
        <v>3617</v>
      </c>
      <c r="B55" s="84" t="s">
        <v>3738</v>
      </c>
      <c r="C55" s="84">
        <v>100450</v>
      </c>
      <c r="D55" s="2" t="str">
        <f t="shared" si="0"/>
        <v>019-100450</v>
      </c>
      <c r="E55" s="81" t="s">
        <v>3616</v>
      </c>
      <c r="F55" s="81"/>
      <c r="G55" s="82">
        <v>8.7899999999999991</v>
      </c>
      <c r="H55" s="82"/>
      <c r="I55" t="s">
        <v>3728</v>
      </c>
    </row>
    <row r="56" spans="1:9" hidden="1" x14ac:dyDescent="0.3">
      <c r="A56" s="84" t="s">
        <v>3615</v>
      </c>
      <c r="B56" s="84" t="s">
        <v>3738</v>
      </c>
      <c r="C56" s="84">
        <v>100460</v>
      </c>
      <c r="D56" s="2" t="str">
        <f t="shared" si="0"/>
        <v>019-100460</v>
      </c>
      <c r="E56" s="81" t="s">
        <v>3614</v>
      </c>
      <c r="F56" s="81"/>
      <c r="G56" s="82">
        <v>17.579999999999998</v>
      </c>
      <c r="H56" s="82"/>
      <c r="I56" t="s">
        <v>3728</v>
      </c>
    </row>
    <row r="57" spans="1:9" hidden="1" x14ac:dyDescent="0.3">
      <c r="A57" s="84" t="s">
        <v>3613</v>
      </c>
      <c r="B57" s="84" t="s">
        <v>3738</v>
      </c>
      <c r="C57" s="84">
        <v>101000</v>
      </c>
      <c r="D57" s="2" t="str">
        <f t="shared" si="0"/>
        <v>019-101000</v>
      </c>
      <c r="E57" s="81" t="s">
        <v>3612</v>
      </c>
      <c r="F57" s="81"/>
      <c r="G57" s="82">
        <v>39.879999999999995</v>
      </c>
      <c r="H57" s="82"/>
      <c r="I57" t="s">
        <v>3728</v>
      </c>
    </row>
    <row r="58" spans="1:9" hidden="1" x14ac:dyDescent="0.3">
      <c r="A58" s="84" t="s">
        <v>3611</v>
      </c>
      <c r="B58" s="84" t="s">
        <v>3738</v>
      </c>
      <c r="C58" s="84">
        <v>101010</v>
      </c>
      <c r="D58" s="2" t="str">
        <f t="shared" si="0"/>
        <v>019-101010</v>
      </c>
      <c r="E58" s="81" t="s">
        <v>3610</v>
      </c>
      <c r="F58" s="81"/>
      <c r="G58" s="82">
        <v>48.62</v>
      </c>
      <c r="H58" s="82"/>
      <c r="I58" t="s">
        <v>3728</v>
      </c>
    </row>
    <row r="59" spans="1:9" hidden="1" x14ac:dyDescent="0.3">
      <c r="A59" s="84" t="s">
        <v>3609</v>
      </c>
      <c r="B59" s="84" t="s">
        <v>3738</v>
      </c>
      <c r="C59" s="84">
        <v>101015</v>
      </c>
      <c r="D59" s="2" t="str">
        <f t="shared" si="0"/>
        <v>019-101015</v>
      </c>
      <c r="E59" s="81" t="s">
        <v>3608</v>
      </c>
      <c r="F59" s="81"/>
      <c r="G59" s="82">
        <v>42.05</v>
      </c>
      <c r="H59" s="82"/>
      <c r="I59" t="s">
        <v>3728</v>
      </c>
    </row>
    <row r="60" spans="1:9" hidden="1" x14ac:dyDescent="0.3">
      <c r="A60" s="84" t="s">
        <v>3607</v>
      </c>
      <c r="B60" s="84" t="s">
        <v>3738</v>
      </c>
      <c r="C60" s="84">
        <v>101020</v>
      </c>
      <c r="D60" s="2" t="str">
        <f t="shared" si="0"/>
        <v>019-101020</v>
      </c>
      <c r="E60" s="81" t="s">
        <v>3606</v>
      </c>
      <c r="F60" s="81"/>
      <c r="G60" s="82">
        <v>55.5</v>
      </c>
      <c r="H60" s="82"/>
      <c r="I60" t="s">
        <v>3728</v>
      </c>
    </row>
    <row r="61" spans="1:9" hidden="1" x14ac:dyDescent="0.3">
      <c r="A61" s="84" t="s">
        <v>3605</v>
      </c>
      <c r="B61" s="84" t="s">
        <v>3738</v>
      </c>
      <c r="C61" s="84">
        <v>101030</v>
      </c>
      <c r="D61" s="2" t="str">
        <f t="shared" si="0"/>
        <v>019-101030</v>
      </c>
      <c r="E61" s="81" t="s">
        <v>3604</v>
      </c>
      <c r="F61" s="81"/>
      <c r="G61" s="82">
        <v>47.339999999999996</v>
      </c>
      <c r="H61" s="82"/>
      <c r="I61" t="s">
        <v>3728</v>
      </c>
    </row>
    <row r="62" spans="1:9" hidden="1" x14ac:dyDescent="0.3">
      <c r="A62" s="84" t="s">
        <v>3603</v>
      </c>
      <c r="B62" s="84" t="s">
        <v>3738</v>
      </c>
      <c r="C62" s="84">
        <v>101040</v>
      </c>
      <c r="D62" s="2" t="str">
        <f t="shared" si="0"/>
        <v>019-101040</v>
      </c>
      <c r="E62" s="81" t="s">
        <v>3602</v>
      </c>
      <c r="F62" s="81"/>
      <c r="G62" s="82">
        <v>36.64</v>
      </c>
      <c r="H62" s="82"/>
      <c r="I62" t="s">
        <v>3728</v>
      </c>
    </row>
    <row r="63" spans="1:9" hidden="1" x14ac:dyDescent="0.3">
      <c r="A63" s="84" t="s">
        <v>3601</v>
      </c>
      <c r="B63" s="84" t="s">
        <v>3738</v>
      </c>
      <c r="C63" s="84">
        <v>103002</v>
      </c>
      <c r="D63" s="2" t="str">
        <f t="shared" si="0"/>
        <v>019-103002</v>
      </c>
      <c r="E63" s="81" t="s">
        <v>3600</v>
      </c>
      <c r="F63" s="81"/>
      <c r="G63" s="82">
        <v>2.0799999999999996</v>
      </c>
      <c r="H63" s="82"/>
      <c r="I63" t="s">
        <v>3728</v>
      </c>
    </row>
    <row r="64" spans="1:9" hidden="1" x14ac:dyDescent="0.3">
      <c r="A64" s="84" t="s">
        <v>3599</v>
      </c>
      <c r="B64" s="84" t="s">
        <v>3738</v>
      </c>
      <c r="C64" s="84">
        <v>103050</v>
      </c>
      <c r="D64" s="2" t="str">
        <f t="shared" si="0"/>
        <v>019-103050</v>
      </c>
      <c r="E64" s="81" t="s">
        <v>3598</v>
      </c>
      <c r="F64" s="81"/>
      <c r="G64" s="82">
        <v>4.3899999999999997</v>
      </c>
      <c r="H64" s="82"/>
      <c r="I64" t="s">
        <v>3728</v>
      </c>
    </row>
    <row r="65" spans="1:9" hidden="1" x14ac:dyDescent="0.3">
      <c r="A65" s="84" t="s">
        <v>3597</v>
      </c>
      <c r="B65" s="84" t="s">
        <v>3738</v>
      </c>
      <c r="C65" s="84">
        <v>103070</v>
      </c>
      <c r="D65" s="2" t="str">
        <f t="shared" si="0"/>
        <v>019-103070</v>
      </c>
      <c r="E65" s="81" t="s">
        <v>3596</v>
      </c>
      <c r="F65" s="81"/>
      <c r="G65" s="82">
        <v>1.42</v>
      </c>
      <c r="H65" s="82"/>
      <c r="I65" t="s">
        <v>3728</v>
      </c>
    </row>
    <row r="66" spans="1:9" hidden="1" x14ac:dyDescent="0.3">
      <c r="A66" s="84" t="s">
        <v>3595</v>
      </c>
      <c r="B66" s="84" t="s">
        <v>3738</v>
      </c>
      <c r="C66" s="84">
        <v>103080</v>
      </c>
      <c r="D66" s="2" t="str">
        <f t="shared" si="0"/>
        <v>019-103080</v>
      </c>
      <c r="E66" s="81" t="s">
        <v>3594</v>
      </c>
      <c r="F66" s="81"/>
      <c r="G66" s="82">
        <v>0.26</v>
      </c>
      <c r="H66" s="82"/>
      <c r="I66" t="s">
        <v>3728</v>
      </c>
    </row>
    <row r="67" spans="1:9" hidden="1" x14ac:dyDescent="0.3">
      <c r="A67" s="84" t="s">
        <v>3593</v>
      </c>
      <c r="B67" s="84" t="s">
        <v>3738</v>
      </c>
      <c r="C67" s="84">
        <v>103090</v>
      </c>
      <c r="D67" s="2" t="str">
        <f t="shared" ref="D67:D130" si="1">CONCATENATE(B67,"-",C67)</f>
        <v>019-103090</v>
      </c>
      <c r="E67" s="81" t="s">
        <v>3592</v>
      </c>
      <c r="F67" s="81"/>
      <c r="G67" s="82">
        <v>0.5</v>
      </c>
      <c r="H67" s="82"/>
      <c r="I67" t="s">
        <v>3728</v>
      </c>
    </row>
    <row r="68" spans="1:9" hidden="1" x14ac:dyDescent="0.3">
      <c r="A68" s="84" t="s">
        <v>3591</v>
      </c>
      <c r="B68" s="84" t="s">
        <v>3738</v>
      </c>
      <c r="C68" s="84">
        <v>103091</v>
      </c>
      <c r="D68" s="2" t="str">
        <f t="shared" si="1"/>
        <v>019-103091</v>
      </c>
      <c r="E68" s="81" t="s">
        <v>3590</v>
      </c>
      <c r="F68" s="81"/>
      <c r="G68" s="82">
        <v>0.39</v>
      </c>
      <c r="H68" s="82"/>
      <c r="I68" t="s">
        <v>3728</v>
      </c>
    </row>
    <row r="69" spans="1:9" hidden="1" x14ac:dyDescent="0.3">
      <c r="A69" s="84" t="s">
        <v>3589</v>
      </c>
      <c r="B69" s="84" t="s">
        <v>3738</v>
      </c>
      <c r="C69" s="84">
        <v>103092</v>
      </c>
      <c r="D69" s="2" t="str">
        <f t="shared" si="1"/>
        <v>019-103092</v>
      </c>
      <c r="E69" s="81" t="s">
        <v>3588</v>
      </c>
      <c r="F69" s="81"/>
      <c r="G69" s="82">
        <v>0.13999999999999999</v>
      </c>
      <c r="H69" s="82"/>
      <c r="I69" t="s">
        <v>3728</v>
      </c>
    </row>
    <row r="70" spans="1:9" hidden="1" x14ac:dyDescent="0.3">
      <c r="A70" s="84" t="s">
        <v>3587</v>
      </c>
      <c r="B70" s="84" t="s">
        <v>3738</v>
      </c>
      <c r="C70" s="84">
        <v>103094</v>
      </c>
      <c r="D70" s="2" t="str">
        <f t="shared" si="1"/>
        <v>019-103094</v>
      </c>
      <c r="E70" s="81" t="s">
        <v>3586</v>
      </c>
      <c r="F70" s="81"/>
      <c r="G70" s="82">
        <v>0.12</v>
      </c>
      <c r="H70" s="82"/>
      <c r="I70" t="s">
        <v>3728</v>
      </c>
    </row>
    <row r="71" spans="1:9" hidden="1" x14ac:dyDescent="0.3">
      <c r="A71" s="84" t="s">
        <v>3585</v>
      </c>
      <c r="B71" s="84" t="s">
        <v>3738</v>
      </c>
      <c r="C71" s="84">
        <v>103098</v>
      </c>
      <c r="D71" s="2" t="str">
        <f t="shared" si="1"/>
        <v>019-103098</v>
      </c>
      <c r="E71" s="81" t="s">
        <v>3584</v>
      </c>
      <c r="F71" s="81"/>
      <c r="G71" s="82">
        <v>2.1599999999999997</v>
      </c>
      <c r="H71" s="82"/>
      <c r="I71" t="s">
        <v>3728</v>
      </c>
    </row>
    <row r="72" spans="1:9" hidden="1" x14ac:dyDescent="0.3">
      <c r="A72" s="84" t="s">
        <v>3583</v>
      </c>
      <c r="B72" s="84" t="s">
        <v>3738</v>
      </c>
      <c r="C72" s="84">
        <v>103099</v>
      </c>
      <c r="D72" s="2" t="str">
        <f t="shared" si="1"/>
        <v>019-103099</v>
      </c>
      <c r="E72" s="81" t="s">
        <v>3582</v>
      </c>
      <c r="F72" s="81"/>
      <c r="G72" s="82">
        <v>2.34</v>
      </c>
      <c r="H72" s="82"/>
      <c r="I72" t="s">
        <v>3728</v>
      </c>
    </row>
    <row r="73" spans="1:9" hidden="1" x14ac:dyDescent="0.3">
      <c r="A73" s="84" t="s">
        <v>3581</v>
      </c>
      <c r="B73" s="84" t="s">
        <v>3738</v>
      </c>
      <c r="C73" s="84">
        <v>103100</v>
      </c>
      <c r="D73" s="2" t="str">
        <f t="shared" si="1"/>
        <v>019-103100</v>
      </c>
      <c r="E73" s="81" t="s">
        <v>3580</v>
      </c>
      <c r="F73" s="81"/>
      <c r="G73" s="82">
        <v>0.39</v>
      </c>
      <c r="H73" s="82"/>
      <c r="I73" t="s">
        <v>3728</v>
      </c>
    </row>
    <row r="74" spans="1:9" hidden="1" x14ac:dyDescent="0.3">
      <c r="A74" s="84" t="s">
        <v>3579</v>
      </c>
      <c r="B74" s="84" t="s">
        <v>3738</v>
      </c>
      <c r="C74" s="84">
        <v>103110</v>
      </c>
      <c r="D74" s="2" t="str">
        <f t="shared" si="1"/>
        <v>019-103110</v>
      </c>
      <c r="E74" s="81" t="s">
        <v>3578</v>
      </c>
      <c r="F74" s="81"/>
      <c r="G74" s="82">
        <v>0.10999999999999999</v>
      </c>
      <c r="H74" s="82"/>
      <c r="I74" t="s">
        <v>3728</v>
      </c>
    </row>
    <row r="75" spans="1:9" hidden="1" x14ac:dyDescent="0.3">
      <c r="A75" s="84" t="s">
        <v>3577</v>
      </c>
      <c r="B75" s="84" t="s">
        <v>3738</v>
      </c>
      <c r="C75" s="84">
        <v>103210</v>
      </c>
      <c r="D75" s="2" t="str">
        <f t="shared" si="1"/>
        <v>019-103210</v>
      </c>
      <c r="E75" s="81" t="s">
        <v>3576</v>
      </c>
      <c r="F75" s="81"/>
      <c r="G75" s="82">
        <v>3.35</v>
      </c>
      <c r="H75" s="82"/>
      <c r="I75" t="s">
        <v>3728</v>
      </c>
    </row>
    <row r="76" spans="1:9" hidden="1" x14ac:dyDescent="0.3">
      <c r="A76" s="84" t="s">
        <v>3575</v>
      </c>
      <c r="B76" s="84" t="s">
        <v>3738</v>
      </c>
      <c r="C76" s="84">
        <v>103220</v>
      </c>
      <c r="D76" s="2" t="str">
        <f t="shared" si="1"/>
        <v>019-103220</v>
      </c>
      <c r="E76" s="81" t="s">
        <v>3574</v>
      </c>
      <c r="F76" s="81"/>
      <c r="G76" s="82">
        <v>4.05</v>
      </c>
      <c r="H76" s="82"/>
      <c r="I76" t="s">
        <v>3728</v>
      </c>
    </row>
    <row r="77" spans="1:9" hidden="1" x14ac:dyDescent="0.3">
      <c r="A77" s="84" t="s">
        <v>3573</v>
      </c>
      <c r="B77" s="84" t="s">
        <v>3738</v>
      </c>
      <c r="C77" s="84">
        <v>103230</v>
      </c>
      <c r="D77" s="2" t="str">
        <f t="shared" si="1"/>
        <v>019-103230</v>
      </c>
      <c r="E77" s="81" t="s">
        <v>3572</v>
      </c>
      <c r="F77" s="81"/>
      <c r="G77" s="82">
        <v>2.0799999999999996</v>
      </c>
      <c r="H77" s="82"/>
      <c r="I77" t="s">
        <v>3728</v>
      </c>
    </row>
    <row r="78" spans="1:9" hidden="1" x14ac:dyDescent="0.3">
      <c r="A78" s="84" t="s">
        <v>3571</v>
      </c>
      <c r="B78" s="84" t="s">
        <v>3738</v>
      </c>
      <c r="C78" s="84">
        <v>103300</v>
      </c>
      <c r="D78" s="2" t="str">
        <f t="shared" si="1"/>
        <v>019-103300</v>
      </c>
      <c r="E78" s="81" t="s">
        <v>3570</v>
      </c>
      <c r="F78" s="81"/>
      <c r="G78" s="82">
        <v>8.4499999999999993</v>
      </c>
      <c r="H78" s="82"/>
      <c r="I78" t="s">
        <v>3728</v>
      </c>
    </row>
    <row r="79" spans="1:9" hidden="1" x14ac:dyDescent="0.3">
      <c r="A79" s="84" t="s">
        <v>3569</v>
      </c>
      <c r="B79" s="84" t="s">
        <v>3738</v>
      </c>
      <c r="C79" s="84">
        <v>103325</v>
      </c>
      <c r="D79" s="2" t="str">
        <f t="shared" si="1"/>
        <v>019-103325</v>
      </c>
      <c r="E79" s="81" t="s">
        <v>3568</v>
      </c>
      <c r="F79" s="81"/>
      <c r="G79" s="82">
        <v>111.89</v>
      </c>
      <c r="H79" s="82"/>
      <c r="I79" t="s">
        <v>3728</v>
      </c>
    </row>
    <row r="80" spans="1:9" hidden="1" x14ac:dyDescent="0.3">
      <c r="A80" s="84" t="s">
        <v>3567</v>
      </c>
      <c r="B80" s="84" t="s">
        <v>3738</v>
      </c>
      <c r="C80" s="84">
        <v>103330</v>
      </c>
      <c r="D80" s="2" t="str">
        <f t="shared" si="1"/>
        <v>019-103330</v>
      </c>
      <c r="E80" s="81" t="s">
        <v>3566</v>
      </c>
      <c r="F80" s="81"/>
      <c r="G80" s="82">
        <v>118.87</v>
      </c>
      <c r="H80" s="82"/>
      <c r="I80" t="s">
        <v>3728</v>
      </c>
    </row>
    <row r="81" spans="1:9" hidden="1" x14ac:dyDescent="0.3">
      <c r="A81" s="84" t="s">
        <v>3565</v>
      </c>
      <c r="B81" s="84" t="s">
        <v>3738</v>
      </c>
      <c r="C81" s="84">
        <v>103375</v>
      </c>
      <c r="D81" s="2" t="str">
        <f t="shared" si="1"/>
        <v>019-103375</v>
      </c>
      <c r="E81" s="81" t="s">
        <v>3564</v>
      </c>
      <c r="F81" s="81"/>
      <c r="G81" s="82">
        <v>111.42999999999999</v>
      </c>
      <c r="H81" s="82"/>
      <c r="I81" t="s">
        <v>3728</v>
      </c>
    </row>
    <row r="82" spans="1:9" hidden="1" x14ac:dyDescent="0.3">
      <c r="A82" s="84" t="s">
        <v>3563</v>
      </c>
      <c r="B82" s="84" t="s">
        <v>3738</v>
      </c>
      <c r="C82" s="84">
        <v>103420</v>
      </c>
      <c r="D82" s="2" t="str">
        <f t="shared" si="1"/>
        <v>019-103420</v>
      </c>
      <c r="E82" s="81" t="s">
        <v>3562</v>
      </c>
      <c r="F82" s="81"/>
      <c r="G82" s="82">
        <v>92.86</v>
      </c>
      <c r="H82" s="82"/>
      <c r="I82" t="s">
        <v>3728</v>
      </c>
    </row>
    <row r="83" spans="1:9" hidden="1" x14ac:dyDescent="0.3">
      <c r="A83" s="84" t="s">
        <v>3561</v>
      </c>
      <c r="B83" s="84" t="s">
        <v>3738</v>
      </c>
      <c r="C83" s="84">
        <v>103422</v>
      </c>
      <c r="D83" s="2" t="str">
        <f t="shared" si="1"/>
        <v>019-103422</v>
      </c>
      <c r="E83" s="81" t="s">
        <v>3560</v>
      </c>
      <c r="F83" s="81"/>
      <c r="G83" s="82">
        <v>154.91999999999999</v>
      </c>
      <c r="H83" s="82"/>
      <c r="I83" t="s">
        <v>3728</v>
      </c>
    </row>
    <row r="84" spans="1:9" hidden="1" x14ac:dyDescent="0.3">
      <c r="A84" s="84" t="s">
        <v>3559</v>
      </c>
      <c r="B84" s="84" t="s">
        <v>3738</v>
      </c>
      <c r="C84" s="84">
        <v>103425</v>
      </c>
      <c r="D84" s="2" t="str">
        <f t="shared" si="1"/>
        <v>019-103425</v>
      </c>
      <c r="E84" s="81" t="s">
        <v>3558</v>
      </c>
      <c r="F84" s="81"/>
      <c r="G84" s="82">
        <v>158.55000000000001</v>
      </c>
      <c r="H84" s="82"/>
      <c r="I84" t="s">
        <v>3728</v>
      </c>
    </row>
    <row r="85" spans="1:9" hidden="1" x14ac:dyDescent="0.3">
      <c r="A85" s="84" t="s">
        <v>3557</v>
      </c>
      <c r="B85" s="84" t="s">
        <v>3738</v>
      </c>
      <c r="C85" s="84">
        <v>103430</v>
      </c>
      <c r="D85" s="2" t="str">
        <f t="shared" si="1"/>
        <v>019-103430</v>
      </c>
      <c r="E85" s="81" t="s">
        <v>3556</v>
      </c>
      <c r="F85" s="81"/>
      <c r="G85" s="82">
        <v>255.98</v>
      </c>
      <c r="H85" s="82"/>
      <c r="I85" t="s">
        <v>3728</v>
      </c>
    </row>
    <row r="86" spans="1:9" hidden="1" x14ac:dyDescent="0.3">
      <c r="A86" s="84" t="s">
        <v>3555</v>
      </c>
      <c r="B86" s="84" t="s">
        <v>3738</v>
      </c>
      <c r="C86" s="84">
        <v>104000</v>
      </c>
      <c r="D86" s="2" t="str">
        <f t="shared" si="1"/>
        <v>019-104000</v>
      </c>
      <c r="E86" s="81" t="s">
        <v>3554</v>
      </c>
      <c r="F86" s="81"/>
      <c r="G86" s="82">
        <v>9.33</v>
      </c>
      <c r="H86" s="82"/>
      <c r="I86" t="s">
        <v>3728</v>
      </c>
    </row>
    <row r="87" spans="1:9" hidden="1" x14ac:dyDescent="0.3">
      <c r="A87" s="84" t="s">
        <v>3553</v>
      </c>
      <c r="B87" s="84" t="s">
        <v>3738</v>
      </c>
      <c r="C87" s="84">
        <v>104025</v>
      </c>
      <c r="D87" s="2" t="str">
        <f t="shared" si="1"/>
        <v>019-104025</v>
      </c>
      <c r="E87" s="81" t="s">
        <v>3552</v>
      </c>
      <c r="F87" s="81"/>
      <c r="G87" s="82">
        <v>8.14</v>
      </c>
      <c r="H87" s="82"/>
      <c r="I87" t="s">
        <v>3728</v>
      </c>
    </row>
    <row r="88" spans="1:9" hidden="1" x14ac:dyDescent="0.3">
      <c r="A88" s="84" t="s">
        <v>3551</v>
      </c>
      <c r="B88" s="84" t="s">
        <v>3738</v>
      </c>
      <c r="C88" s="84">
        <v>104050</v>
      </c>
      <c r="D88" s="2" t="str">
        <f t="shared" si="1"/>
        <v>019-104050</v>
      </c>
      <c r="E88" s="81" t="s">
        <v>3550</v>
      </c>
      <c r="F88" s="81"/>
      <c r="G88" s="82">
        <v>6.8599999999999994</v>
      </c>
      <c r="H88" s="82"/>
      <c r="I88" t="s">
        <v>3728</v>
      </c>
    </row>
    <row r="89" spans="1:9" hidden="1" x14ac:dyDescent="0.3">
      <c r="A89" s="84" t="s">
        <v>3549</v>
      </c>
      <c r="B89" s="84" t="s">
        <v>3738</v>
      </c>
      <c r="C89" s="84">
        <v>104075</v>
      </c>
      <c r="D89" s="2" t="str">
        <f t="shared" si="1"/>
        <v>019-104075</v>
      </c>
      <c r="E89" s="81" t="s">
        <v>3548</v>
      </c>
      <c r="F89" s="81"/>
      <c r="G89" s="82">
        <v>9.0500000000000007</v>
      </c>
      <c r="H89" s="82"/>
      <c r="I89" t="s">
        <v>3728</v>
      </c>
    </row>
    <row r="90" spans="1:9" hidden="1" x14ac:dyDescent="0.3">
      <c r="A90" s="84" t="s">
        <v>3547</v>
      </c>
      <c r="B90" s="84" t="s">
        <v>3738</v>
      </c>
      <c r="C90" s="84">
        <v>104100</v>
      </c>
      <c r="D90" s="2" t="str">
        <f t="shared" si="1"/>
        <v>019-104100</v>
      </c>
      <c r="E90" s="81" t="s">
        <v>3546</v>
      </c>
      <c r="F90" s="81"/>
      <c r="G90" s="82">
        <v>5.46</v>
      </c>
      <c r="H90" s="82"/>
      <c r="I90" t="s">
        <v>3728</v>
      </c>
    </row>
    <row r="91" spans="1:9" hidden="1" x14ac:dyDescent="0.3">
      <c r="A91" s="84" t="s">
        <v>3545</v>
      </c>
      <c r="B91" s="84" t="s">
        <v>3738</v>
      </c>
      <c r="C91" s="84">
        <v>104125</v>
      </c>
      <c r="D91" s="2" t="str">
        <f t="shared" si="1"/>
        <v>019-104125</v>
      </c>
      <c r="E91" s="81" t="s">
        <v>3544</v>
      </c>
      <c r="F91" s="81"/>
      <c r="G91" s="82">
        <v>5.68</v>
      </c>
      <c r="H91" s="82"/>
      <c r="I91" t="s">
        <v>3728</v>
      </c>
    </row>
    <row r="92" spans="1:9" x14ac:dyDescent="0.3">
      <c r="A92" s="84" t="s">
        <v>3543</v>
      </c>
      <c r="B92" s="84" t="s">
        <v>3738</v>
      </c>
      <c r="C92" s="84">
        <v>105200</v>
      </c>
      <c r="D92" s="2" t="str">
        <f t="shared" si="1"/>
        <v>019-105200</v>
      </c>
      <c r="E92" s="2" t="s">
        <v>3542</v>
      </c>
      <c r="F92" s="2" t="s">
        <v>3774</v>
      </c>
      <c r="G92" s="82">
        <v>91.32</v>
      </c>
      <c r="H92" s="82" t="s">
        <v>3757</v>
      </c>
      <c r="I92" t="s">
        <v>3729</v>
      </c>
    </row>
    <row r="93" spans="1:9" x14ac:dyDescent="0.3">
      <c r="A93" s="84" t="s">
        <v>3541</v>
      </c>
      <c r="B93" s="84" t="s">
        <v>3738</v>
      </c>
      <c r="C93" s="84">
        <v>105400</v>
      </c>
      <c r="D93" s="2" t="str">
        <f t="shared" si="1"/>
        <v>019-105400</v>
      </c>
      <c r="E93" s="2" t="s">
        <v>3540</v>
      </c>
      <c r="F93" s="2" t="s">
        <v>3775</v>
      </c>
      <c r="G93" s="82">
        <v>22.31</v>
      </c>
      <c r="H93" s="82" t="s">
        <v>3757</v>
      </c>
      <c r="I93" t="s">
        <v>3729</v>
      </c>
    </row>
    <row r="94" spans="1:9" x14ac:dyDescent="0.3">
      <c r="A94" s="84" t="s">
        <v>3539</v>
      </c>
      <c r="B94" s="84" t="s">
        <v>3738</v>
      </c>
      <c r="C94" s="84">
        <v>105500</v>
      </c>
      <c r="D94" s="2" t="str">
        <f t="shared" si="1"/>
        <v>019-105500</v>
      </c>
      <c r="E94" s="2" t="s">
        <v>3538</v>
      </c>
      <c r="F94" s="2" t="s">
        <v>3776</v>
      </c>
      <c r="G94" s="82">
        <v>25.9</v>
      </c>
      <c r="H94" s="82" t="s">
        <v>3757</v>
      </c>
      <c r="I94" t="s">
        <v>3729</v>
      </c>
    </row>
    <row r="95" spans="1:9" x14ac:dyDescent="0.3">
      <c r="A95" s="84" t="s">
        <v>3537</v>
      </c>
      <c r="B95" s="84" t="s">
        <v>3738</v>
      </c>
      <c r="C95" s="84">
        <v>105700</v>
      </c>
      <c r="D95" s="2" t="str">
        <f t="shared" si="1"/>
        <v>019-105700</v>
      </c>
      <c r="E95" s="2" t="s">
        <v>3536</v>
      </c>
      <c r="F95" s="2" t="s">
        <v>3777</v>
      </c>
      <c r="G95" s="82">
        <v>20.669999999999998</v>
      </c>
      <c r="H95" s="82" t="s">
        <v>3757</v>
      </c>
      <c r="I95" t="s">
        <v>3729</v>
      </c>
    </row>
    <row r="96" spans="1:9" x14ac:dyDescent="0.3">
      <c r="A96" s="84" t="s">
        <v>3535</v>
      </c>
      <c r="B96" s="84" t="s">
        <v>3738</v>
      </c>
      <c r="C96" s="84">
        <v>105750</v>
      </c>
      <c r="D96" s="2" t="str">
        <f t="shared" si="1"/>
        <v>019-105750</v>
      </c>
      <c r="E96" s="2" t="s">
        <v>3534</v>
      </c>
      <c r="F96" s="2" t="s">
        <v>3778</v>
      </c>
      <c r="G96" s="82">
        <v>22.529999999999998</v>
      </c>
      <c r="H96" s="82" t="s">
        <v>3757</v>
      </c>
      <c r="I96" t="s">
        <v>3729</v>
      </c>
    </row>
    <row r="97" spans="1:9" hidden="1" x14ac:dyDescent="0.3">
      <c r="A97" s="84" t="s">
        <v>3533</v>
      </c>
      <c r="B97" s="84" t="s">
        <v>3738</v>
      </c>
      <c r="C97" s="84">
        <v>106100</v>
      </c>
      <c r="D97" s="2" t="str">
        <f t="shared" si="1"/>
        <v>019-106100</v>
      </c>
      <c r="E97" s="81" t="s">
        <v>3532</v>
      </c>
      <c r="F97" s="81"/>
      <c r="G97" s="82">
        <v>16.739999999999998</v>
      </c>
      <c r="H97" s="82"/>
      <c r="I97" t="s">
        <v>3728</v>
      </c>
    </row>
    <row r="98" spans="1:9" hidden="1" x14ac:dyDescent="0.3">
      <c r="A98" s="84" t="s">
        <v>3531</v>
      </c>
      <c r="B98" s="84" t="s">
        <v>3738</v>
      </c>
      <c r="C98" s="84">
        <v>106200</v>
      </c>
      <c r="D98" s="2" t="str">
        <f t="shared" si="1"/>
        <v>019-106200</v>
      </c>
      <c r="E98" s="81" t="s">
        <v>3530</v>
      </c>
      <c r="F98" s="81"/>
      <c r="G98" s="82">
        <v>87.22999999999999</v>
      </c>
      <c r="H98" s="82"/>
      <c r="I98" t="s">
        <v>3728</v>
      </c>
    </row>
    <row r="99" spans="1:9" hidden="1" x14ac:dyDescent="0.3">
      <c r="A99" s="84" t="s">
        <v>3529</v>
      </c>
      <c r="B99" s="84" t="s">
        <v>3738</v>
      </c>
      <c r="C99" s="84">
        <v>106210</v>
      </c>
      <c r="D99" s="2" t="str">
        <f t="shared" si="1"/>
        <v>019-106210</v>
      </c>
      <c r="E99" s="81" t="s">
        <v>3528</v>
      </c>
      <c r="F99" s="81"/>
      <c r="G99" s="82">
        <v>26.22</v>
      </c>
      <c r="H99" s="82"/>
      <c r="I99" t="s">
        <v>3728</v>
      </c>
    </row>
    <row r="100" spans="1:9" hidden="1" x14ac:dyDescent="0.3">
      <c r="A100" s="84" t="s">
        <v>3527</v>
      </c>
      <c r="B100" s="84" t="s">
        <v>3738</v>
      </c>
      <c r="C100" s="84">
        <v>106275</v>
      </c>
      <c r="D100" s="2" t="str">
        <f t="shared" si="1"/>
        <v>019-106275</v>
      </c>
      <c r="E100" s="81" t="s">
        <v>3526</v>
      </c>
      <c r="F100" s="81"/>
      <c r="G100" s="82">
        <v>50.25</v>
      </c>
      <c r="H100" s="82"/>
      <c r="I100" t="s">
        <v>3728</v>
      </c>
    </row>
    <row r="101" spans="1:9" hidden="1" x14ac:dyDescent="0.3">
      <c r="A101" s="84" t="s">
        <v>3525</v>
      </c>
      <c r="B101" s="84" t="s">
        <v>3738</v>
      </c>
      <c r="C101" s="84">
        <v>106300</v>
      </c>
      <c r="D101" s="2" t="str">
        <f t="shared" si="1"/>
        <v>019-106300</v>
      </c>
      <c r="E101" s="81" t="s">
        <v>3524</v>
      </c>
      <c r="F101" s="81"/>
      <c r="G101" s="82">
        <v>7.1</v>
      </c>
      <c r="H101" s="82"/>
      <c r="I101" t="s">
        <v>3728</v>
      </c>
    </row>
    <row r="102" spans="1:9" hidden="1" x14ac:dyDescent="0.3">
      <c r="A102" s="84" t="s">
        <v>3523</v>
      </c>
      <c r="B102" s="84" t="s">
        <v>3738</v>
      </c>
      <c r="C102" s="84">
        <v>106400</v>
      </c>
      <c r="D102" s="2" t="str">
        <f t="shared" si="1"/>
        <v>019-106400</v>
      </c>
      <c r="E102" s="81" t="s">
        <v>3522</v>
      </c>
      <c r="F102" s="81"/>
      <c r="G102" s="82">
        <v>5.38</v>
      </c>
      <c r="H102" s="82"/>
      <c r="I102" t="s">
        <v>3728</v>
      </c>
    </row>
    <row r="103" spans="1:9" hidden="1" x14ac:dyDescent="0.3">
      <c r="A103" s="84" t="s">
        <v>3521</v>
      </c>
      <c r="B103" s="84" t="s">
        <v>3738</v>
      </c>
      <c r="C103" s="84">
        <v>106500</v>
      </c>
      <c r="D103" s="2" t="str">
        <f t="shared" si="1"/>
        <v>019-106500</v>
      </c>
      <c r="E103" s="81" t="s">
        <v>3520</v>
      </c>
      <c r="F103" s="81"/>
      <c r="G103" s="82">
        <v>6.5299999999999994</v>
      </c>
      <c r="H103" s="82"/>
      <c r="I103" t="s">
        <v>3728</v>
      </c>
    </row>
    <row r="104" spans="1:9" x14ac:dyDescent="0.3">
      <c r="A104" s="84" t="s">
        <v>3519</v>
      </c>
      <c r="B104" s="84" t="s">
        <v>3738</v>
      </c>
      <c r="C104" s="84">
        <v>107100</v>
      </c>
      <c r="D104" s="2" t="str">
        <f t="shared" si="1"/>
        <v>019-107100</v>
      </c>
      <c r="E104" s="2" t="s">
        <v>3518</v>
      </c>
      <c r="F104" s="2" t="s">
        <v>3779</v>
      </c>
      <c r="G104" s="82">
        <v>59.519999999999996</v>
      </c>
      <c r="H104" s="82" t="s">
        <v>3757</v>
      </c>
      <c r="I104" t="s">
        <v>3729</v>
      </c>
    </row>
    <row r="105" spans="1:9" x14ac:dyDescent="0.3">
      <c r="A105" s="84" t="s">
        <v>3517</v>
      </c>
      <c r="B105" s="84" t="s">
        <v>3738</v>
      </c>
      <c r="C105" s="84">
        <v>107150</v>
      </c>
      <c r="D105" s="2" t="str">
        <f t="shared" si="1"/>
        <v>019-107150</v>
      </c>
      <c r="E105" s="2" t="s">
        <v>3516</v>
      </c>
      <c r="F105" s="2" t="s">
        <v>3780</v>
      </c>
      <c r="G105" s="82">
        <v>62.95</v>
      </c>
      <c r="H105" s="82" t="s">
        <v>3757</v>
      </c>
      <c r="I105" t="s">
        <v>3729</v>
      </c>
    </row>
    <row r="106" spans="1:9" x14ac:dyDescent="0.3">
      <c r="A106" s="84" t="s">
        <v>3515</v>
      </c>
      <c r="B106" s="84" t="s">
        <v>3738</v>
      </c>
      <c r="C106" s="84">
        <v>107200</v>
      </c>
      <c r="D106" s="2" t="str">
        <f t="shared" si="1"/>
        <v>019-107200</v>
      </c>
      <c r="E106" s="2" t="s">
        <v>3514</v>
      </c>
      <c r="F106" s="2" t="s">
        <v>3781</v>
      </c>
      <c r="G106" s="82">
        <v>116.55</v>
      </c>
      <c r="H106" s="82" t="s">
        <v>3757</v>
      </c>
      <c r="I106" t="s">
        <v>3729</v>
      </c>
    </row>
    <row r="107" spans="1:9" hidden="1" x14ac:dyDescent="0.3">
      <c r="A107" s="84" t="s">
        <v>3513</v>
      </c>
      <c r="B107" s="84" t="s">
        <v>3738</v>
      </c>
      <c r="C107" s="84">
        <v>107250</v>
      </c>
      <c r="D107" s="2" t="str">
        <f t="shared" si="1"/>
        <v>019-107250</v>
      </c>
      <c r="E107" s="81" t="s">
        <v>3512</v>
      </c>
      <c r="F107" s="81"/>
      <c r="G107" s="82">
        <v>18.709999999999997</v>
      </c>
      <c r="H107" s="82"/>
      <c r="I107" t="s">
        <v>3728</v>
      </c>
    </row>
    <row r="108" spans="1:9" hidden="1" x14ac:dyDescent="0.3">
      <c r="A108" s="84" t="s">
        <v>3511</v>
      </c>
      <c r="B108" s="84" t="s">
        <v>3738</v>
      </c>
      <c r="C108" s="84">
        <v>107275</v>
      </c>
      <c r="D108" s="2" t="str">
        <f t="shared" si="1"/>
        <v>019-107275</v>
      </c>
      <c r="E108" s="81" t="s">
        <v>3510</v>
      </c>
      <c r="F108" s="81"/>
      <c r="G108" s="82">
        <v>46.429999999999993</v>
      </c>
      <c r="H108" s="82"/>
      <c r="I108" t="s">
        <v>3728</v>
      </c>
    </row>
    <row r="109" spans="1:9" x14ac:dyDescent="0.3">
      <c r="A109" s="84" t="s">
        <v>3509</v>
      </c>
      <c r="B109" s="84" t="s">
        <v>3738</v>
      </c>
      <c r="C109" s="84">
        <v>107300</v>
      </c>
      <c r="D109" s="2" t="str">
        <f t="shared" si="1"/>
        <v>019-107300</v>
      </c>
      <c r="E109" s="2" t="s">
        <v>3508</v>
      </c>
      <c r="F109" s="2" t="s">
        <v>3782</v>
      </c>
      <c r="G109" s="82">
        <v>104.37</v>
      </c>
      <c r="H109" s="82" t="s">
        <v>3757</v>
      </c>
      <c r="I109" t="s">
        <v>3729</v>
      </c>
    </row>
    <row r="110" spans="1:9" hidden="1" x14ac:dyDescent="0.3">
      <c r="A110" s="84" t="s">
        <v>3507</v>
      </c>
      <c r="B110" s="84" t="s">
        <v>3738</v>
      </c>
      <c r="C110" s="84">
        <v>107450</v>
      </c>
      <c r="D110" s="2" t="str">
        <f t="shared" si="1"/>
        <v>019-107450</v>
      </c>
      <c r="E110" s="2" t="s">
        <v>3506</v>
      </c>
      <c r="F110" s="2"/>
      <c r="G110" s="82">
        <v>68.22999999999999</v>
      </c>
      <c r="H110" s="82"/>
      <c r="I110" t="s">
        <v>3728</v>
      </c>
    </row>
    <row r="111" spans="1:9" hidden="1" x14ac:dyDescent="0.3">
      <c r="A111" s="84" t="s">
        <v>3505</v>
      </c>
      <c r="B111" s="84" t="s">
        <v>3738</v>
      </c>
      <c r="C111" s="84">
        <v>107500</v>
      </c>
      <c r="D111" s="2" t="str">
        <f t="shared" si="1"/>
        <v>019-107500</v>
      </c>
      <c r="E111" s="81" t="s">
        <v>3504</v>
      </c>
      <c r="F111" s="81"/>
      <c r="G111" s="82">
        <v>8.19</v>
      </c>
      <c r="H111" s="82"/>
      <c r="I111" t="s">
        <v>3728</v>
      </c>
    </row>
    <row r="112" spans="1:9" x14ac:dyDescent="0.3">
      <c r="A112" s="84" t="s">
        <v>3503</v>
      </c>
      <c r="B112" s="84" t="s">
        <v>3738</v>
      </c>
      <c r="C112" s="84">
        <v>110500</v>
      </c>
      <c r="D112" s="2" t="str">
        <f t="shared" si="1"/>
        <v>019-110500</v>
      </c>
      <c r="E112" s="2" t="s">
        <v>3502</v>
      </c>
      <c r="F112" s="2" t="s">
        <v>3783</v>
      </c>
      <c r="G112" s="82">
        <v>173.85999999999999</v>
      </c>
      <c r="H112" s="82" t="s">
        <v>3757</v>
      </c>
      <c r="I112" t="s">
        <v>3729</v>
      </c>
    </row>
    <row r="113" spans="1:9" x14ac:dyDescent="0.3">
      <c r="A113" s="84" t="s">
        <v>3501</v>
      </c>
      <c r="B113" s="84" t="s">
        <v>3738</v>
      </c>
      <c r="C113" s="84">
        <v>110505</v>
      </c>
      <c r="D113" s="2" t="str">
        <f t="shared" si="1"/>
        <v>019-110505</v>
      </c>
      <c r="E113" s="2" t="s">
        <v>3500</v>
      </c>
      <c r="F113" s="2" t="s">
        <v>3784</v>
      </c>
      <c r="G113" s="82">
        <v>220.01</v>
      </c>
      <c r="H113" s="82" t="s">
        <v>3757</v>
      </c>
      <c r="I113" t="s">
        <v>3729</v>
      </c>
    </row>
    <row r="114" spans="1:9" hidden="1" x14ac:dyDescent="0.3">
      <c r="A114" s="84" t="s">
        <v>3499</v>
      </c>
      <c r="B114" s="84" t="s">
        <v>3738</v>
      </c>
      <c r="C114" s="84">
        <v>110510</v>
      </c>
      <c r="D114" s="2" t="str">
        <f t="shared" si="1"/>
        <v>019-110510</v>
      </c>
      <c r="E114" s="81" t="s">
        <v>3498</v>
      </c>
      <c r="F114" s="81"/>
      <c r="G114" s="82">
        <v>49.42</v>
      </c>
      <c r="H114" s="82"/>
      <c r="I114" t="s">
        <v>3728</v>
      </c>
    </row>
    <row r="115" spans="1:9" hidden="1" x14ac:dyDescent="0.3">
      <c r="A115" s="84" t="s">
        <v>3497</v>
      </c>
      <c r="B115" s="84" t="s">
        <v>3738</v>
      </c>
      <c r="C115" s="84">
        <v>110515</v>
      </c>
      <c r="D115" s="2" t="str">
        <f t="shared" si="1"/>
        <v>019-110515</v>
      </c>
      <c r="E115" s="81" t="s">
        <v>3496</v>
      </c>
      <c r="F115" s="81"/>
      <c r="G115" s="82">
        <v>15.29</v>
      </c>
      <c r="H115" s="82"/>
      <c r="I115" t="s">
        <v>3728</v>
      </c>
    </row>
    <row r="116" spans="1:9" hidden="1" x14ac:dyDescent="0.3">
      <c r="A116" s="84" t="s">
        <v>3495</v>
      </c>
      <c r="B116" s="84" t="s">
        <v>3738</v>
      </c>
      <c r="C116" s="84">
        <v>110520</v>
      </c>
      <c r="D116" s="2" t="str">
        <f t="shared" si="1"/>
        <v>019-110520</v>
      </c>
      <c r="E116" s="81" t="s">
        <v>3494</v>
      </c>
      <c r="F116" s="81"/>
      <c r="G116" s="82">
        <v>11.84</v>
      </c>
      <c r="H116" s="82"/>
      <c r="I116" t="s">
        <v>3728</v>
      </c>
    </row>
    <row r="117" spans="1:9" x14ac:dyDescent="0.3">
      <c r="A117" s="84" t="s">
        <v>3493</v>
      </c>
      <c r="B117" s="84" t="s">
        <v>3738</v>
      </c>
      <c r="C117" s="84">
        <v>110525</v>
      </c>
      <c r="D117" s="2" t="str">
        <f t="shared" si="1"/>
        <v>019-110525</v>
      </c>
      <c r="E117" s="2" t="s">
        <v>3492</v>
      </c>
      <c r="F117" s="2" t="s">
        <v>3785</v>
      </c>
      <c r="G117" s="82">
        <v>207.87</v>
      </c>
      <c r="H117" s="82" t="s">
        <v>3059</v>
      </c>
      <c r="I117" t="s">
        <v>3729</v>
      </c>
    </row>
    <row r="118" spans="1:9" x14ac:dyDescent="0.3">
      <c r="A118" s="84" t="s">
        <v>3491</v>
      </c>
      <c r="B118" s="84" t="s">
        <v>3738</v>
      </c>
      <c r="C118" s="84">
        <v>110600</v>
      </c>
      <c r="D118" s="2" t="str">
        <f t="shared" si="1"/>
        <v>019-110600</v>
      </c>
      <c r="E118" s="2" t="s">
        <v>3490</v>
      </c>
      <c r="F118" s="2" t="s">
        <v>3786</v>
      </c>
      <c r="G118" s="82">
        <v>36.25</v>
      </c>
      <c r="H118" s="82" t="s">
        <v>3059</v>
      </c>
      <c r="I118" t="s">
        <v>3729</v>
      </c>
    </row>
    <row r="119" spans="1:9" x14ac:dyDescent="0.3">
      <c r="A119" s="84" t="s">
        <v>3489</v>
      </c>
      <c r="B119" s="84" t="s">
        <v>3738</v>
      </c>
      <c r="C119" s="84">
        <v>110700</v>
      </c>
      <c r="D119" s="2" t="str">
        <f t="shared" si="1"/>
        <v>019-110700</v>
      </c>
      <c r="E119" s="2" t="s">
        <v>3488</v>
      </c>
      <c r="F119" s="2" t="s">
        <v>3787</v>
      </c>
      <c r="G119" s="82">
        <v>43.94</v>
      </c>
      <c r="H119" s="82" t="s">
        <v>3059</v>
      </c>
      <c r="I119" t="s">
        <v>3729</v>
      </c>
    </row>
    <row r="120" spans="1:9" x14ac:dyDescent="0.3">
      <c r="A120" s="84" t="s">
        <v>3487</v>
      </c>
      <c r="B120" s="84" t="s">
        <v>3738</v>
      </c>
      <c r="C120" s="84">
        <v>110800</v>
      </c>
      <c r="D120" s="2" t="str">
        <f t="shared" si="1"/>
        <v>019-110800</v>
      </c>
      <c r="E120" s="2" t="s">
        <v>3486</v>
      </c>
      <c r="F120" s="2" t="s">
        <v>3788</v>
      </c>
      <c r="G120" s="82">
        <v>46.779999999999994</v>
      </c>
      <c r="H120" s="82" t="s">
        <v>3059</v>
      </c>
      <c r="I120" t="s">
        <v>3729</v>
      </c>
    </row>
    <row r="121" spans="1:9" x14ac:dyDescent="0.3">
      <c r="A121" s="84" t="s">
        <v>3485</v>
      </c>
      <c r="B121" s="84" t="s">
        <v>3738</v>
      </c>
      <c r="C121" s="84">
        <v>110900</v>
      </c>
      <c r="D121" s="2" t="str">
        <f t="shared" si="1"/>
        <v>019-110900</v>
      </c>
      <c r="E121" s="2" t="s">
        <v>3484</v>
      </c>
      <c r="F121" s="2" t="s">
        <v>3789</v>
      </c>
      <c r="G121" s="82">
        <v>43.87</v>
      </c>
      <c r="H121" s="82" t="s">
        <v>3059</v>
      </c>
      <c r="I121" t="s">
        <v>3729</v>
      </c>
    </row>
    <row r="122" spans="1:9" x14ac:dyDescent="0.3">
      <c r="A122" s="84" t="s">
        <v>3483</v>
      </c>
      <c r="B122" s="84" t="s">
        <v>3738</v>
      </c>
      <c r="C122" s="84">
        <v>110925</v>
      </c>
      <c r="D122" s="2" t="str">
        <f t="shared" si="1"/>
        <v>019-110925</v>
      </c>
      <c r="E122" s="2" t="s">
        <v>3482</v>
      </c>
      <c r="F122" s="2" t="s">
        <v>3790</v>
      </c>
      <c r="G122" s="82">
        <v>57.269999999999996</v>
      </c>
      <c r="H122" s="82" t="s">
        <v>3059</v>
      </c>
      <c r="I122" t="s">
        <v>3729</v>
      </c>
    </row>
    <row r="123" spans="1:9" x14ac:dyDescent="0.3">
      <c r="A123" s="84" t="s">
        <v>3481</v>
      </c>
      <c r="B123" s="84" t="s">
        <v>3738</v>
      </c>
      <c r="C123" s="84">
        <v>110930</v>
      </c>
      <c r="D123" s="2" t="str">
        <f t="shared" si="1"/>
        <v>019-110930</v>
      </c>
      <c r="E123" s="2" t="s">
        <v>3480</v>
      </c>
      <c r="F123" s="2" t="s">
        <v>3791</v>
      </c>
      <c r="G123" s="82">
        <v>17.369999999999997</v>
      </c>
      <c r="H123" s="82" t="s">
        <v>3059</v>
      </c>
      <c r="I123" t="s">
        <v>3729</v>
      </c>
    </row>
    <row r="124" spans="1:9" x14ac:dyDescent="0.3">
      <c r="A124" s="84" t="s">
        <v>3479</v>
      </c>
      <c r="B124" s="84" t="s">
        <v>3738</v>
      </c>
      <c r="C124" s="84">
        <v>110935</v>
      </c>
      <c r="D124" s="2" t="str">
        <f t="shared" si="1"/>
        <v>019-110935</v>
      </c>
      <c r="E124" s="2" t="s">
        <v>3478</v>
      </c>
      <c r="F124" s="2" t="s">
        <v>3792</v>
      </c>
      <c r="G124" s="82">
        <v>18.909999999999997</v>
      </c>
      <c r="H124" s="82" t="s">
        <v>3059</v>
      </c>
      <c r="I124" t="s">
        <v>3729</v>
      </c>
    </row>
    <row r="125" spans="1:9" x14ac:dyDescent="0.3">
      <c r="A125" s="84" t="s">
        <v>3477</v>
      </c>
      <c r="B125" s="84" t="s">
        <v>3738</v>
      </c>
      <c r="C125" s="84">
        <v>110940</v>
      </c>
      <c r="D125" s="2" t="str">
        <f t="shared" si="1"/>
        <v>019-110940</v>
      </c>
      <c r="E125" s="2" t="s">
        <v>3476</v>
      </c>
      <c r="F125" s="2" t="s">
        <v>3793</v>
      </c>
      <c r="G125" s="82">
        <v>20.38</v>
      </c>
      <c r="H125" s="82" t="s">
        <v>3059</v>
      </c>
      <c r="I125" t="s">
        <v>3729</v>
      </c>
    </row>
    <row r="126" spans="1:9" hidden="1" x14ac:dyDescent="0.3">
      <c r="A126" s="84" t="s">
        <v>3475</v>
      </c>
      <c r="B126" s="84" t="s">
        <v>3738</v>
      </c>
      <c r="C126" s="84">
        <v>110945</v>
      </c>
      <c r="D126" s="2" t="str">
        <f t="shared" si="1"/>
        <v>019-110945</v>
      </c>
      <c r="E126" s="2" t="s">
        <v>3474</v>
      </c>
      <c r="F126" s="2"/>
      <c r="G126" s="82">
        <v>0</v>
      </c>
      <c r="H126" s="82"/>
      <c r="I126" t="s">
        <v>3729</v>
      </c>
    </row>
    <row r="127" spans="1:9" x14ac:dyDescent="0.3">
      <c r="A127" s="84" t="s">
        <v>3473</v>
      </c>
      <c r="B127" s="84" t="s">
        <v>3738</v>
      </c>
      <c r="C127" s="84">
        <v>110950</v>
      </c>
      <c r="D127" s="2" t="str">
        <f t="shared" si="1"/>
        <v>019-110950</v>
      </c>
      <c r="E127" s="2" t="s">
        <v>3472</v>
      </c>
      <c r="F127" s="2" t="s">
        <v>3794</v>
      </c>
      <c r="G127" s="82">
        <v>32.279999999999994</v>
      </c>
      <c r="H127" s="82" t="s">
        <v>3059</v>
      </c>
      <c r="I127" t="s">
        <v>3729</v>
      </c>
    </row>
    <row r="128" spans="1:9" x14ac:dyDescent="0.3">
      <c r="A128" s="84" t="s">
        <v>3471</v>
      </c>
      <c r="B128" s="84" t="s">
        <v>3738</v>
      </c>
      <c r="C128" s="84">
        <v>110975</v>
      </c>
      <c r="D128" s="2" t="str">
        <f t="shared" si="1"/>
        <v>019-110975</v>
      </c>
      <c r="E128" s="2" t="s">
        <v>3470</v>
      </c>
      <c r="F128" s="2" t="s">
        <v>3795</v>
      </c>
      <c r="G128" s="82">
        <v>40.429999999999993</v>
      </c>
      <c r="H128" s="82" t="s">
        <v>3059</v>
      </c>
      <c r="I128" t="s">
        <v>3729</v>
      </c>
    </row>
    <row r="129" spans="1:9" x14ac:dyDescent="0.3">
      <c r="A129" s="84" t="s">
        <v>3469</v>
      </c>
      <c r="B129" s="84" t="s">
        <v>3738</v>
      </c>
      <c r="C129" s="84">
        <v>110980</v>
      </c>
      <c r="D129" s="2" t="str">
        <f t="shared" si="1"/>
        <v>019-110980</v>
      </c>
      <c r="E129" s="2" t="s">
        <v>3468</v>
      </c>
      <c r="F129" s="2" t="s">
        <v>3796</v>
      </c>
      <c r="G129" s="82">
        <v>60.83</v>
      </c>
      <c r="H129" s="82" t="s">
        <v>3059</v>
      </c>
      <c r="I129" t="s">
        <v>3729</v>
      </c>
    </row>
    <row r="130" spans="1:9" x14ac:dyDescent="0.3">
      <c r="A130" s="84" t="s">
        <v>3467</v>
      </c>
      <c r="B130" s="84" t="s">
        <v>3738</v>
      </c>
      <c r="C130" s="84">
        <v>120000</v>
      </c>
      <c r="D130" s="2" t="str">
        <f t="shared" si="1"/>
        <v>019-120000</v>
      </c>
      <c r="E130" s="2" t="s">
        <v>3466</v>
      </c>
      <c r="F130" s="2" t="s">
        <v>3797</v>
      </c>
      <c r="G130" s="82">
        <v>79.06</v>
      </c>
      <c r="H130" s="82" t="s">
        <v>3059</v>
      </c>
      <c r="I130" t="s">
        <v>3729</v>
      </c>
    </row>
    <row r="131" spans="1:9" hidden="1" x14ac:dyDescent="0.3">
      <c r="A131" s="84" t="s">
        <v>3465</v>
      </c>
      <c r="B131" s="84" t="s">
        <v>3738</v>
      </c>
      <c r="C131" s="84">
        <v>120100</v>
      </c>
      <c r="D131" s="2" t="str">
        <f t="shared" ref="D131:D138" si="2">CONCATENATE(B131,"-",C131)</f>
        <v>019-120100</v>
      </c>
      <c r="E131" s="2" t="s">
        <v>3464</v>
      </c>
      <c r="F131" s="2"/>
      <c r="G131" s="82">
        <v>0</v>
      </c>
      <c r="H131" s="82"/>
      <c r="I131" t="s">
        <v>3729</v>
      </c>
    </row>
    <row r="132" spans="1:9" hidden="1" x14ac:dyDescent="0.3">
      <c r="A132" s="84" t="s">
        <v>3463</v>
      </c>
      <c r="B132" s="84" t="s">
        <v>3738</v>
      </c>
      <c r="C132" s="84">
        <v>120200</v>
      </c>
      <c r="D132" s="2" t="str">
        <f t="shared" si="2"/>
        <v>019-120200</v>
      </c>
      <c r="E132" s="2" t="s">
        <v>3462</v>
      </c>
      <c r="F132" s="2"/>
      <c r="G132" s="82">
        <v>0</v>
      </c>
      <c r="H132" s="82"/>
      <c r="I132" t="s">
        <v>3729</v>
      </c>
    </row>
    <row r="133" spans="1:9" hidden="1" x14ac:dyDescent="0.3">
      <c r="A133" s="84" t="s">
        <v>3461</v>
      </c>
      <c r="B133" s="84" t="s">
        <v>3738</v>
      </c>
      <c r="C133" s="84">
        <v>872200</v>
      </c>
      <c r="D133" s="2" t="str">
        <f t="shared" si="2"/>
        <v>019-872200</v>
      </c>
      <c r="E133" s="81" t="s">
        <v>3460</v>
      </c>
      <c r="F133" s="81"/>
      <c r="G133" s="82">
        <v>75.86</v>
      </c>
      <c r="H133" s="82"/>
      <c r="I133" t="s">
        <v>3728</v>
      </c>
    </row>
    <row r="134" spans="1:9" hidden="1" x14ac:dyDescent="0.3">
      <c r="A134" s="84" t="s">
        <v>3459</v>
      </c>
      <c r="B134" s="84" t="s">
        <v>3739</v>
      </c>
      <c r="C134" s="84" t="s">
        <v>3750</v>
      </c>
      <c r="D134" s="2" t="str">
        <f t="shared" si="2"/>
        <v>023-012400</v>
      </c>
      <c r="E134" s="81" t="s">
        <v>3458</v>
      </c>
      <c r="F134" s="81"/>
      <c r="G134" s="82">
        <v>2.1399999999999997</v>
      </c>
      <c r="H134" s="82"/>
      <c r="I134" t="s">
        <v>3728</v>
      </c>
    </row>
    <row r="135" spans="1:9" hidden="1" x14ac:dyDescent="0.3">
      <c r="A135" s="84" t="s">
        <v>3457</v>
      </c>
      <c r="B135" s="84" t="s">
        <v>3739</v>
      </c>
      <c r="C135" s="84" t="s">
        <v>3751</v>
      </c>
      <c r="D135" s="2" t="str">
        <f t="shared" si="2"/>
        <v>023-012500</v>
      </c>
      <c r="E135" s="81" t="s">
        <v>3456</v>
      </c>
      <c r="F135" s="81"/>
      <c r="G135" s="82">
        <v>18.829999999999998</v>
      </c>
      <c r="H135" s="82"/>
      <c r="I135" t="s">
        <v>3728</v>
      </c>
    </row>
    <row r="136" spans="1:9" hidden="1" x14ac:dyDescent="0.3">
      <c r="A136" s="84" t="s">
        <v>3455</v>
      </c>
      <c r="B136" s="84" t="s">
        <v>3739</v>
      </c>
      <c r="C136" s="84" t="s">
        <v>3752</v>
      </c>
      <c r="D136" s="2" t="str">
        <f t="shared" si="2"/>
        <v>023-012600</v>
      </c>
      <c r="E136" s="81" t="s">
        <v>3454</v>
      </c>
      <c r="F136" s="81"/>
      <c r="G136" s="82">
        <v>23.669999999999998</v>
      </c>
      <c r="H136" s="82"/>
      <c r="I136" t="s">
        <v>3728</v>
      </c>
    </row>
    <row r="137" spans="1:9" hidden="1" x14ac:dyDescent="0.3">
      <c r="A137" s="84" t="s">
        <v>3453</v>
      </c>
      <c r="B137" s="84" t="s">
        <v>3739</v>
      </c>
      <c r="C137" s="84" t="s">
        <v>3753</v>
      </c>
      <c r="D137" s="2" t="str">
        <f t="shared" si="2"/>
        <v>023-012700</v>
      </c>
      <c r="E137" s="81" t="s">
        <v>3452</v>
      </c>
      <c r="F137" s="81"/>
      <c r="G137" s="82">
        <v>1.39</v>
      </c>
      <c r="H137" s="82"/>
      <c r="I137" t="s">
        <v>3728</v>
      </c>
    </row>
    <row r="138" spans="1:9" hidden="1" x14ac:dyDescent="0.3">
      <c r="A138" s="84" t="s">
        <v>3451</v>
      </c>
      <c r="B138" s="84">
        <v>999</v>
      </c>
      <c r="C138" s="84">
        <v>126718</v>
      </c>
      <c r="D138" s="2" t="str">
        <f t="shared" si="2"/>
        <v>999-126718</v>
      </c>
      <c r="E138" s="2" t="s">
        <v>3450</v>
      </c>
      <c r="F138" s="2"/>
      <c r="G138" s="82">
        <v>0</v>
      </c>
      <c r="H138" s="82"/>
      <c r="I138" t="s">
        <v>3729</v>
      </c>
    </row>
  </sheetData>
  <sheetProtection sheet="1" objects="1" scenarios="1"/>
  <autoFilter ref="A1:I138" xr:uid="{3CA0212A-0A42-4AE5-BC16-B4F0A2E7CD0C}">
    <filterColumn colId="6">
      <filters>
        <filter val="$100.13"/>
        <filter val="$104.37"/>
        <filter val="$114.05"/>
        <filter val="$116.55"/>
        <filter val="$12.36"/>
        <filter val="$122.50"/>
        <filter val="$13.57"/>
        <filter val="$17.37"/>
        <filter val="$173.86"/>
        <filter val="$18.91"/>
        <filter val="$18.97"/>
        <filter val="$20.38"/>
        <filter val="$20.67"/>
        <filter val="$20.90"/>
        <filter val="$207.87"/>
        <filter val="$22.31"/>
        <filter val="$22.53"/>
        <filter val="$220.01"/>
        <filter val="$23.77"/>
        <filter val="$25.90"/>
        <filter val="$27.08"/>
        <filter val="$32.28"/>
        <filter val="$36.25"/>
        <filter val="$39.54"/>
        <filter val="$40.43"/>
        <filter val="$40.94"/>
        <filter val="$41.26"/>
        <filter val="$43.87"/>
        <filter val="$43.94"/>
        <filter val="$46.78"/>
        <filter val="$57.27"/>
        <filter val="$59.52"/>
        <filter val="$6.80"/>
        <filter val="$60.83"/>
        <filter val="$62.95"/>
        <filter val="$79.06"/>
        <filter val="$83.70"/>
        <filter val="$91.32"/>
      </filters>
    </filterColumn>
    <filterColumn colId="8">
      <filters>
        <filter val="Y"/>
      </filters>
    </filterColumn>
  </autoFilter>
  <hyperlinks>
    <hyperlink ref="K33" r:id="rId1" xr:uid="{26643E10-8AA7-46CD-A7B8-2F2D62177E89}"/>
  </hyperlinks>
  <pageMargins left="0.75" right="0.75" top="1" bottom="1" header="0.5" footer="0.5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AAAA-B6A7-40C4-8CA6-CEA063712DAF}">
  <dimension ref="A1:H489"/>
  <sheetViews>
    <sheetView workbookViewId="0">
      <selection activeCell="J20" sqref="J20"/>
    </sheetView>
  </sheetViews>
  <sheetFormatPr defaultRowHeight="14.4" x14ac:dyDescent="0.3"/>
  <cols>
    <col min="1" max="1" width="9.109375" style="72"/>
    <col min="2" max="3" width="9.109375" style="70"/>
    <col min="5" max="5" width="28.5546875" customWidth="1"/>
    <col min="6" max="6" width="18.109375" customWidth="1"/>
    <col min="7" max="7" width="17.44140625" bestFit="1" customWidth="1"/>
    <col min="8" max="8" width="47.5546875" bestFit="1" customWidth="1"/>
  </cols>
  <sheetData>
    <row r="1" spans="1:8" ht="15" thickBot="1" x14ac:dyDescent="0.35">
      <c r="A1" s="71" t="str">
        <f>'Eligible Signs'!$B$1</f>
        <v>Category</v>
      </c>
      <c r="B1" s="73" t="str">
        <f>'Eligible Signs'!$C$1</f>
        <v>Sign</v>
      </c>
      <c r="C1" s="68" t="str">
        <f>'Eligible Signs'!$D$1</f>
        <v>MUTCD Sign Designation</v>
      </c>
      <c r="D1" s="68" t="str">
        <f>'Eligible Signs'!$D$1</f>
        <v>MUTCD Sign Designation</v>
      </c>
      <c r="F1" s="68" t="str">
        <f>'Eligible Signs'!$D$1</f>
        <v>MUTCD Sign Designation</v>
      </c>
      <c r="G1" s="71" t="str">
        <f>'Eligible Signs'!$B$1</f>
        <v>Category</v>
      </c>
      <c r="H1" s="73" t="str">
        <f>'Eligible Signs'!$C$1</f>
        <v>Sign</v>
      </c>
    </row>
    <row r="2" spans="1:8" x14ac:dyDescent="0.3">
      <c r="A2" s="72" t="str">
        <f>'Eligible Signs'!B2</f>
        <v>Regulatory</v>
      </c>
      <c r="B2" s="70" t="str">
        <f>'Eligible Signs'!C2</f>
        <v>Stop</v>
      </c>
      <c r="C2" s="69" t="str">
        <f>'Eligible Signs'!D2</f>
        <v>R1-1</v>
      </c>
      <c r="D2" s="69" t="str">
        <f>'Eligible Signs'!H2</f>
        <v>30X30</v>
      </c>
      <c r="F2" t="str" cm="1">
        <f t="array" ref="F2:F175">_xlfn._xlws.FILTER('Eligible Signs'!D2:D481,'Eligible Signs'!D2:D481&lt;&gt;"")</f>
        <v>R1-1</v>
      </c>
      <c r="G2" t="str" cm="1">
        <f t="array" ref="G2:G175">_xlfn._xlws.FILTER('Eligible Signs'!B2:B481,'Eligible Signs'!B2:B481&lt;&gt;"")</f>
        <v>Regulatory</v>
      </c>
      <c r="H2" t="str" cm="1">
        <f t="array" ref="H2:H175">_xlfn._xlws.FILTER('Eligible Signs'!C2:C481,'Eligible Signs'!C2:C481&lt;&gt;"")</f>
        <v>Stop</v>
      </c>
    </row>
    <row r="3" spans="1:8" x14ac:dyDescent="0.3">
      <c r="A3" s="72">
        <f>'Eligible Signs'!B3</f>
        <v>0</v>
      </c>
      <c r="B3" s="70">
        <f>'Eligible Signs'!C3</f>
        <v>0</v>
      </c>
      <c r="C3" s="69">
        <f>'Eligible Signs'!D3</f>
        <v>0</v>
      </c>
      <c r="D3" s="69" t="str">
        <f>'Eligible Signs'!H3</f>
        <v>36X36</v>
      </c>
      <c r="F3" t="str">
        <v>R1-2</v>
      </c>
      <c r="G3" t="str">
        <v>Regulatory</v>
      </c>
      <c r="H3" t="str">
        <v>Yield</v>
      </c>
    </row>
    <row r="4" spans="1:8" x14ac:dyDescent="0.3">
      <c r="A4" s="72">
        <f>'Eligible Signs'!B4</f>
        <v>0</v>
      </c>
      <c r="B4" s="70">
        <f>'Eligible Signs'!C4</f>
        <v>0</v>
      </c>
      <c r="C4" s="69">
        <f>'Eligible Signs'!D4</f>
        <v>0</v>
      </c>
      <c r="D4" s="69" t="str">
        <f>'Eligible Signs'!H4</f>
        <v>48X48</v>
      </c>
      <c r="F4" t="str">
        <v>R1-2aP</v>
      </c>
      <c r="G4" t="str">
        <v>Regulatory</v>
      </c>
      <c r="H4" t="str">
        <v>To Oncoming traffic (Plaque)</v>
      </c>
    </row>
    <row r="5" spans="1:8" x14ac:dyDescent="0.3">
      <c r="A5" s="72" t="str">
        <f>'Eligible Signs'!B5</f>
        <v>Regulatory</v>
      </c>
      <c r="B5" s="70" t="str">
        <f>'Eligible Signs'!C5</f>
        <v>Yield</v>
      </c>
      <c r="C5" s="69" t="str">
        <f>'Eligible Signs'!D5</f>
        <v>R1-2</v>
      </c>
      <c r="D5" s="69" t="str">
        <f>'Eligible Signs'!H5</f>
        <v>36X36X36</v>
      </c>
      <c r="F5" t="str">
        <v>R1-3P</v>
      </c>
      <c r="G5" t="str">
        <v>Regulatory</v>
      </c>
      <c r="H5" t="str">
        <v>All Way</v>
      </c>
    </row>
    <row r="6" spans="1:8" x14ac:dyDescent="0.3">
      <c r="A6" s="72">
        <f>'Eligible Signs'!B6</f>
        <v>0</v>
      </c>
      <c r="B6" s="70">
        <f>'Eligible Signs'!C6</f>
        <v>0</v>
      </c>
      <c r="C6" s="69">
        <f>'Eligible Signs'!D6</f>
        <v>0</v>
      </c>
      <c r="D6" s="69" t="str">
        <f>'Eligible Signs'!H6</f>
        <v>36X36X36</v>
      </c>
      <c r="F6" t="str">
        <v>R1-6 (Regulatory)</v>
      </c>
      <c r="G6" t="str">
        <v>Regulatory</v>
      </c>
      <c r="H6" t="str">
        <v>In-Street Ped Crossing</v>
      </c>
    </row>
    <row r="7" spans="1:8" x14ac:dyDescent="0.3">
      <c r="A7" s="72">
        <f>'Eligible Signs'!B7</f>
        <v>0</v>
      </c>
      <c r="B7" s="70">
        <f>'Eligible Signs'!C7</f>
        <v>0</v>
      </c>
      <c r="C7" s="69">
        <f>'Eligible Signs'!D7</f>
        <v>0</v>
      </c>
      <c r="D7" s="69" t="str">
        <f>'Eligible Signs'!H7</f>
        <v>48X48X48</v>
      </c>
      <c r="F7" t="str">
        <v>R1-6a (Regulatory)</v>
      </c>
      <c r="G7" t="str">
        <v>Regulatory</v>
      </c>
      <c r="H7" t="str">
        <v>In-Street Ped Crossing</v>
      </c>
    </row>
    <row r="8" spans="1:8" x14ac:dyDescent="0.3">
      <c r="A8" s="72">
        <f>'Eligible Signs'!B8</f>
        <v>0</v>
      </c>
      <c r="B8" s="70">
        <f>'Eligible Signs'!C8</f>
        <v>0</v>
      </c>
      <c r="C8" s="69">
        <f>'Eligible Signs'!D8</f>
        <v>0</v>
      </c>
      <c r="D8" s="69" t="str">
        <f>'Eligible Signs'!H8</f>
        <v>60X60X60</v>
      </c>
      <c r="F8" t="str">
        <v>R1-10P</v>
      </c>
      <c r="G8" t="str">
        <v>Regulatory</v>
      </c>
      <c r="H8" t="str">
        <v>Except Right Turn (plaque)</v>
      </c>
    </row>
    <row r="9" spans="1:8" x14ac:dyDescent="0.3">
      <c r="A9" s="72" t="str">
        <f>'Eligible Signs'!B9</f>
        <v>Regulatory</v>
      </c>
      <c r="B9" s="70" t="str">
        <f>'Eligible Signs'!C9</f>
        <v>To Oncoming traffic (Plaque)</v>
      </c>
      <c r="C9" s="69" t="str">
        <f>'Eligible Signs'!D9</f>
        <v>R1-2aP</v>
      </c>
      <c r="D9" s="69" t="str">
        <f>'Eligible Signs'!H9</f>
        <v>18X24</v>
      </c>
      <c r="F9" t="str">
        <v>R2-1 (Regulatory)</v>
      </c>
      <c r="G9" t="str">
        <v>Regulatory</v>
      </c>
      <c r="H9" t="str">
        <v>Speed Limit</v>
      </c>
    </row>
    <row r="10" spans="1:8" x14ac:dyDescent="0.3">
      <c r="A10" s="72">
        <f>'Eligible Signs'!B10</f>
        <v>0</v>
      </c>
      <c r="B10" s="70">
        <f>'Eligible Signs'!C10</f>
        <v>0</v>
      </c>
      <c r="C10" s="69">
        <f>'Eligible Signs'!D10</f>
        <v>0</v>
      </c>
      <c r="D10" s="69" t="str">
        <f>'Eligible Signs'!H10</f>
        <v>30X36</v>
      </c>
      <c r="F10" t="str">
        <v>R3-1</v>
      </c>
      <c r="G10" t="str">
        <v>Regulatory</v>
      </c>
      <c r="H10" t="str">
        <v>Movement Prohibition</v>
      </c>
    </row>
    <row r="11" spans="1:8" x14ac:dyDescent="0.3">
      <c r="A11" s="72">
        <f>'Eligible Signs'!B11</f>
        <v>0</v>
      </c>
      <c r="B11" s="70">
        <f>'Eligible Signs'!C11</f>
        <v>0</v>
      </c>
      <c r="C11" s="69">
        <f>'Eligible Signs'!D11</f>
        <v>0</v>
      </c>
      <c r="D11" s="69" t="str">
        <f>'Eligible Signs'!H11</f>
        <v>36X48</v>
      </c>
      <c r="F11" t="str">
        <v>R3-2</v>
      </c>
      <c r="G11" t="str">
        <v>Regulatory</v>
      </c>
      <c r="H11" t="str">
        <v>Movement Prohibition</v>
      </c>
    </row>
    <row r="12" spans="1:8" x14ac:dyDescent="0.3">
      <c r="A12" s="72" t="str">
        <f>'Eligible Signs'!B12</f>
        <v>Regulatory</v>
      </c>
      <c r="B12" s="70" t="str">
        <f>'Eligible Signs'!C12</f>
        <v>All Way</v>
      </c>
      <c r="C12" s="69" t="str">
        <f>'Eligible Signs'!D12</f>
        <v>R1-3P</v>
      </c>
      <c r="D12" s="69" t="str">
        <f>'Eligible Signs'!H12</f>
        <v>6X18</v>
      </c>
      <c r="F12" t="str">
        <v>R3-3</v>
      </c>
      <c r="G12" t="str">
        <v>Regulatory</v>
      </c>
      <c r="H12" t="str">
        <v>Movement Prohibition</v>
      </c>
    </row>
    <row r="13" spans="1:8" x14ac:dyDescent="0.3">
      <c r="A13" s="72">
        <f>'Eligible Signs'!B13</f>
        <v>0</v>
      </c>
      <c r="B13" s="70">
        <f>'Eligible Signs'!C13</f>
        <v>0</v>
      </c>
      <c r="C13" s="69">
        <f>'Eligible Signs'!D13</f>
        <v>0</v>
      </c>
      <c r="D13" s="69" t="str">
        <f>'Eligible Signs'!H13</f>
        <v>24X12</v>
      </c>
      <c r="F13" t="str">
        <v>R3-4</v>
      </c>
      <c r="G13" t="str">
        <v>Regulatory</v>
      </c>
      <c r="H13" t="str">
        <v>Movement Prohibition</v>
      </c>
    </row>
    <row r="14" spans="1:8" x14ac:dyDescent="0.3">
      <c r="A14" s="72">
        <f>'Eligible Signs'!B14</f>
        <v>0</v>
      </c>
      <c r="B14" s="70">
        <f>'Eligible Signs'!C14</f>
        <v>0</v>
      </c>
      <c r="C14" s="69">
        <f>'Eligible Signs'!D14</f>
        <v>0</v>
      </c>
      <c r="D14" s="69" t="str">
        <f>'Eligible Signs'!H14</f>
        <v>15X30</v>
      </c>
      <c r="F14" t="str">
        <v>R3-5</v>
      </c>
      <c r="G14" t="str">
        <v>Regulatory</v>
      </c>
      <c r="H14" t="str">
        <v>Mandatory Movement Lane Control</v>
      </c>
    </row>
    <row r="15" spans="1:8" x14ac:dyDescent="0.3">
      <c r="A15" s="72" t="str">
        <f>'Eligible Signs'!B15</f>
        <v>Regulatory</v>
      </c>
      <c r="B15" s="70" t="str">
        <f>'Eligible Signs'!C15</f>
        <v>In-Street Ped Crossing</v>
      </c>
      <c r="C15" s="69" t="str">
        <f>'Eligible Signs'!D15</f>
        <v>R1-6 (Regulatory)</v>
      </c>
      <c r="D15" s="69" t="str">
        <f>'Eligible Signs'!H15</f>
        <v>36X12</v>
      </c>
      <c r="F15" t="str">
        <v>R3-5a</v>
      </c>
      <c r="G15" t="str">
        <v>Regulatory</v>
      </c>
      <c r="H15" t="str">
        <v>Mandatory Movement Lane Control</v>
      </c>
    </row>
    <row r="16" spans="1:8" x14ac:dyDescent="0.3">
      <c r="A16" s="72" t="str">
        <f>'Eligible Signs'!B16</f>
        <v>Regulatory</v>
      </c>
      <c r="B16" s="70" t="str">
        <f>'Eligible Signs'!C16</f>
        <v>In-Street Ped Crossing</v>
      </c>
      <c r="C16" s="69" t="str">
        <f>'Eligible Signs'!D16</f>
        <v>R1-6a (Regulatory)</v>
      </c>
      <c r="D16" s="69" t="str">
        <f>'Eligible Signs'!H16</f>
        <v>36X12</v>
      </c>
      <c r="F16" t="str">
        <v>R3-6</v>
      </c>
      <c r="G16" t="str">
        <v>Regulatory</v>
      </c>
      <c r="H16" t="str">
        <v>Optional Movement Lane Control</v>
      </c>
    </row>
    <row r="17" spans="1:8" x14ac:dyDescent="0.3">
      <c r="A17" s="72" t="str">
        <f>'Eligible Signs'!B17</f>
        <v>Regulatory</v>
      </c>
      <c r="B17" s="70" t="str">
        <f>'Eligible Signs'!C17</f>
        <v>Except Right Turn (plaque)</v>
      </c>
      <c r="C17" s="69" t="str">
        <f>'Eligible Signs'!D17</f>
        <v>R1-10P</v>
      </c>
      <c r="D17" s="69" t="str">
        <f>'Eligible Signs'!H17</f>
        <v>18X24</v>
      </c>
      <c r="F17" t="str">
        <v>R3-7</v>
      </c>
      <c r="G17" t="str">
        <v>Regulatory</v>
      </c>
      <c r="H17" t="str">
        <v>Right (Left) Lane Must Turn Right (Left)</v>
      </c>
    </row>
    <row r="18" spans="1:8" x14ac:dyDescent="0.3">
      <c r="A18" s="72" t="str">
        <f>'Eligible Signs'!B18</f>
        <v>Regulatory</v>
      </c>
      <c r="B18" s="70" t="str">
        <f>'Eligible Signs'!C18</f>
        <v>Speed Limit</v>
      </c>
      <c r="C18" s="69" t="str">
        <f>'Eligible Signs'!D18</f>
        <v>R2-1 (Regulatory)</v>
      </c>
      <c r="D18" s="69" t="str">
        <f>'Eligible Signs'!H18</f>
        <v>24X30</v>
      </c>
      <c r="F18" t="str">
        <v>R3-8</v>
      </c>
      <c r="G18" t="str">
        <v>Regulatory</v>
      </c>
      <c r="H18" t="str">
        <v>Advance Intersection Lane Control</v>
      </c>
    </row>
    <row r="19" spans="1:8" x14ac:dyDescent="0.3">
      <c r="A19" s="72">
        <f>'Eligible Signs'!B19</f>
        <v>0</v>
      </c>
      <c r="B19" s="70">
        <f>'Eligible Signs'!C19</f>
        <v>0</v>
      </c>
      <c r="C19" s="69">
        <f>'Eligible Signs'!D19</f>
        <v>0</v>
      </c>
      <c r="D19" s="69" t="str">
        <f>'Eligible Signs'!H19</f>
        <v>24X30</v>
      </c>
      <c r="F19" t="str">
        <v>R3-8a</v>
      </c>
      <c r="G19" t="str">
        <v>Regulatory</v>
      </c>
      <c r="H19" t="str">
        <v>Advance Intersection Lane Control</v>
      </c>
    </row>
    <row r="20" spans="1:8" x14ac:dyDescent="0.3">
      <c r="A20" s="72">
        <f>'Eligible Signs'!B20</f>
        <v>0</v>
      </c>
      <c r="B20" s="70">
        <f>'Eligible Signs'!C20</f>
        <v>0</v>
      </c>
      <c r="C20" s="69">
        <f>'Eligible Signs'!D20</f>
        <v>0</v>
      </c>
      <c r="D20" s="69" t="str">
        <f>'Eligible Signs'!H20</f>
        <v>24X30</v>
      </c>
      <c r="F20" t="str">
        <v>R3-8b</v>
      </c>
      <c r="G20" t="str">
        <v>Regulatory</v>
      </c>
      <c r="H20" t="str">
        <v>Advance Intersection Lane Control</v>
      </c>
    </row>
    <row r="21" spans="1:8" x14ac:dyDescent="0.3">
      <c r="A21" s="72">
        <f>'Eligible Signs'!B21</f>
        <v>0</v>
      </c>
      <c r="B21" s="70">
        <f>'Eligible Signs'!C21</f>
        <v>0</v>
      </c>
      <c r="C21" s="69">
        <f>'Eligible Signs'!D21</f>
        <v>0</v>
      </c>
      <c r="D21" s="69" t="str">
        <f>'Eligible Signs'!H21</f>
        <v>24X30</v>
      </c>
      <c r="F21" t="str">
        <v>R3-9a</v>
      </c>
      <c r="G21" t="str">
        <v>Regulatory</v>
      </c>
      <c r="H21" t="str">
        <v>Two-Way Left Turn Only (overhead)</v>
      </c>
    </row>
    <row r="22" spans="1:8" x14ac:dyDescent="0.3">
      <c r="A22" s="72">
        <f>'Eligible Signs'!B22</f>
        <v>0</v>
      </c>
      <c r="B22" s="70">
        <f>'Eligible Signs'!C22</f>
        <v>0</v>
      </c>
      <c r="C22" s="69">
        <f>'Eligible Signs'!D22</f>
        <v>0</v>
      </c>
      <c r="D22" s="69" t="str">
        <f>'Eligible Signs'!H22</f>
        <v>24X30</v>
      </c>
      <c r="F22" t="str">
        <v>R3-9b</v>
      </c>
      <c r="G22" t="str">
        <v>Regulatory</v>
      </c>
      <c r="H22" t="str">
        <v>Two-Way Left Turn Only (post-mounted)</v>
      </c>
    </row>
    <row r="23" spans="1:8" x14ac:dyDescent="0.3">
      <c r="A23" s="72">
        <f>'Eligible Signs'!B23</f>
        <v>0</v>
      </c>
      <c r="B23" s="70">
        <f>'Eligible Signs'!C23</f>
        <v>0</v>
      </c>
      <c r="C23" s="69">
        <f>'Eligible Signs'!D23</f>
        <v>0</v>
      </c>
      <c r="D23" s="69" t="str">
        <f>'Eligible Signs'!H23</f>
        <v>24X30</v>
      </c>
      <c r="F23" t="str">
        <v>R3-18</v>
      </c>
      <c r="G23" t="str">
        <v>Regulatory</v>
      </c>
      <c r="H23" t="str">
        <v>Combination No U-Turn/No Left Turn</v>
      </c>
    </row>
    <row r="24" spans="1:8" x14ac:dyDescent="0.3">
      <c r="A24" s="72">
        <f>'Eligible Signs'!B24</f>
        <v>0</v>
      </c>
      <c r="B24" s="70">
        <f>'Eligible Signs'!C24</f>
        <v>0</v>
      </c>
      <c r="C24" s="69">
        <f>'Eligible Signs'!D24</f>
        <v>0</v>
      </c>
      <c r="D24" s="69" t="str">
        <f>'Eligible Signs'!H24</f>
        <v>36X48</v>
      </c>
      <c r="F24" t="str">
        <v>R3-27</v>
      </c>
      <c r="G24" t="str">
        <v>Regulatory</v>
      </c>
      <c r="H24" t="str">
        <v>No Straight Through</v>
      </c>
    </row>
    <row r="25" spans="1:8" x14ac:dyDescent="0.3">
      <c r="A25" s="72">
        <f>'Eligible Signs'!B25</f>
        <v>0</v>
      </c>
      <c r="B25" s="70">
        <f>'Eligible Signs'!C25</f>
        <v>0</v>
      </c>
      <c r="C25" s="69">
        <f>'Eligible Signs'!D25</f>
        <v>0</v>
      </c>
      <c r="D25" s="69" t="str">
        <f>'Eligible Signs'!H25</f>
        <v>36X48</v>
      </c>
      <c r="F25" t="str">
        <v>R4-7</v>
      </c>
      <c r="G25" t="str">
        <v>Regulatory</v>
      </c>
      <c r="H25" t="str">
        <v>Keep Right</v>
      </c>
    </row>
    <row r="26" spans="1:8" x14ac:dyDescent="0.3">
      <c r="A26" s="72">
        <f>'Eligible Signs'!B26</f>
        <v>0</v>
      </c>
      <c r="B26" s="70">
        <f>'Eligible Signs'!C26</f>
        <v>0</v>
      </c>
      <c r="C26" s="69">
        <f>'Eligible Signs'!D26</f>
        <v>0</v>
      </c>
      <c r="D26" s="69" t="str">
        <f>'Eligible Signs'!H26</f>
        <v>36X48</v>
      </c>
      <c r="F26" t="str">
        <v>R4-7a</v>
      </c>
      <c r="G26" t="str">
        <v>Regulatory</v>
      </c>
      <c r="H26" t="str">
        <v>Keep Right</v>
      </c>
    </row>
    <row r="27" spans="1:8" x14ac:dyDescent="0.3">
      <c r="A27" s="72">
        <f>'Eligible Signs'!B27</f>
        <v>0</v>
      </c>
      <c r="B27" s="70">
        <f>'Eligible Signs'!C27</f>
        <v>0</v>
      </c>
      <c r="C27" s="69">
        <f>'Eligible Signs'!D27</f>
        <v>0</v>
      </c>
      <c r="D27" s="69" t="str">
        <f>'Eligible Signs'!H27</f>
        <v>36X48</v>
      </c>
      <c r="F27" t="str">
        <v>R4-7b</v>
      </c>
      <c r="G27" t="str">
        <v>Regulatory</v>
      </c>
      <c r="H27" t="str">
        <v>Keep Right</v>
      </c>
    </row>
    <row r="28" spans="1:8" x14ac:dyDescent="0.3">
      <c r="A28" s="72">
        <f>'Eligible Signs'!B28</f>
        <v>0</v>
      </c>
      <c r="B28" s="70">
        <f>'Eligible Signs'!C28</f>
        <v>0</v>
      </c>
      <c r="C28" s="69">
        <f>'Eligible Signs'!D28</f>
        <v>0</v>
      </c>
      <c r="D28" s="69" t="str">
        <f>'Eligible Signs'!H28</f>
        <v>36X48</v>
      </c>
      <c r="F28" t="str">
        <v>R4-7c</v>
      </c>
      <c r="G28" t="str">
        <v>Regulatory</v>
      </c>
      <c r="H28" t="str">
        <v>Narrow Keep Right</v>
      </c>
    </row>
    <row r="29" spans="1:8" x14ac:dyDescent="0.3">
      <c r="A29" s="72">
        <f>'Eligible Signs'!B29</f>
        <v>0</v>
      </c>
      <c r="B29" s="70">
        <f>'Eligible Signs'!C29</f>
        <v>0</v>
      </c>
      <c r="C29" s="69">
        <f>'Eligible Signs'!D29</f>
        <v>0</v>
      </c>
      <c r="D29" s="69" t="str">
        <f>'Eligible Signs'!H29</f>
        <v>36X48</v>
      </c>
      <c r="F29" t="str">
        <v>R4-8</v>
      </c>
      <c r="G29" t="str">
        <v>Regulatory</v>
      </c>
      <c r="H29" t="str">
        <v>Keep Left</v>
      </c>
    </row>
    <row r="30" spans="1:8" x14ac:dyDescent="0.3">
      <c r="A30" s="72">
        <f>'Eligible Signs'!B30</f>
        <v>0</v>
      </c>
      <c r="B30" s="70">
        <f>'Eligible Signs'!C30</f>
        <v>0</v>
      </c>
      <c r="C30" s="69">
        <f>'Eligible Signs'!D30</f>
        <v>0</v>
      </c>
      <c r="D30" s="69" t="str">
        <f>'Eligible Signs'!H30</f>
        <v>36X48</v>
      </c>
      <c r="F30" t="str">
        <v>R4-8a</v>
      </c>
      <c r="G30" t="str">
        <v>Regulatory</v>
      </c>
      <c r="H30" t="str">
        <v>Keep Left</v>
      </c>
    </row>
    <row r="31" spans="1:8" x14ac:dyDescent="0.3">
      <c r="A31" s="72">
        <f>'Eligible Signs'!B31</f>
        <v>0</v>
      </c>
      <c r="B31" s="70">
        <f>'Eligible Signs'!C31</f>
        <v>0</v>
      </c>
      <c r="C31" s="69">
        <f>'Eligible Signs'!D31</f>
        <v>0</v>
      </c>
      <c r="D31" s="69" t="str">
        <f>'Eligible Signs'!H31</f>
        <v>36X48</v>
      </c>
      <c r="F31" t="str">
        <v>R4-8b</v>
      </c>
      <c r="G31" t="str">
        <v>Regulatory</v>
      </c>
      <c r="H31" t="str">
        <v>Keep Left</v>
      </c>
    </row>
    <row r="32" spans="1:8" x14ac:dyDescent="0.3">
      <c r="A32" s="72">
        <f>'Eligible Signs'!B32</f>
        <v>0</v>
      </c>
      <c r="B32" s="70">
        <f>'Eligible Signs'!C32</f>
        <v>0</v>
      </c>
      <c r="C32" s="69">
        <f>'Eligible Signs'!D32</f>
        <v>0</v>
      </c>
      <c r="D32" s="69" t="str">
        <f>'Eligible Signs'!H32</f>
        <v>48X60</v>
      </c>
      <c r="F32" t="str">
        <v>R4-8c</v>
      </c>
      <c r="G32" t="str">
        <v>Regulatory</v>
      </c>
      <c r="H32" t="str">
        <v>Narrow Keep Left</v>
      </c>
    </row>
    <row r="33" spans="1:8" x14ac:dyDescent="0.3">
      <c r="A33" s="72">
        <f>'Eligible Signs'!B33</f>
        <v>0</v>
      </c>
      <c r="B33" s="70">
        <f>'Eligible Signs'!C33</f>
        <v>0</v>
      </c>
      <c r="C33" s="69">
        <f>'Eligible Signs'!D33</f>
        <v>0</v>
      </c>
      <c r="D33" s="69" t="str">
        <f>'Eligible Signs'!H33</f>
        <v>48X60</v>
      </c>
      <c r="F33" t="str">
        <v>R4-9</v>
      </c>
      <c r="G33" t="str">
        <v>Regulatory</v>
      </c>
      <c r="H33" t="str">
        <v>Stay in Lane</v>
      </c>
    </row>
    <row r="34" spans="1:8" x14ac:dyDescent="0.3">
      <c r="A34" s="72">
        <f>'Eligible Signs'!B34</f>
        <v>0</v>
      </c>
      <c r="B34" s="70">
        <f>'Eligible Signs'!C34</f>
        <v>0</v>
      </c>
      <c r="C34" s="69">
        <f>'Eligible Signs'!D34</f>
        <v>0</v>
      </c>
      <c r="D34" s="69" t="str">
        <f>'Eligible Signs'!H34</f>
        <v>48X60</v>
      </c>
      <c r="F34" t="str">
        <v>R5-1</v>
      </c>
      <c r="G34" t="str">
        <v>Regulatory</v>
      </c>
      <c r="H34" t="str">
        <v>Do Not Enter</v>
      </c>
    </row>
    <row r="35" spans="1:8" x14ac:dyDescent="0.3">
      <c r="A35" s="72">
        <f>'Eligible Signs'!B35</f>
        <v>0</v>
      </c>
      <c r="B35" s="70">
        <f>'Eligible Signs'!C35</f>
        <v>0</v>
      </c>
      <c r="C35" s="69">
        <f>'Eligible Signs'!D35</f>
        <v>0</v>
      </c>
      <c r="D35" s="69" t="str">
        <f>'Eligible Signs'!H35</f>
        <v>48X60</v>
      </c>
      <c r="F35" t="str">
        <v>R5-1a</v>
      </c>
      <c r="G35" t="str">
        <v>Regulatory</v>
      </c>
      <c r="H35" t="str">
        <v>Wrong Way</v>
      </c>
    </row>
    <row r="36" spans="1:8" x14ac:dyDescent="0.3">
      <c r="A36" s="72">
        <f>'Eligible Signs'!B36</f>
        <v>0</v>
      </c>
      <c r="B36" s="70">
        <f>'Eligible Signs'!C36</f>
        <v>0</v>
      </c>
      <c r="C36" s="69">
        <f>'Eligible Signs'!D36</f>
        <v>0</v>
      </c>
      <c r="D36" s="69" t="str">
        <f>'Eligible Signs'!H36</f>
        <v>48X60</v>
      </c>
      <c r="F36" t="str">
        <v>R5-2</v>
      </c>
      <c r="G36" t="str">
        <v>Regulatory</v>
      </c>
      <c r="H36" t="str">
        <v>No Trucks</v>
      </c>
    </row>
    <row r="37" spans="1:8" x14ac:dyDescent="0.3">
      <c r="A37" s="72">
        <f>'Eligible Signs'!B37</f>
        <v>0</v>
      </c>
      <c r="B37" s="70">
        <f>'Eligible Signs'!C37</f>
        <v>0</v>
      </c>
      <c r="C37" s="69">
        <f>'Eligible Signs'!D37</f>
        <v>0</v>
      </c>
      <c r="D37" s="69" t="str">
        <f>'Eligible Signs'!H37</f>
        <v>48X60</v>
      </c>
      <c r="F37" t="str">
        <v>R5-4</v>
      </c>
      <c r="G37" t="str">
        <v>Regulatory</v>
      </c>
      <c r="H37" t="str">
        <v>No Commercial Vehicles</v>
      </c>
    </row>
    <row r="38" spans="1:8" x14ac:dyDescent="0.3">
      <c r="A38" s="72">
        <f>'Eligible Signs'!B38</f>
        <v>0</v>
      </c>
      <c r="B38" s="70">
        <f>'Eligible Signs'!C38</f>
        <v>0</v>
      </c>
      <c r="C38" s="69">
        <f>'Eligible Signs'!D38</f>
        <v>0</v>
      </c>
      <c r="D38" s="69" t="str">
        <f>'Eligible Signs'!H38</f>
        <v>48X60</v>
      </c>
      <c r="F38" t="str">
        <v>R5-5</v>
      </c>
      <c r="G38" t="str">
        <v>Regulatory</v>
      </c>
      <c r="H38" t="str">
        <v>No Vehicles with Lugs</v>
      </c>
    </row>
    <row r="39" spans="1:8" x14ac:dyDescent="0.3">
      <c r="A39" s="72">
        <f>'Eligible Signs'!B39</f>
        <v>0</v>
      </c>
      <c r="B39" s="70">
        <f>'Eligible Signs'!C39</f>
        <v>0</v>
      </c>
      <c r="C39" s="69">
        <f>'Eligible Signs'!D39</f>
        <v>0</v>
      </c>
      <c r="D39" s="69" t="str">
        <f>'Eligible Signs'!H39</f>
        <v>48X60</v>
      </c>
      <c r="F39" t="str">
        <v>R6-1</v>
      </c>
      <c r="G39" t="str">
        <v>Regulatory</v>
      </c>
      <c r="H39" t="str">
        <v>One Way</v>
      </c>
    </row>
    <row r="40" spans="1:8" x14ac:dyDescent="0.3">
      <c r="A40" s="72" t="str">
        <f>'Eligible Signs'!B40</f>
        <v>Regulatory</v>
      </c>
      <c r="B40" s="70" t="str">
        <f>'Eligible Signs'!C40</f>
        <v>Movement Prohibition</v>
      </c>
      <c r="C40" s="69" t="str">
        <f>'Eligible Signs'!D40</f>
        <v>R3-1</v>
      </c>
      <c r="D40" s="69" t="str">
        <f>'Eligible Signs'!H40</f>
        <v>24X24</v>
      </c>
      <c r="F40" t="str">
        <v>R6-2</v>
      </c>
      <c r="G40" t="str">
        <v>Regulatory</v>
      </c>
      <c r="H40" t="str">
        <v>One Way</v>
      </c>
    </row>
    <row r="41" spans="1:8" x14ac:dyDescent="0.3">
      <c r="A41" s="72">
        <f>'Eligible Signs'!B41</f>
        <v>0</v>
      </c>
      <c r="B41" s="70">
        <f>'Eligible Signs'!C41</f>
        <v>0</v>
      </c>
      <c r="C41" s="69">
        <f>'Eligible Signs'!D41</f>
        <v>0</v>
      </c>
      <c r="D41" s="69" t="str">
        <f>'Eligible Signs'!H41</f>
        <v>30X30</v>
      </c>
      <c r="F41" t="str">
        <v>R6-3</v>
      </c>
      <c r="G41" t="str">
        <v>Regulatory</v>
      </c>
      <c r="H41" t="str">
        <v>Divided Highway Crossing (Cross Road)</v>
      </c>
    </row>
    <row r="42" spans="1:8" x14ac:dyDescent="0.3">
      <c r="A42" s="72">
        <f>'Eligible Signs'!B42</f>
        <v>0</v>
      </c>
      <c r="B42" s="70">
        <f>'Eligible Signs'!C42</f>
        <v>0</v>
      </c>
      <c r="C42" s="69">
        <f>'Eligible Signs'!D42</f>
        <v>0</v>
      </c>
      <c r="D42" s="69" t="str">
        <f>'Eligible Signs'!H42</f>
        <v>36X36</v>
      </c>
      <c r="F42" t="str">
        <v>R6-3a</v>
      </c>
      <c r="G42" t="str">
        <v>Regulatory</v>
      </c>
      <c r="H42" t="str">
        <v>Divided Highway Crossing (T)</v>
      </c>
    </row>
    <row r="43" spans="1:8" x14ac:dyDescent="0.3">
      <c r="A43" s="72">
        <f>'Eligible Signs'!B43</f>
        <v>0</v>
      </c>
      <c r="B43" s="70">
        <f>'Eligible Signs'!C43</f>
        <v>0</v>
      </c>
      <c r="C43" s="69">
        <f>'Eligible Signs'!D43</f>
        <v>0</v>
      </c>
      <c r="D43" s="69" t="str">
        <f>'Eligible Signs'!H43</f>
        <v>48X48</v>
      </c>
      <c r="F43" t="str">
        <v>R6-4</v>
      </c>
      <c r="G43" t="str">
        <v>Regulatory</v>
      </c>
      <c r="H43" t="str">
        <v>Roundabout Directional (2 chevrons)</v>
      </c>
    </row>
    <row r="44" spans="1:8" x14ac:dyDescent="0.3">
      <c r="A44" s="72" t="str">
        <f>'Eligible Signs'!B44</f>
        <v>Regulatory</v>
      </c>
      <c r="B44" s="70" t="str">
        <f>'Eligible Signs'!C44</f>
        <v>Movement Prohibition</v>
      </c>
      <c r="C44" s="69" t="str">
        <f>'Eligible Signs'!D44</f>
        <v>R3-2</v>
      </c>
      <c r="D44" s="69" t="str">
        <f>'Eligible Signs'!H44</f>
        <v>24X24</v>
      </c>
      <c r="F44" t="str">
        <v>R6-4a</v>
      </c>
      <c r="G44" t="str">
        <v>Regulatory</v>
      </c>
      <c r="H44" t="str">
        <v>Roundabout Directional (3 chevrons)</v>
      </c>
    </row>
    <row r="45" spans="1:8" x14ac:dyDescent="0.3">
      <c r="A45" s="72">
        <f>'Eligible Signs'!B45</f>
        <v>0</v>
      </c>
      <c r="B45" s="70">
        <f>'Eligible Signs'!C45</f>
        <v>0</v>
      </c>
      <c r="C45" s="69">
        <f>'Eligible Signs'!D45</f>
        <v>0</v>
      </c>
      <c r="D45" s="69" t="str">
        <f>'Eligible Signs'!H45</f>
        <v>30X30</v>
      </c>
      <c r="F45" t="str">
        <v>R6-4b</v>
      </c>
      <c r="G45" t="str">
        <v>Regulatory</v>
      </c>
      <c r="H45" t="str">
        <v>Roundabout Directional (4 chevrons)</v>
      </c>
    </row>
    <row r="46" spans="1:8" x14ac:dyDescent="0.3">
      <c r="A46" s="72">
        <f>'Eligible Signs'!B46</f>
        <v>0</v>
      </c>
      <c r="B46" s="70">
        <f>'Eligible Signs'!C46</f>
        <v>0</v>
      </c>
      <c r="C46" s="69">
        <f>'Eligible Signs'!D46</f>
        <v>0</v>
      </c>
      <c r="D46" s="69" t="str">
        <f>'Eligible Signs'!H46</f>
        <v>36X36</v>
      </c>
      <c r="F46" t="str">
        <v>R6-5P</v>
      </c>
      <c r="G46" t="str">
        <v>Regulatory</v>
      </c>
      <c r="H46" t="str">
        <v>Roundabout Circulation (plaque)</v>
      </c>
    </row>
    <row r="47" spans="1:8" x14ac:dyDescent="0.3">
      <c r="A47" s="72">
        <f>'Eligible Signs'!B47</f>
        <v>0</v>
      </c>
      <c r="B47" s="70">
        <f>'Eligible Signs'!C47</f>
        <v>0</v>
      </c>
      <c r="C47" s="69">
        <f>'Eligible Signs'!D47</f>
        <v>0</v>
      </c>
      <c r="D47" s="69" t="str">
        <f>'Eligible Signs'!H47</f>
        <v>48X48</v>
      </c>
      <c r="F47" t="str">
        <v>R11-2</v>
      </c>
      <c r="G47" t="str">
        <v>Regulatory</v>
      </c>
      <c r="H47" t="str">
        <v>Road Closed</v>
      </c>
    </row>
    <row r="48" spans="1:8" x14ac:dyDescent="0.3">
      <c r="A48" s="72" t="str">
        <f>'Eligible Signs'!B48</f>
        <v>Regulatory</v>
      </c>
      <c r="B48" s="70" t="str">
        <f>'Eligible Signs'!C48</f>
        <v>Movement Prohibition</v>
      </c>
      <c r="C48" s="69" t="str">
        <f>'Eligible Signs'!D48</f>
        <v>R3-3</v>
      </c>
      <c r="D48" s="69" t="str">
        <f>'Eligible Signs'!H48</f>
        <v>24X24</v>
      </c>
      <c r="F48" t="str">
        <v>R11-3a</v>
      </c>
      <c r="G48" t="str">
        <v>Regulatory</v>
      </c>
      <c r="H48" t="str">
        <v>Road Closed - Local Traffic Only</v>
      </c>
    </row>
    <row r="49" spans="1:8" x14ac:dyDescent="0.3">
      <c r="A49" s="72">
        <f>'Eligible Signs'!B49</f>
        <v>0</v>
      </c>
      <c r="B49" s="70">
        <f>'Eligible Signs'!C49</f>
        <v>0</v>
      </c>
      <c r="C49" s="69">
        <f>'Eligible Signs'!D49</f>
        <v>0</v>
      </c>
      <c r="D49" s="69" t="str">
        <f>'Eligible Signs'!H49</f>
        <v>36X36</v>
      </c>
      <c r="F49" t="str">
        <v>R11-3b</v>
      </c>
      <c r="G49" t="str">
        <v>Regulatory</v>
      </c>
      <c r="H49" t="str">
        <v>Bridge Out, Local Traffic Only</v>
      </c>
    </row>
    <row r="50" spans="1:8" x14ac:dyDescent="0.3">
      <c r="A50" s="72">
        <f>'Eligible Signs'!B50</f>
        <v>0</v>
      </c>
      <c r="B50" s="70">
        <f>'Eligible Signs'!C50</f>
        <v>0</v>
      </c>
      <c r="C50" s="69">
        <f>'Eligible Signs'!D50</f>
        <v>0</v>
      </c>
      <c r="D50" s="69" t="str">
        <f>'Eligible Signs'!H50</f>
        <v>48X48</v>
      </c>
      <c r="F50" t="str">
        <v>R11-4</v>
      </c>
      <c r="G50" t="str">
        <v>Regulatory</v>
      </c>
      <c r="H50" t="str">
        <v>Road Closed to Thru Traffic</v>
      </c>
    </row>
    <row r="51" spans="1:8" x14ac:dyDescent="0.3">
      <c r="A51" s="72" t="str">
        <f>'Eligible Signs'!B51</f>
        <v>Regulatory</v>
      </c>
      <c r="B51" s="70" t="str">
        <f>'Eligible Signs'!C51</f>
        <v>Movement Prohibition</v>
      </c>
      <c r="C51" s="69" t="str">
        <f>'Eligible Signs'!D51</f>
        <v>R3-4</v>
      </c>
      <c r="D51" s="69" t="str">
        <f>'Eligible Signs'!H51</f>
        <v>24X24</v>
      </c>
      <c r="F51" t="str">
        <v>R12-1</v>
      </c>
      <c r="G51" t="str">
        <v>Regulatory</v>
      </c>
      <c r="H51" t="str">
        <v>Weight Limit</v>
      </c>
    </row>
    <row r="52" spans="1:8" x14ac:dyDescent="0.3">
      <c r="A52" s="72">
        <f>'Eligible Signs'!B52</f>
        <v>0</v>
      </c>
      <c r="B52" s="70">
        <f>'Eligible Signs'!C52</f>
        <v>0</v>
      </c>
      <c r="C52" s="69">
        <f>'Eligible Signs'!D52</f>
        <v>0</v>
      </c>
      <c r="D52" s="69" t="str">
        <f>'Eligible Signs'!H52</f>
        <v>30X30</v>
      </c>
      <c r="F52" t="str">
        <v>R12-2</v>
      </c>
      <c r="G52" t="str">
        <v>Regulatory</v>
      </c>
      <c r="H52" t="str">
        <v>Weight Limit</v>
      </c>
    </row>
    <row r="53" spans="1:8" x14ac:dyDescent="0.3">
      <c r="A53" s="72">
        <f>'Eligible Signs'!B53</f>
        <v>0</v>
      </c>
      <c r="B53" s="70">
        <f>'Eligible Signs'!C53</f>
        <v>0</v>
      </c>
      <c r="C53" s="69">
        <f>'Eligible Signs'!D53</f>
        <v>0</v>
      </c>
      <c r="D53" s="69" t="str">
        <f>'Eligible Signs'!H53</f>
        <v>36X36</v>
      </c>
      <c r="F53" t="str">
        <v>R12-3</v>
      </c>
      <c r="G53" t="str">
        <v>Regulatory</v>
      </c>
      <c r="H53" t="str">
        <v>Weight Limit</v>
      </c>
    </row>
    <row r="54" spans="1:8" x14ac:dyDescent="0.3">
      <c r="A54" s="72">
        <f>'Eligible Signs'!B54</f>
        <v>0</v>
      </c>
      <c r="B54" s="70">
        <f>'Eligible Signs'!C54</f>
        <v>0</v>
      </c>
      <c r="C54" s="69">
        <f>'Eligible Signs'!D54</f>
        <v>0</v>
      </c>
      <c r="D54" s="69" t="str">
        <f>'Eligible Signs'!H54</f>
        <v>48X48</v>
      </c>
      <c r="F54" t="str">
        <v>R12-4</v>
      </c>
      <c r="G54" t="str">
        <v>Regulatory</v>
      </c>
      <c r="H54" t="str">
        <v>Weight Limit</v>
      </c>
    </row>
    <row r="55" spans="1:8" x14ac:dyDescent="0.3">
      <c r="A55" s="72" t="str">
        <f>'Eligible Signs'!B55</f>
        <v>Regulatory</v>
      </c>
      <c r="B55" s="70" t="str">
        <f>'Eligible Signs'!C55</f>
        <v>Mandatory Movement Lane Control</v>
      </c>
      <c r="C55" s="69" t="str">
        <f>'Eligible Signs'!D55</f>
        <v>R3-5</v>
      </c>
      <c r="D55" s="69" t="str">
        <f>'Eligible Signs'!H55</f>
        <v>30X36</v>
      </c>
      <c r="F55" t="str">
        <v>R12-5</v>
      </c>
      <c r="G55" t="str">
        <v>Regulatory</v>
      </c>
      <c r="H55" t="str">
        <v>Weight Limit (with symbols)</v>
      </c>
    </row>
    <row r="56" spans="1:8" x14ac:dyDescent="0.3">
      <c r="A56" s="72" t="str">
        <f>'Eligible Signs'!B56</f>
        <v>Regulatory</v>
      </c>
      <c r="B56" s="70" t="str">
        <f>'Eligible Signs'!C56</f>
        <v>Mandatory Movement Lane Control</v>
      </c>
      <c r="C56" s="69" t="str">
        <f>'Eligible Signs'!D56</f>
        <v>R3-5a</v>
      </c>
      <c r="D56" s="69" t="str">
        <f>'Eligible Signs'!H56</f>
        <v>30X36</v>
      </c>
      <c r="F56" t="str">
        <v>R14-1</v>
      </c>
      <c r="G56" t="str">
        <v>Regulatory</v>
      </c>
      <c r="H56" t="str">
        <v>Truck Route</v>
      </c>
    </row>
    <row r="57" spans="1:8" x14ac:dyDescent="0.3">
      <c r="A57" s="72" t="str">
        <f>'Eligible Signs'!B57</f>
        <v>Regulatory</v>
      </c>
      <c r="B57" s="70" t="str">
        <f>'Eligible Signs'!C57</f>
        <v>Optional Movement Lane Control</v>
      </c>
      <c r="C57" s="69" t="str">
        <f>'Eligible Signs'!D57</f>
        <v>R3-6</v>
      </c>
      <c r="D57" s="69" t="str">
        <f>'Eligible Signs'!H57</f>
        <v>30X36</v>
      </c>
      <c r="F57" t="str">
        <v>W1-1</v>
      </c>
      <c r="G57" t="str">
        <v>Warning</v>
      </c>
      <c r="H57" t="str">
        <v>Horizontal Alignment</v>
      </c>
    </row>
    <row r="58" spans="1:8" x14ac:dyDescent="0.3">
      <c r="A58" s="72" t="str">
        <f>'Eligible Signs'!B58</f>
        <v>Regulatory</v>
      </c>
      <c r="B58" s="70" t="str">
        <f>'Eligible Signs'!C58</f>
        <v>Right (Left) Lane Must Turn Right (Left)</v>
      </c>
      <c r="C58" s="69" t="str">
        <f>'Eligible Signs'!D58</f>
        <v>R3-7</v>
      </c>
      <c r="D58" s="69" t="str">
        <f>'Eligible Signs'!H58</f>
        <v>30X30</v>
      </c>
      <c r="F58" t="str">
        <v>W1-1a</v>
      </c>
      <c r="G58" t="str">
        <v>Warning</v>
      </c>
      <c r="H58" t="str">
        <v>Combination Horizontal Alignment/Advisory Speed</v>
      </c>
    </row>
    <row r="59" spans="1:8" x14ac:dyDescent="0.3">
      <c r="A59" s="72" t="str">
        <f>'Eligible Signs'!B59</f>
        <v>Regulatory</v>
      </c>
      <c r="B59" s="70" t="str">
        <f>'Eligible Signs'!C59</f>
        <v>Advance Intersection Lane Control</v>
      </c>
      <c r="C59" s="69" t="str">
        <f>'Eligible Signs'!D59</f>
        <v>R3-8</v>
      </c>
      <c r="D59" s="69" t="str">
        <f>'Eligible Signs'!H59</f>
        <v>30X30</v>
      </c>
      <c r="F59" t="str">
        <v>W1-2</v>
      </c>
      <c r="G59" t="str">
        <v>Warning</v>
      </c>
      <c r="H59" t="str">
        <v>Horizontal Alignment</v>
      </c>
    </row>
    <row r="60" spans="1:8" x14ac:dyDescent="0.3">
      <c r="A60" s="72">
        <f>'Eligible Signs'!B60</f>
        <v>0</v>
      </c>
      <c r="B60" s="70">
        <f>'Eligible Signs'!C60</f>
        <v>0</v>
      </c>
      <c r="C60" s="69">
        <f>'Eligible Signs'!D60</f>
        <v>0</v>
      </c>
      <c r="D60" s="69" t="str">
        <f>'Eligible Signs'!H60</f>
        <v>36X36</v>
      </c>
      <c r="F60" t="str">
        <v>W1-2a</v>
      </c>
      <c r="G60" t="str">
        <v>Warning</v>
      </c>
      <c r="H60" t="str">
        <v>Combination Horizontal Alignment/Advisory Speed</v>
      </c>
    </row>
    <row r="61" spans="1:8" x14ac:dyDescent="0.3">
      <c r="A61" s="72">
        <f>'Eligible Signs'!B61</f>
        <v>0</v>
      </c>
      <c r="B61" s="70">
        <f>'Eligible Signs'!C61</f>
        <v>0</v>
      </c>
      <c r="C61" s="69">
        <f>'Eligible Signs'!D61</f>
        <v>0</v>
      </c>
      <c r="D61" s="69" t="str">
        <f>'Eligible Signs'!H61</f>
        <v>48X48</v>
      </c>
      <c r="F61" t="str">
        <v>W1-3</v>
      </c>
      <c r="G61" t="str">
        <v>Warning</v>
      </c>
      <c r="H61" t="str">
        <v>Horizontal Alignment</v>
      </c>
    </row>
    <row r="62" spans="1:8" x14ac:dyDescent="0.3">
      <c r="A62" s="72" t="str">
        <f>'Eligible Signs'!B62</f>
        <v>Regulatory</v>
      </c>
      <c r="B62" s="70" t="str">
        <f>'Eligible Signs'!C62</f>
        <v>Advance Intersection Lane Control</v>
      </c>
      <c r="C62" s="69" t="str">
        <f>'Eligible Signs'!D62</f>
        <v>R3-8a</v>
      </c>
      <c r="D62" s="69" t="str">
        <f>'Eligible Signs'!H62</f>
        <v>48X30</v>
      </c>
      <c r="F62" t="str">
        <v>W1-4</v>
      </c>
      <c r="G62" t="str">
        <v>Warning</v>
      </c>
      <c r="H62" t="str">
        <v>Horizontal Alignment</v>
      </c>
    </row>
    <row r="63" spans="1:8" x14ac:dyDescent="0.3">
      <c r="A63" s="72">
        <f>'Eligible Signs'!B63</f>
        <v>0</v>
      </c>
      <c r="B63" s="70">
        <f>'Eligible Signs'!C63</f>
        <v>0</v>
      </c>
      <c r="C63" s="69">
        <f>'Eligible Signs'!D63</f>
        <v>0</v>
      </c>
      <c r="D63" s="69" t="str">
        <f>'Eligible Signs'!H63</f>
        <v>60X30</v>
      </c>
      <c r="F63" t="str">
        <v>W1-5</v>
      </c>
      <c r="G63" t="str">
        <v>Warning</v>
      </c>
      <c r="H63" t="str">
        <v>Horizontal Alignment</v>
      </c>
    </row>
    <row r="64" spans="1:8" x14ac:dyDescent="0.3">
      <c r="A64" s="72" t="str">
        <f>'Eligible Signs'!B64</f>
        <v>Regulatory</v>
      </c>
      <c r="B64" s="70" t="str">
        <f>'Eligible Signs'!C64</f>
        <v>Advance Intersection Lane Control</v>
      </c>
      <c r="C64" s="69" t="str">
        <f>'Eligible Signs'!D64</f>
        <v>R3-8b</v>
      </c>
      <c r="D64" s="69" t="str">
        <f>'Eligible Signs'!H64</f>
        <v>48X30</v>
      </c>
      <c r="F64" t="str">
        <v>W1-6</v>
      </c>
      <c r="G64" t="str">
        <v>Warning</v>
      </c>
      <c r="H64" t="str">
        <v>One-Direction Large Arrow</v>
      </c>
    </row>
    <row r="65" spans="1:8" x14ac:dyDescent="0.3">
      <c r="A65" s="72">
        <f>'Eligible Signs'!B65</f>
        <v>0</v>
      </c>
      <c r="B65" s="70">
        <f>'Eligible Signs'!C65</f>
        <v>0</v>
      </c>
      <c r="C65" s="69">
        <f>'Eligible Signs'!D65</f>
        <v>0</v>
      </c>
      <c r="D65" s="69" t="str">
        <f>'Eligible Signs'!H65</f>
        <v>60X30</v>
      </c>
      <c r="F65" t="str">
        <v>W1-7</v>
      </c>
      <c r="G65" t="str">
        <v>Warning</v>
      </c>
      <c r="H65" t="str">
        <v>Two-Direction Large Arrow</v>
      </c>
    </row>
    <row r="66" spans="1:8" x14ac:dyDescent="0.3">
      <c r="A66" s="72" t="str">
        <f>'Eligible Signs'!B66</f>
        <v>Regulatory</v>
      </c>
      <c r="B66" s="70" t="str">
        <f>'Eligible Signs'!C66</f>
        <v>Two-Way Left Turn Only (overhead)</v>
      </c>
      <c r="C66" s="69" t="str">
        <f>'Eligible Signs'!D66</f>
        <v>R3-9a</v>
      </c>
      <c r="D66" s="69" t="str">
        <f>'Eligible Signs'!H66</f>
        <v>30X36</v>
      </c>
      <c r="F66" t="str">
        <v>W1-8</v>
      </c>
      <c r="G66" t="str">
        <v>Warning</v>
      </c>
      <c r="H66" t="str">
        <v>Chevron Alignment</v>
      </c>
    </row>
    <row r="67" spans="1:8" x14ac:dyDescent="0.3">
      <c r="A67" s="72" t="str">
        <f>'Eligible Signs'!B67</f>
        <v>Regulatory</v>
      </c>
      <c r="B67" s="70" t="str">
        <f>'Eligible Signs'!C67</f>
        <v>Two-Way Left Turn Only (post-mounted)</v>
      </c>
      <c r="C67" s="69" t="str">
        <f>'Eligible Signs'!D67</f>
        <v>R3-9b</v>
      </c>
      <c r="D67" s="69" t="str">
        <f>'Eligible Signs'!H67</f>
        <v>24X36</v>
      </c>
      <c r="F67" t="str">
        <v>W1-10</v>
      </c>
      <c r="G67" t="str">
        <v>Warning</v>
      </c>
      <c r="H67" t="str">
        <v>Combination Horizontal Alignment/ Intersection</v>
      </c>
    </row>
    <row r="68" spans="1:8" x14ac:dyDescent="0.3">
      <c r="A68" s="72">
        <f>'Eligible Signs'!B68</f>
        <v>0</v>
      </c>
      <c r="B68" s="70">
        <f>'Eligible Signs'!C68</f>
        <v>0</v>
      </c>
      <c r="C68" s="69">
        <f>'Eligible Signs'!D68</f>
        <v>0</v>
      </c>
      <c r="D68" s="69" t="str">
        <f>'Eligible Signs'!H68</f>
        <v>36X48</v>
      </c>
      <c r="F68" t="str">
        <v>W1-10a</v>
      </c>
      <c r="G68" t="str">
        <v>Warning</v>
      </c>
      <c r="H68" t="str">
        <v>Combination Horizontal Alignment/ Intersection</v>
      </c>
    </row>
    <row r="69" spans="1:8" x14ac:dyDescent="0.3">
      <c r="A69" s="72" t="str">
        <f>'Eligible Signs'!B69</f>
        <v>Regulatory</v>
      </c>
      <c r="B69" s="70" t="str">
        <f>'Eligible Signs'!C69</f>
        <v>Combination No U-Turn/No Left Turn</v>
      </c>
      <c r="C69" s="69" t="str">
        <f>'Eligible Signs'!D69</f>
        <v>R3-18</v>
      </c>
      <c r="D69" s="69" t="str">
        <f>'Eligible Signs'!H69</f>
        <v>24X24</v>
      </c>
      <c r="F69" t="str">
        <v>W1-10b</v>
      </c>
      <c r="G69" t="str">
        <v>Warning</v>
      </c>
      <c r="H69" t="str">
        <v>Combination Horizontal Alignment/ Intersection</v>
      </c>
    </row>
    <row r="70" spans="1:8" x14ac:dyDescent="0.3">
      <c r="A70" s="72">
        <f>'Eligible Signs'!B70</f>
        <v>0</v>
      </c>
      <c r="B70" s="70">
        <f>'Eligible Signs'!C70</f>
        <v>0</v>
      </c>
      <c r="C70" s="69">
        <f>'Eligible Signs'!D70</f>
        <v>0</v>
      </c>
      <c r="D70" s="69" t="str">
        <f>'Eligible Signs'!H70</f>
        <v>30X30</v>
      </c>
      <c r="F70" t="str">
        <v>W1-10c</v>
      </c>
      <c r="G70" t="str">
        <v>Warning</v>
      </c>
      <c r="H70" t="str">
        <v>Combination Horizontal Alignment/ Intersection</v>
      </c>
    </row>
    <row r="71" spans="1:8" x14ac:dyDescent="0.3">
      <c r="A71" s="72">
        <f>'Eligible Signs'!B71</f>
        <v>0</v>
      </c>
      <c r="B71" s="70">
        <f>'Eligible Signs'!C71</f>
        <v>0</v>
      </c>
      <c r="C71" s="69">
        <f>'Eligible Signs'!D71</f>
        <v>0</v>
      </c>
      <c r="D71" s="69" t="str">
        <f>'Eligible Signs'!H71</f>
        <v>36X36</v>
      </c>
      <c r="F71" t="str">
        <v>W1-10d</v>
      </c>
      <c r="G71" t="str">
        <v>Warning</v>
      </c>
      <c r="H71" t="str">
        <v>Combination Horizontal Alignment/ Intersection</v>
      </c>
    </row>
    <row r="72" spans="1:8" x14ac:dyDescent="0.3">
      <c r="A72" s="72">
        <f>'Eligible Signs'!B72</f>
        <v>0</v>
      </c>
      <c r="B72" s="70">
        <f>'Eligible Signs'!C72</f>
        <v>0</v>
      </c>
      <c r="C72" s="69">
        <f>'Eligible Signs'!D72</f>
        <v>0</v>
      </c>
      <c r="D72" s="69" t="str">
        <f>'Eligible Signs'!H72</f>
        <v>48X48</v>
      </c>
      <c r="F72" t="str">
        <v>W1-10e</v>
      </c>
      <c r="G72" t="str">
        <v>Warning</v>
      </c>
      <c r="H72" t="str">
        <v>Combination Horizontal Alignment/ Intersection</v>
      </c>
    </row>
    <row r="73" spans="1:8" x14ac:dyDescent="0.3">
      <c r="A73" s="72" t="str">
        <f>'Eligible Signs'!B73</f>
        <v>Regulatory</v>
      </c>
      <c r="B73" s="70" t="str">
        <f>'Eligible Signs'!C73</f>
        <v>No Straight Through</v>
      </c>
      <c r="C73" s="69" t="str">
        <f>'Eligible Signs'!D73</f>
        <v>R3-27</v>
      </c>
      <c r="D73" s="69" t="str">
        <f>'Eligible Signs'!H73</f>
        <v>24X24</v>
      </c>
      <c r="F73" t="str">
        <v>W1-11</v>
      </c>
      <c r="G73" t="str">
        <v>Warning</v>
      </c>
      <c r="H73" t="str">
        <v>Hairpin Curve</v>
      </c>
    </row>
    <row r="74" spans="1:8" x14ac:dyDescent="0.3">
      <c r="A74" s="72">
        <f>'Eligible Signs'!B74</f>
        <v>0</v>
      </c>
      <c r="B74" s="70">
        <f>'Eligible Signs'!C74</f>
        <v>0</v>
      </c>
      <c r="C74" s="69">
        <f>'Eligible Signs'!D74</f>
        <v>0</v>
      </c>
      <c r="D74" s="69" t="str">
        <f>'Eligible Signs'!H74</f>
        <v>30X30</v>
      </c>
      <c r="F74" t="str">
        <v>W2-1</v>
      </c>
      <c r="G74" t="str">
        <v>Warning</v>
      </c>
      <c r="H74" t="str">
        <v>Intersection Warning</v>
      </c>
    </row>
    <row r="75" spans="1:8" x14ac:dyDescent="0.3">
      <c r="A75" s="72">
        <f>'Eligible Signs'!B75</f>
        <v>0</v>
      </c>
      <c r="B75" s="70">
        <f>'Eligible Signs'!C75</f>
        <v>0</v>
      </c>
      <c r="C75" s="69">
        <f>'Eligible Signs'!D75</f>
        <v>0</v>
      </c>
      <c r="D75" s="69" t="str">
        <f>'Eligible Signs'!H75</f>
        <v>36X36</v>
      </c>
      <c r="F75" t="str">
        <v>W2-2</v>
      </c>
      <c r="G75" t="str">
        <v>Warning</v>
      </c>
      <c r="H75" t="str">
        <v>Intersection Warning</v>
      </c>
    </row>
    <row r="76" spans="1:8" x14ac:dyDescent="0.3">
      <c r="A76" s="72">
        <f>'Eligible Signs'!B76</f>
        <v>0</v>
      </c>
      <c r="B76" s="70">
        <f>'Eligible Signs'!C76</f>
        <v>0</v>
      </c>
      <c r="C76" s="69">
        <f>'Eligible Signs'!D76</f>
        <v>0</v>
      </c>
      <c r="D76" s="69" t="str">
        <f>'Eligible Signs'!H76</f>
        <v>48X48</v>
      </c>
      <c r="F76" t="str">
        <v>W2-3</v>
      </c>
      <c r="G76" t="str">
        <v>Warning</v>
      </c>
      <c r="H76" t="str">
        <v>Intersection Warning</v>
      </c>
    </row>
    <row r="77" spans="1:8" x14ac:dyDescent="0.3">
      <c r="A77" s="72" t="str">
        <f>'Eligible Signs'!B77</f>
        <v>Regulatory</v>
      </c>
      <c r="B77" s="70" t="str">
        <f>'Eligible Signs'!C77</f>
        <v>Keep Right</v>
      </c>
      <c r="C77" s="69" t="str">
        <f>'Eligible Signs'!D77</f>
        <v>R4-7</v>
      </c>
      <c r="D77" s="69" t="str">
        <f>'Eligible Signs'!H77</f>
        <v>18X24</v>
      </c>
      <c r="F77" t="str">
        <v>W2-4</v>
      </c>
      <c r="G77" t="str">
        <v>Warning</v>
      </c>
      <c r="H77" t="str">
        <v>Intersection Warning</v>
      </c>
    </row>
    <row r="78" spans="1:8" x14ac:dyDescent="0.3">
      <c r="A78" s="72">
        <f>'Eligible Signs'!B78</f>
        <v>0</v>
      </c>
      <c r="B78" s="70">
        <f>'Eligible Signs'!C78</f>
        <v>0</v>
      </c>
      <c r="C78" s="69">
        <f>'Eligible Signs'!D78</f>
        <v>0</v>
      </c>
      <c r="D78" s="69" t="str">
        <f>'Eligible Signs'!H78</f>
        <v>24X30</v>
      </c>
      <c r="F78" t="str">
        <v>W2-5</v>
      </c>
      <c r="G78" t="str">
        <v>Warning</v>
      </c>
      <c r="H78" t="str">
        <v>Intersection Warning</v>
      </c>
    </row>
    <row r="79" spans="1:8" x14ac:dyDescent="0.3">
      <c r="A79" s="72">
        <f>'Eligible Signs'!B79</f>
        <v>0</v>
      </c>
      <c r="B79" s="70">
        <f>'Eligible Signs'!C79</f>
        <v>0</v>
      </c>
      <c r="C79" s="69">
        <f>'Eligible Signs'!D79</f>
        <v>0</v>
      </c>
      <c r="D79" s="69" t="str">
        <f>'Eligible Signs'!H79</f>
        <v>36X48</v>
      </c>
      <c r="F79" t="str">
        <v>W2-6</v>
      </c>
      <c r="G79" t="str">
        <v>Warning</v>
      </c>
      <c r="H79" t="str">
        <v>Intersection Warning</v>
      </c>
    </row>
    <row r="80" spans="1:8" x14ac:dyDescent="0.3">
      <c r="A80" s="72">
        <f>'Eligible Signs'!B80</f>
        <v>0</v>
      </c>
      <c r="B80" s="70">
        <f>'Eligible Signs'!C80</f>
        <v>0</v>
      </c>
      <c r="C80" s="69">
        <f>'Eligible Signs'!D80</f>
        <v>0</v>
      </c>
      <c r="D80" s="69" t="str">
        <f>'Eligible Signs'!H80</f>
        <v>48X60</v>
      </c>
      <c r="F80" t="str">
        <v>W3-1</v>
      </c>
      <c r="G80" t="str">
        <v>Warning</v>
      </c>
      <c r="H80" t="str">
        <v>Advanced Traffic Control</v>
      </c>
    </row>
    <row r="81" spans="1:8" x14ac:dyDescent="0.3">
      <c r="A81" s="72" t="str">
        <f>'Eligible Signs'!B81</f>
        <v>Regulatory</v>
      </c>
      <c r="B81" s="70" t="str">
        <f>'Eligible Signs'!C81</f>
        <v>Keep Right</v>
      </c>
      <c r="C81" s="69" t="str">
        <f>'Eligible Signs'!D81</f>
        <v>R4-7a</v>
      </c>
      <c r="D81" s="69" t="str">
        <f>'Eligible Signs'!H81</f>
        <v>18X24</v>
      </c>
      <c r="F81" t="str">
        <v>W3-2</v>
      </c>
      <c r="G81" t="str">
        <v>Warning</v>
      </c>
      <c r="H81" t="str">
        <v>Advanced Traffic Control</v>
      </c>
    </row>
    <row r="82" spans="1:8" x14ac:dyDescent="0.3">
      <c r="A82" s="72">
        <f>'Eligible Signs'!B82</f>
        <v>0</v>
      </c>
      <c r="B82" s="70">
        <f>'Eligible Signs'!C82</f>
        <v>0</v>
      </c>
      <c r="C82" s="69">
        <f>'Eligible Signs'!D82</f>
        <v>0</v>
      </c>
      <c r="D82" s="69" t="str">
        <f>'Eligible Signs'!H82</f>
        <v>24X30</v>
      </c>
      <c r="F82" t="str">
        <v>W3-3</v>
      </c>
      <c r="G82" t="str">
        <v>Warning</v>
      </c>
      <c r="H82" t="str">
        <v>Advanced Traffic Control</v>
      </c>
    </row>
    <row r="83" spans="1:8" x14ac:dyDescent="0.3">
      <c r="A83" s="72">
        <f>'Eligible Signs'!B83</f>
        <v>0</v>
      </c>
      <c r="B83" s="70">
        <f>'Eligible Signs'!C83</f>
        <v>0</v>
      </c>
      <c r="C83" s="69">
        <f>'Eligible Signs'!D83</f>
        <v>0</v>
      </c>
      <c r="D83" s="69" t="str">
        <f>'Eligible Signs'!H83</f>
        <v>36X48</v>
      </c>
      <c r="F83" t="str">
        <v>W3-4</v>
      </c>
      <c r="G83" t="str">
        <v>Warning</v>
      </c>
      <c r="H83" t="str">
        <v>Be Prepared to Stop</v>
      </c>
    </row>
    <row r="84" spans="1:8" x14ac:dyDescent="0.3">
      <c r="A84" s="72">
        <f>'Eligible Signs'!B84</f>
        <v>0</v>
      </c>
      <c r="B84" s="70">
        <f>'Eligible Signs'!C84</f>
        <v>0</v>
      </c>
      <c r="C84" s="69">
        <f>'Eligible Signs'!D84</f>
        <v>0</v>
      </c>
      <c r="D84" s="69" t="str">
        <f>'Eligible Signs'!H84</f>
        <v>48X60</v>
      </c>
      <c r="F84" t="str">
        <v>W3-5</v>
      </c>
      <c r="G84" t="str">
        <v>Warning</v>
      </c>
      <c r="H84" t="str">
        <v>Reduced Speed Limit Ahead</v>
      </c>
    </row>
    <row r="85" spans="1:8" x14ac:dyDescent="0.3">
      <c r="A85" s="72" t="str">
        <f>'Eligible Signs'!B85</f>
        <v>Regulatory</v>
      </c>
      <c r="B85" s="70" t="str">
        <f>'Eligible Signs'!C85</f>
        <v>Keep Right</v>
      </c>
      <c r="C85" s="69" t="str">
        <f>'Eligible Signs'!D85</f>
        <v>R4-7b</v>
      </c>
      <c r="D85" s="69" t="str">
        <f>'Eligible Signs'!H85</f>
        <v>18X24</v>
      </c>
      <c r="F85" t="str">
        <v>W3-5a</v>
      </c>
      <c r="G85" t="str">
        <v>Warning</v>
      </c>
      <c r="H85" t="str">
        <v>Reduced Speed Limit Ahead</v>
      </c>
    </row>
    <row r="86" spans="1:8" x14ac:dyDescent="0.3">
      <c r="A86" s="72">
        <f>'Eligible Signs'!B86</f>
        <v>0</v>
      </c>
      <c r="B86" s="70">
        <f>'Eligible Signs'!C86</f>
        <v>0</v>
      </c>
      <c r="C86" s="69">
        <f>'Eligible Signs'!D86</f>
        <v>0</v>
      </c>
      <c r="D86" s="69" t="str">
        <f>'Eligible Signs'!H86</f>
        <v>24X30</v>
      </c>
      <c r="F86" t="str">
        <v>W4-1</v>
      </c>
      <c r="G86" t="str">
        <v>Warning</v>
      </c>
      <c r="H86" t="str">
        <v>Merge</v>
      </c>
    </row>
    <row r="87" spans="1:8" x14ac:dyDescent="0.3">
      <c r="A87" s="72">
        <f>'Eligible Signs'!B87</f>
        <v>0</v>
      </c>
      <c r="B87" s="70">
        <f>'Eligible Signs'!C87</f>
        <v>0</v>
      </c>
      <c r="C87" s="69">
        <f>'Eligible Signs'!D87</f>
        <v>0</v>
      </c>
      <c r="D87" s="69" t="str">
        <f>'Eligible Signs'!H87</f>
        <v>36X48</v>
      </c>
      <c r="F87" t="str">
        <v>W4-2</v>
      </c>
      <c r="G87" t="str">
        <v>Warning</v>
      </c>
      <c r="H87" t="str">
        <v>Lane Ends</v>
      </c>
    </row>
    <row r="88" spans="1:8" x14ac:dyDescent="0.3">
      <c r="A88" s="72">
        <f>'Eligible Signs'!B88</f>
        <v>0</v>
      </c>
      <c r="B88" s="70">
        <f>'Eligible Signs'!C88</f>
        <v>0</v>
      </c>
      <c r="C88" s="69">
        <f>'Eligible Signs'!D88</f>
        <v>0</v>
      </c>
      <c r="D88" s="69" t="str">
        <f>'Eligible Signs'!H88</f>
        <v>48X60</v>
      </c>
      <c r="F88" t="str">
        <v>W4-3</v>
      </c>
      <c r="G88" t="str">
        <v>Warning</v>
      </c>
      <c r="H88" t="str">
        <v>Added Lane</v>
      </c>
    </row>
    <row r="89" spans="1:8" x14ac:dyDescent="0.3">
      <c r="A89" s="72" t="str">
        <f>'Eligible Signs'!B89</f>
        <v>Regulatory</v>
      </c>
      <c r="B89" s="70" t="str">
        <f>'Eligible Signs'!C89</f>
        <v>Narrow Keep Right</v>
      </c>
      <c r="C89" s="69" t="str">
        <f>'Eligible Signs'!D89</f>
        <v>R4-7c</v>
      </c>
      <c r="D89" s="69" t="str">
        <f>'Eligible Signs'!H89</f>
        <v>30X18</v>
      </c>
      <c r="F89" t="str">
        <v>W4-4P</v>
      </c>
      <c r="G89" t="str">
        <v>Warning</v>
      </c>
      <c r="H89" t="str">
        <v>Cross Traffic Does Not Stop (plaque)</v>
      </c>
    </row>
    <row r="90" spans="1:8" x14ac:dyDescent="0.3">
      <c r="A90" s="72" t="str">
        <f>'Eligible Signs'!B90</f>
        <v>Regulatory</v>
      </c>
      <c r="B90" s="70" t="str">
        <f>'Eligible Signs'!C90</f>
        <v>Keep Left</v>
      </c>
      <c r="C90" s="69" t="str">
        <f>'Eligible Signs'!D90</f>
        <v>R4-8</v>
      </c>
      <c r="D90" s="69" t="str">
        <f>'Eligible Signs'!H90</f>
        <v>18X24</v>
      </c>
      <c r="F90" t="str">
        <v>W4-4aP</v>
      </c>
      <c r="G90" t="str">
        <v>Warning</v>
      </c>
      <c r="H90" t="str">
        <v>Traffic From Left (Right) Does Not Stop</v>
      </c>
    </row>
    <row r="91" spans="1:8" x14ac:dyDescent="0.3">
      <c r="A91" s="72">
        <f>'Eligible Signs'!B91</f>
        <v>0</v>
      </c>
      <c r="B91" s="70">
        <f>'Eligible Signs'!C91</f>
        <v>0</v>
      </c>
      <c r="C91" s="69">
        <f>'Eligible Signs'!D91</f>
        <v>0</v>
      </c>
      <c r="D91" s="69" t="str">
        <f>'Eligible Signs'!H91</f>
        <v>24X30</v>
      </c>
      <c r="F91" t="str">
        <v>W4-4bP</v>
      </c>
      <c r="G91" t="str">
        <v>Warning</v>
      </c>
      <c r="H91" t="str">
        <v>Oncoming Traffic Does Not Stop</v>
      </c>
    </row>
    <row r="92" spans="1:8" x14ac:dyDescent="0.3">
      <c r="A92" s="72">
        <f>'Eligible Signs'!B92</f>
        <v>0</v>
      </c>
      <c r="B92" s="70">
        <f>'Eligible Signs'!C92</f>
        <v>0</v>
      </c>
      <c r="C92" s="69">
        <f>'Eligible Signs'!D92</f>
        <v>0</v>
      </c>
      <c r="D92" s="69" t="str">
        <f>'Eligible Signs'!H92</f>
        <v>36X48</v>
      </c>
      <c r="F92" t="str">
        <v>W5-1</v>
      </c>
      <c r="G92" t="str">
        <v>Warning</v>
      </c>
      <c r="H92" t="str">
        <v>Road Narrows</v>
      </c>
    </row>
    <row r="93" spans="1:8" x14ac:dyDescent="0.3">
      <c r="A93" s="72">
        <f>'Eligible Signs'!B93</f>
        <v>0</v>
      </c>
      <c r="B93" s="70">
        <f>'Eligible Signs'!C93</f>
        <v>0</v>
      </c>
      <c r="C93" s="69">
        <f>'Eligible Signs'!D93</f>
        <v>0</v>
      </c>
      <c r="D93" s="69" t="str">
        <f>'Eligible Signs'!H93</f>
        <v>48X60</v>
      </c>
      <c r="F93" t="str">
        <v>W5-2</v>
      </c>
      <c r="G93" t="str">
        <v>Warning</v>
      </c>
      <c r="H93" t="str">
        <v>Narrow Bridge</v>
      </c>
    </row>
    <row r="94" spans="1:8" x14ac:dyDescent="0.3">
      <c r="A94" s="72" t="str">
        <f>'Eligible Signs'!B94</f>
        <v>Regulatory</v>
      </c>
      <c r="B94" s="70" t="str">
        <f>'Eligible Signs'!C94</f>
        <v>Keep Left</v>
      </c>
      <c r="C94" s="69" t="str">
        <f>'Eligible Signs'!D94</f>
        <v>R4-8a</v>
      </c>
      <c r="D94" s="69" t="str">
        <f>'Eligible Signs'!H94</f>
        <v>18X24</v>
      </c>
      <c r="F94" t="str">
        <v>W5-3</v>
      </c>
      <c r="G94" t="str">
        <v>Warning</v>
      </c>
      <c r="H94" t="str">
        <v>One Lane Bridge</v>
      </c>
    </row>
    <row r="95" spans="1:8" x14ac:dyDescent="0.3">
      <c r="A95" s="72">
        <f>'Eligible Signs'!B95</f>
        <v>0</v>
      </c>
      <c r="B95" s="70">
        <f>'Eligible Signs'!C95</f>
        <v>0</v>
      </c>
      <c r="C95" s="69">
        <f>'Eligible Signs'!D95</f>
        <v>0</v>
      </c>
      <c r="D95" s="69" t="str">
        <f>'Eligible Signs'!H95</f>
        <v>24X30</v>
      </c>
      <c r="F95" t="str">
        <v>W6-1</v>
      </c>
      <c r="G95" t="str">
        <v>Warning</v>
      </c>
      <c r="H95" t="str">
        <v>Divided Highway</v>
      </c>
    </row>
    <row r="96" spans="1:8" x14ac:dyDescent="0.3">
      <c r="A96" s="72">
        <f>'Eligible Signs'!B96</f>
        <v>0</v>
      </c>
      <c r="B96" s="70">
        <f>'Eligible Signs'!C96</f>
        <v>0</v>
      </c>
      <c r="C96" s="69">
        <f>'Eligible Signs'!D96</f>
        <v>0</v>
      </c>
      <c r="D96" s="69" t="str">
        <f>'Eligible Signs'!H96</f>
        <v>36X48</v>
      </c>
      <c r="F96" t="str">
        <v>W6-2</v>
      </c>
      <c r="G96" t="str">
        <v>Warning</v>
      </c>
      <c r="H96" t="str">
        <v>Divided Highway Ends</v>
      </c>
    </row>
    <row r="97" spans="1:8" x14ac:dyDescent="0.3">
      <c r="A97" s="72">
        <f>'Eligible Signs'!B97</f>
        <v>0</v>
      </c>
      <c r="B97" s="70">
        <f>'Eligible Signs'!C97</f>
        <v>0</v>
      </c>
      <c r="C97" s="69">
        <f>'Eligible Signs'!D97</f>
        <v>0</v>
      </c>
      <c r="D97" s="69" t="str">
        <f>'Eligible Signs'!H97</f>
        <v>48X60</v>
      </c>
      <c r="F97" t="str">
        <v>W6-3</v>
      </c>
      <c r="G97" t="str">
        <v>Warning</v>
      </c>
      <c r="H97" t="str">
        <v>Two-Way Traffic</v>
      </c>
    </row>
    <row r="98" spans="1:8" x14ac:dyDescent="0.3">
      <c r="A98" s="72" t="str">
        <f>'Eligible Signs'!B98</f>
        <v>Regulatory</v>
      </c>
      <c r="B98" s="70" t="str">
        <f>'Eligible Signs'!C98</f>
        <v>Keep Left</v>
      </c>
      <c r="C98" s="69" t="str">
        <f>'Eligible Signs'!D98</f>
        <v>R4-8b</v>
      </c>
      <c r="D98" s="69" t="str">
        <f>'Eligible Signs'!H98</f>
        <v>18X24</v>
      </c>
      <c r="F98" t="str">
        <v>W7-1</v>
      </c>
      <c r="G98" t="str">
        <v>Warning</v>
      </c>
      <c r="H98" t="str">
        <v>Hill</v>
      </c>
    </row>
    <row r="99" spans="1:8" x14ac:dyDescent="0.3">
      <c r="A99" s="72">
        <f>'Eligible Signs'!B99</f>
        <v>0</v>
      </c>
      <c r="B99" s="70">
        <f>'Eligible Signs'!C99</f>
        <v>0</v>
      </c>
      <c r="C99" s="69">
        <f>'Eligible Signs'!D99</f>
        <v>0</v>
      </c>
      <c r="D99" s="69" t="str">
        <f>'Eligible Signs'!H99</f>
        <v>24X30</v>
      </c>
      <c r="F99" t="str">
        <v>W7-1a</v>
      </c>
      <c r="G99" t="str">
        <v>Warning</v>
      </c>
      <c r="H99" t="str">
        <v>Hill with Grade</v>
      </c>
    </row>
    <row r="100" spans="1:8" x14ac:dyDescent="0.3">
      <c r="A100" s="72">
        <f>'Eligible Signs'!B100</f>
        <v>0</v>
      </c>
      <c r="B100" s="70">
        <f>'Eligible Signs'!C100</f>
        <v>0</v>
      </c>
      <c r="C100" s="69">
        <f>'Eligible Signs'!D100</f>
        <v>0</v>
      </c>
      <c r="D100" s="69" t="str">
        <f>'Eligible Signs'!H100</f>
        <v>36X48</v>
      </c>
      <c r="F100" t="str">
        <v>W7-3aP</v>
      </c>
      <c r="G100" t="str">
        <v>Warning</v>
      </c>
      <c r="H100" t="str">
        <v>Next XX Miles (plaque)</v>
      </c>
    </row>
    <row r="101" spans="1:8" x14ac:dyDescent="0.3">
      <c r="A101" s="72">
        <f>'Eligible Signs'!B101</f>
        <v>0</v>
      </c>
      <c r="B101" s="70">
        <f>'Eligible Signs'!C101</f>
        <v>0</v>
      </c>
      <c r="C101" s="69">
        <f>'Eligible Signs'!D101</f>
        <v>0</v>
      </c>
      <c r="D101" s="69" t="str">
        <f>'Eligible Signs'!H101</f>
        <v>48X60</v>
      </c>
      <c r="F101" t="str">
        <v>W8-1</v>
      </c>
      <c r="G101" t="str">
        <v>Warning</v>
      </c>
      <c r="H101" t="str">
        <v>Bump</v>
      </c>
    </row>
    <row r="102" spans="1:8" x14ac:dyDescent="0.3">
      <c r="A102" s="72" t="str">
        <f>'Eligible Signs'!B102</f>
        <v>Regulatory</v>
      </c>
      <c r="B102" s="70" t="str">
        <f>'Eligible Signs'!C102</f>
        <v>Narrow Keep Left</v>
      </c>
      <c r="C102" s="69" t="str">
        <f>'Eligible Signs'!D102</f>
        <v>R4-8c</v>
      </c>
      <c r="D102" s="69" t="str">
        <f>'Eligible Signs'!H102</f>
        <v>30X18</v>
      </c>
      <c r="F102" t="str">
        <v>W8-2</v>
      </c>
      <c r="G102" t="str">
        <v>Warning</v>
      </c>
      <c r="H102" t="str">
        <v>Dip</v>
      </c>
    </row>
    <row r="103" spans="1:8" x14ac:dyDescent="0.3">
      <c r="A103" s="72" t="str">
        <f>'Eligible Signs'!B103</f>
        <v>Regulatory</v>
      </c>
      <c r="B103" s="70" t="str">
        <f>'Eligible Signs'!C103</f>
        <v>Stay in Lane</v>
      </c>
      <c r="C103" s="69" t="str">
        <f>'Eligible Signs'!D103</f>
        <v>R4-9</v>
      </c>
      <c r="D103" s="69" t="str">
        <f>'Eligible Signs'!H103</f>
        <v>18X24</v>
      </c>
      <c r="F103" t="str">
        <v>W8-3</v>
      </c>
      <c r="G103" t="str">
        <v>Warning</v>
      </c>
      <c r="H103" t="str">
        <v>Pavement Ends</v>
      </c>
    </row>
    <row r="104" spans="1:8" x14ac:dyDescent="0.3">
      <c r="A104" s="72">
        <f>'Eligible Signs'!B104</f>
        <v>0</v>
      </c>
      <c r="B104" s="70">
        <f>'Eligible Signs'!C104</f>
        <v>0</v>
      </c>
      <c r="C104" s="69">
        <f>'Eligible Signs'!D104</f>
        <v>0</v>
      </c>
      <c r="D104" s="69" t="str">
        <f>'Eligible Signs'!H104</f>
        <v>24X30</v>
      </c>
      <c r="F104" t="str">
        <v>W8-4</v>
      </c>
      <c r="G104" t="str">
        <v>Warning</v>
      </c>
      <c r="H104" t="str">
        <v>Soft Shoulder</v>
      </c>
    </row>
    <row r="105" spans="1:8" x14ac:dyDescent="0.3">
      <c r="A105" s="72">
        <f>'Eligible Signs'!B105</f>
        <v>0</v>
      </c>
      <c r="B105" s="70">
        <f>'Eligible Signs'!C105</f>
        <v>0</v>
      </c>
      <c r="C105" s="69">
        <f>'Eligible Signs'!D105</f>
        <v>0</v>
      </c>
      <c r="D105" s="69" t="str">
        <f>'Eligible Signs'!H105</f>
        <v>36X48</v>
      </c>
      <c r="F105" t="str">
        <v>W8-5</v>
      </c>
      <c r="G105" t="str">
        <v>Warning</v>
      </c>
      <c r="H105" t="str">
        <v>Slippery When Wet</v>
      </c>
    </row>
    <row r="106" spans="1:8" x14ac:dyDescent="0.3">
      <c r="A106" s="72">
        <f>'Eligible Signs'!B106</f>
        <v>0</v>
      </c>
      <c r="B106" s="70">
        <f>'Eligible Signs'!C106</f>
        <v>0</v>
      </c>
      <c r="C106" s="69">
        <f>'Eligible Signs'!D106</f>
        <v>0</v>
      </c>
      <c r="D106" s="69" t="str">
        <f>'Eligible Signs'!H106</f>
        <v>48X60</v>
      </c>
      <c r="F106" t="str">
        <v>W8-7</v>
      </c>
      <c r="G106" t="str">
        <v>Warning</v>
      </c>
      <c r="H106" t="str">
        <v>Loose Gravel</v>
      </c>
    </row>
    <row r="107" spans="1:8" x14ac:dyDescent="0.3">
      <c r="A107" s="72" t="str">
        <f>'Eligible Signs'!B107</f>
        <v>Regulatory</v>
      </c>
      <c r="B107" s="70" t="str">
        <f>'Eligible Signs'!C107</f>
        <v>Do Not Enter</v>
      </c>
      <c r="C107" s="69" t="str">
        <f>'Eligible Signs'!D107</f>
        <v>R5-1</v>
      </c>
      <c r="D107" s="69" t="str">
        <f>'Eligible Signs'!H107</f>
        <v>30X30</v>
      </c>
      <c r="F107" t="str">
        <v>W8-23</v>
      </c>
      <c r="G107" t="str">
        <v>Warning</v>
      </c>
      <c r="H107" t="str">
        <v>No Shoulder</v>
      </c>
    </row>
    <row r="108" spans="1:8" x14ac:dyDescent="0.3">
      <c r="A108" s="72">
        <f>'Eligible Signs'!B108</f>
        <v>0</v>
      </c>
      <c r="B108" s="70">
        <f>'Eligible Signs'!C108</f>
        <v>0</v>
      </c>
      <c r="C108" s="69">
        <f>'Eligible Signs'!D108</f>
        <v>0</v>
      </c>
      <c r="D108" s="69" t="str">
        <f>'Eligible Signs'!H108</f>
        <v>36X36</v>
      </c>
      <c r="F108" t="str">
        <v>W9-1</v>
      </c>
      <c r="G108" t="str">
        <v>Warning</v>
      </c>
      <c r="H108" t="str">
        <v>Left (Right) Lane Ends</v>
      </c>
    </row>
    <row r="109" spans="1:8" x14ac:dyDescent="0.3">
      <c r="A109" s="72">
        <f>'Eligible Signs'!B109</f>
        <v>0</v>
      </c>
      <c r="B109" s="70">
        <f>'Eligible Signs'!C109</f>
        <v>0</v>
      </c>
      <c r="C109" s="69">
        <f>'Eligible Signs'!D109</f>
        <v>0</v>
      </c>
      <c r="D109" s="69" t="str">
        <f>'Eligible Signs'!H109</f>
        <v>48X48</v>
      </c>
      <c r="F109" t="str">
        <v>W9-2</v>
      </c>
      <c r="G109" t="str">
        <v>Warning</v>
      </c>
      <c r="H109" t="str">
        <v>Lane Ends Merge Left (Right)</v>
      </c>
    </row>
    <row r="110" spans="1:8" x14ac:dyDescent="0.3">
      <c r="A110" s="72" t="str">
        <f>'Eligible Signs'!B110</f>
        <v>Regulatory</v>
      </c>
      <c r="B110" s="70" t="str">
        <f>'Eligible Signs'!C110</f>
        <v>Wrong Way</v>
      </c>
      <c r="C110" s="69" t="str">
        <f>'Eligible Signs'!D110</f>
        <v>R5-1a</v>
      </c>
      <c r="D110" s="69" t="str">
        <f>'Eligible Signs'!H110</f>
        <v>30X18</v>
      </c>
      <c r="F110" t="str">
        <v>W10-1</v>
      </c>
      <c r="G110" t="str">
        <v>Warning</v>
      </c>
      <c r="H110" t="str">
        <v>Grade Crossing Advance Warning</v>
      </c>
    </row>
    <row r="111" spans="1:8" x14ac:dyDescent="0.3">
      <c r="A111" s="72">
        <f>'Eligible Signs'!B111</f>
        <v>0</v>
      </c>
      <c r="B111" s="70">
        <f>'Eligible Signs'!C111</f>
        <v>0</v>
      </c>
      <c r="C111" s="69">
        <f>'Eligible Signs'!D111</f>
        <v>0</v>
      </c>
      <c r="D111" s="69" t="str">
        <f>'Eligible Signs'!H111</f>
        <v>36X24</v>
      </c>
      <c r="F111" t="str">
        <v>W10-2</v>
      </c>
      <c r="G111" t="str">
        <v>Warning</v>
      </c>
      <c r="H111" t="str">
        <v>Grade Crossing Advance Warning</v>
      </c>
    </row>
    <row r="112" spans="1:8" x14ac:dyDescent="0.3">
      <c r="A112" s="72">
        <f>'Eligible Signs'!B112</f>
        <v>0</v>
      </c>
      <c r="B112" s="70">
        <f>'Eligible Signs'!C112</f>
        <v>0</v>
      </c>
      <c r="C112" s="69">
        <f>'Eligible Signs'!D112</f>
        <v>0</v>
      </c>
      <c r="D112" s="69" t="str">
        <f>'Eligible Signs'!H112</f>
        <v>42X30</v>
      </c>
      <c r="F112" t="str">
        <v>W10-3</v>
      </c>
      <c r="G112" t="str">
        <v>Warning</v>
      </c>
      <c r="H112" t="str">
        <v>Grade Crossing Advance Warning</v>
      </c>
    </row>
    <row r="113" spans="1:8" x14ac:dyDescent="0.3">
      <c r="A113" s="72" t="str">
        <f>'Eligible Signs'!B113</f>
        <v>Regulatory</v>
      </c>
      <c r="B113" s="70" t="str">
        <f>'Eligible Signs'!C113</f>
        <v>No Trucks</v>
      </c>
      <c r="C113" s="69" t="str">
        <f>'Eligible Signs'!D113</f>
        <v>R5-2</v>
      </c>
      <c r="D113" s="69" t="str">
        <f>'Eligible Signs'!H113</f>
        <v>24X24</v>
      </c>
      <c r="F113" t="str">
        <v>W10-4</v>
      </c>
      <c r="G113" t="str">
        <v>Warning</v>
      </c>
      <c r="H113" t="str">
        <v>Grade Crossing Advance Warning</v>
      </c>
    </row>
    <row r="114" spans="1:8" x14ac:dyDescent="0.3">
      <c r="A114" s="72">
        <f>'Eligible Signs'!B114</f>
        <v>0</v>
      </c>
      <c r="B114" s="70">
        <f>'Eligible Signs'!C114</f>
        <v>0</v>
      </c>
      <c r="C114" s="69">
        <f>'Eligible Signs'!D114</f>
        <v>0</v>
      </c>
      <c r="D114" s="69" t="str">
        <f>'Eligible Signs'!H114</f>
        <v>30X30</v>
      </c>
      <c r="F114" t="str">
        <v>W10-11</v>
      </c>
      <c r="G114" t="str">
        <v>Warning</v>
      </c>
      <c r="H114" t="str">
        <v>Storage Space Symbol</v>
      </c>
    </row>
    <row r="115" spans="1:8" x14ac:dyDescent="0.3">
      <c r="A115" s="72">
        <f>'Eligible Signs'!B115</f>
        <v>0</v>
      </c>
      <c r="B115" s="70">
        <f>'Eligible Signs'!C115</f>
        <v>0</v>
      </c>
      <c r="C115" s="69">
        <f>'Eligible Signs'!D115</f>
        <v>0</v>
      </c>
      <c r="D115" s="69" t="str">
        <f>'Eligible Signs'!H115</f>
        <v>36X36</v>
      </c>
      <c r="F115" t="str">
        <v>W10-12</v>
      </c>
      <c r="G115" t="str">
        <v>Warning</v>
      </c>
      <c r="H115" t="str">
        <v>Skewed Crossing</v>
      </c>
    </row>
    <row r="116" spans="1:8" x14ac:dyDescent="0.3">
      <c r="A116" s="72">
        <f>'Eligible Signs'!B116</f>
        <v>0</v>
      </c>
      <c r="B116" s="70">
        <f>'Eligible Signs'!C116</f>
        <v>0</v>
      </c>
      <c r="C116" s="69">
        <f>'Eligible Signs'!D116</f>
        <v>0</v>
      </c>
      <c r="D116" s="69" t="str">
        <f>'Eligible Signs'!H116</f>
        <v>48X48</v>
      </c>
      <c r="F116" t="str">
        <v>W10-14aP</v>
      </c>
      <c r="G116" t="str">
        <v>Warning</v>
      </c>
      <c r="H116" t="str">
        <v>Use Next Crossing (plaque)</v>
      </c>
    </row>
    <row r="117" spans="1:8" x14ac:dyDescent="0.3">
      <c r="A117" s="72" t="str">
        <f>'Eligible Signs'!B117</f>
        <v>Regulatory</v>
      </c>
      <c r="B117" s="70" t="str">
        <f>'Eligible Signs'!C117</f>
        <v>No Commercial Vehicles</v>
      </c>
      <c r="C117" s="69" t="str">
        <f>'Eligible Signs'!D117</f>
        <v>R5-4</v>
      </c>
      <c r="D117" s="69" t="str">
        <f>'Eligible Signs'!H117</f>
        <v>18X24</v>
      </c>
      <c r="F117" t="str">
        <v>W11-1</v>
      </c>
      <c r="G117" t="str">
        <v>Warning</v>
      </c>
      <c r="H117" t="str">
        <v>Bicycle Warning</v>
      </c>
    </row>
    <row r="118" spans="1:8" x14ac:dyDescent="0.3">
      <c r="A118" s="72">
        <f>'Eligible Signs'!B118</f>
        <v>0</v>
      </c>
      <c r="B118" s="70">
        <f>'Eligible Signs'!C118</f>
        <v>0</v>
      </c>
      <c r="C118" s="69">
        <f>'Eligible Signs'!D118</f>
        <v>0</v>
      </c>
      <c r="D118" s="69" t="str">
        <f>'Eligible Signs'!H118</f>
        <v>24X30</v>
      </c>
      <c r="F118" t="str">
        <v>W11-2</v>
      </c>
      <c r="G118" t="str">
        <v>Warning</v>
      </c>
      <c r="H118" t="str">
        <v>Pedestrian Crossing</v>
      </c>
    </row>
    <row r="119" spans="1:8" x14ac:dyDescent="0.3">
      <c r="A119" s="72">
        <f>'Eligible Signs'!B119</f>
        <v>0</v>
      </c>
      <c r="B119" s="70">
        <f>'Eligible Signs'!C119</f>
        <v>0</v>
      </c>
      <c r="C119" s="69">
        <f>'Eligible Signs'!D119</f>
        <v>0</v>
      </c>
      <c r="D119" s="69" t="str">
        <f>'Eligible Signs'!H119</f>
        <v>36X48</v>
      </c>
      <c r="F119" t="str">
        <v>W11-3</v>
      </c>
      <c r="G119" t="str">
        <v>Warning</v>
      </c>
      <c r="H119" t="str">
        <v>Large Animal</v>
      </c>
    </row>
    <row r="120" spans="1:8" x14ac:dyDescent="0.3">
      <c r="A120" s="72">
        <f>'Eligible Signs'!B120</f>
        <v>0</v>
      </c>
      <c r="B120" s="70">
        <f>'Eligible Signs'!C120</f>
        <v>0</v>
      </c>
      <c r="C120" s="69">
        <f>'Eligible Signs'!D120</f>
        <v>0</v>
      </c>
      <c r="D120" s="69" t="str">
        <f>'Eligible Signs'!H120</f>
        <v>48X60</v>
      </c>
      <c r="F120" t="str">
        <v>W11-4</v>
      </c>
      <c r="G120" t="str">
        <v>Warning</v>
      </c>
      <c r="H120" t="str">
        <v>Large Animal</v>
      </c>
    </row>
    <row r="121" spans="1:8" x14ac:dyDescent="0.3">
      <c r="A121" s="72" t="str">
        <f>'Eligible Signs'!B121</f>
        <v>Regulatory</v>
      </c>
      <c r="B121" s="70" t="str">
        <f>'Eligible Signs'!C121</f>
        <v>No Vehicles with Lugs</v>
      </c>
      <c r="C121" s="69" t="str">
        <f>'Eligible Signs'!D121</f>
        <v>R5-5</v>
      </c>
      <c r="D121" s="69" t="str">
        <f>'Eligible Signs'!H121</f>
        <v>18X24</v>
      </c>
      <c r="F121" t="str">
        <v>W11-5</v>
      </c>
      <c r="G121" t="str">
        <v>Warning</v>
      </c>
      <c r="H121" t="str">
        <v>Farm Vehicle</v>
      </c>
    </row>
    <row r="122" spans="1:8" x14ac:dyDescent="0.3">
      <c r="A122" s="72">
        <f>'Eligible Signs'!B122</f>
        <v>0</v>
      </c>
      <c r="B122" s="70">
        <f>'Eligible Signs'!C122</f>
        <v>0</v>
      </c>
      <c r="C122" s="69">
        <f>'Eligible Signs'!D122</f>
        <v>0</v>
      </c>
      <c r="D122" s="69" t="str">
        <f>'Eligible Signs'!H122</f>
        <v>24X30</v>
      </c>
      <c r="F122" t="str">
        <v>W11-5a</v>
      </c>
      <c r="G122" t="str">
        <v>Warning</v>
      </c>
      <c r="H122" t="str">
        <v>Farm Vehicle</v>
      </c>
    </row>
    <row r="123" spans="1:8" x14ac:dyDescent="0.3">
      <c r="A123" s="72">
        <f>'Eligible Signs'!B123</f>
        <v>0</v>
      </c>
      <c r="B123" s="70">
        <f>'Eligible Signs'!C123</f>
        <v>0</v>
      </c>
      <c r="C123" s="69">
        <f>'Eligible Signs'!D123</f>
        <v>0</v>
      </c>
      <c r="D123" s="69" t="str">
        <f>'Eligible Signs'!H123</f>
        <v>36X48</v>
      </c>
      <c r="F123" t="str">
        <v>W11-6</v>
      </c>
      <c r="G123" t="str">
        <v>Warning</v>
      </c>
      <c r="H123" t="str">
        <v>Snowmobile Crossing</v>
      </c>
    </row>
    <row r="124" spans="1:8" x14ac:dyDescent="0.3">
      <c r="A124" s="72">
        <f>'Eligible Signs'!B124</f>
        <v>0</v>
      </c>
      <c r="B124" s="70">
        <f>'Eligible Signs'!C124</f>
        <v>0</v>
      </c>
      <c r="C124" s="69">
        <f>'Eligible Signs'!D124</f>
        <v>0</v>
      </c>
      <c r="D124" s="69" t="str">
        <f>'Eligible Signs'!H124</f>
        <v>48X60</v>
      </c>
      <c r="F124" t="str">
        <v>W11-7</v>
      </c>
      <c r="G124" t="str">
        <v>Warning</v>
      </c>
      <c r="H124" t="str">
        <v>Equestrian</v>
      </c>
    </row>
    <row r="125" spans="1:8" x14ac:dyDescent="0.3">
      <c r="A125" s="72" t="str">
        <f>'Eligible Signs'!B125</f>
        <v>Regulatory</v>
      </c>
      <c r="B125" s="70" t="str">
        <f>'Eligible Signs'!C125</f>
        <v>One Way</v>
      </c>
      <c r="C125" s="69" t="str">
        <f>'Eligible Signs'!D125</f>
        <v>R6-1</v>
      </c>
      <c r="D125" s="69" t="str">
        <f>'Eligible Signs'!H125</f>
        <v>36X12</v>
      </c>
      <c r="F125" t="str">
        <v>W11-8</v>
      </c>
      <c r="G125" t="str">
        <v>Warning</v>
      </c>
      <c r="H125" t="str">
        <v>Emergency Vehicle</v>
      </c>
    </row>
    <row r="126" spans="1:8" x14ac:dyDescent="0.3">
      <c r="A126" s="72">
        <f>'Eligible Signs'!B126</f>
        <v>0</v>
      </c>
      <c r="B126" s="70">
        <f>'Eligible Signs'!C126</f>
        <v>0</v>
      </c>
      <c r="C126" s="69">
        <f>'Eligible Signs'!D126</f>
        <v>0</v>
      </c>
      <c r="D126" s="69" t="str">
        <f>'Eligible Signs'!H126</f>
        <v>54X18</v>
      </c>
      <c r="F126" t="str">
        <v>W11-9</v>
      </c>
      <c r="G126" t="str">
        <v>Warning</v>
      </c>
      <c r="H126" t="str">
        <v>Handicapped</v>
      </c>
    </row>
    <row r="127" spans="1:8" x14ac:dyDescent="0.3">
      <c r="A127" s="72" t="str">
        <f>'Eligible Signs'!B127</f>
        <v>Regulatory</v>
      </c>
      <c r="B127" s="70" t="str">
        <f>'Eligible Signs'!C127</f>
        <v>One Way</v>
      </c>
      <c r="C127" s="69" t="str">
        <f>'Eligible Signs'!D127</f>
        <v>R6-2</v>
      </c>
      <c r="D127" s="69" t="str">
        <f>'Eligible Signs'!H127</f>
        <v>18X24</v>
      </c>
      <c r="F127" t="str">
        <v>W11-10</v>
      </c>
      <c r="G127" t="str">
        <v>Warning</v>
      </c>
      <c r="H127" t="str">
        <v>Truck</v>
      </c>
    </row>
    <row r="128" spans="1:8" x14ac:dyDescent="0.3">
      <c r="A128" s="72">
        <f>'Eligible Signs'!B128</f>
        <v>0</v>
      </c>
      <c r="B128" s="70">
        <f>'Eligible Signs'!C128</f>
        <v>0</v>
      </c>
      <c r="C128" s="69">
        <f>'Eligible Signs'!D128</f>
        <v>0</v>
      </c>
      <c r="D128" s="69" t="str">
        <f>'Eligible Signs'!H128</f>
        <v>24X30</v>
      </c>
      <c r="F128" t="str">
        <v>W11-11</v>
      </c>
      <c r="G128" t="str">
        <v>Warning</v>
      </c>
      <c r="H128" t="str">
        <v>Golf Cart</v>
      </c>
    </row>
    <row r="129" spans="1:8" x14ac:dyDescent="0.3">
      <c r="A129" s="72">
        <f>'Eligible Signs'!B129</f>
        <v>0</v>
      </c>
      <c r="B129" s="70">
        <f>'Eligible Signs'!C129</f>
        <v>0</v>
      </c>
      <c r="C129" s="69">
        <f>'Eligible Signs'!D129</f>
        <v>0</v>
      </c>
      <c r="D129" s="69" t="str">
        <f>'Eligible Signs'!H129</f>
        <v>36X48</v>
      </c>
      <c r="F129" t="str">
        <v>W11-12P</v>
      </c>
      <c r="G129" t="str">
        <v>Warning</v>
      </c>
      <c r="H129" t="str">
        <v>Emergency Signal Ahead (plaque)</v>
      </c>
    </row>
    <row r="130" spans="1:8" x14ac:dyDescent="0.3">
      <c r="A130" s="72">
        <f>'Eligible Signs'!B130</f>
        <v>0</v>
      </c>
      <c r="B130" s="70">
        <f>'Eligible Signs'!C130</f>
        <v>0</v>
      </c>
      <c r="C130" s="69">
        <f>'Eligible Signs'!D130</f>
        <v>0</v>
      </c>
      <c r="D130" s="69" t="str">
        <f>'Eligible Signs'!H130</f>
        <v>48X60</v>
      </c>
      <c r="F130" t="str">
        <v>W11-14</v>
      </c>
      <c r="G130" t="str">
        <v>Warning</v>
      </c>
      <c r="H130" t="str">
        <v>Horse-Drawn Vehicle</v>
      </c>
    </row>
    <row r="131" spans="1:8" x14ac:dyDescent="0.3">
      <c r="A131" s="72" t="str">
        <f>'Eligible Signs'!B131</f>
        <v>Regulatory</v>
      </c>
      <c r="B131" s="70" t="str">
        <f>'Eligible Signs'!C131</f>
        <v>Divided Highway Crossing (Cross Road)</v>
      </c>
      <c r="C131" s="69" t="str">
        <f>'Eligible Signs'!D131</f>
        <v>R6-3</v>
      </c>
      <c r="D131" s="69" t="str">
        <f>'Eligible Signs'!H131</f>
        <v>30X24</v>
      </c>
      <c r="F131" t="str">
        <v>W11-15</v>
      </c>
      <c r="G131" t="str">
        <v>Warning</v>
      </c>
      <c r="H131" t="str">
        <v>Combination Bike and Ped Crossing</v>
      </c>
    </row>
    <row r="132" spans="1:8" x14ac:dyDescent="0.3">
      <c r="A132" s="72">
        <f>'Eligible Signs'!B132</f>
        <v>0</v>
      </c>
      <c r="B132" s="70">
        <f>'Eligible Signs'!C132</f>
        <v>0</v>
      </c>
      <c r="C132" s="69">
        <f>'Eligible Signs'!D132</f>
        <v>0</v>
      </c>
      <c r="D132" s="69" t="str">
        <f>'Eligible Signs'!H132</f>
        <v>36X30</v>
      </c>
      <c r="F132" t="str">
        <v>W11-15a</v>
      </c>
      <c r="G132" t="str">
        <v>Warning</v>
      </c>
      <c r="H132" t="str">
        <v>Trail Crossing</v>
      </c>
    </row>
    <row r="133" spans="1:8" x14ac:dyDescent="0.3">
      <c r="A133" s="72" t="str">
        <f>'Eligible Signs'!B133</f>
        <v>Regulatory</v>
      </c>
      <c r="B133" s="70" t="str">
        <f>'Eligible Signs'!C133</f>
        <v>Divided Highway Crossing (T)</v>
      </c>
      <c r="C133" s="69" t="str">
        <f>'Eligible Signs'!D133</f>
        <v>R6-3a</v>
      </c>
      <c r="D133" s="69" t="str">
        <f>'Eligible Signs'!H133</f>
        <v>30X24</v>
      </c>
      <c r="F133" t="str">
        <v>W11-15P</v>
      </c>
      <c r="G133" t="str">
        <v>Warning</v>
      </c>
      <c r="H133" t="str">
        <v>Trail X-ing (plaque)</v>
      </c>
    </row>
    <row r="134" spans="1:8" x14ac:dyDescent="0.3">
      <c r="A134" s="72">
        <f>'Eligible Signs'!B134</f>
        <v>0</v>
      </c>
      <c r="B134" s="70">
        <f>'Eligible Signs'!C134</f>
        <v>0</v>
      </c>
      <c r="C134" s="69">
        <f>'Eligible Signs'!D134</f>
        <v>0</v>
      </c>
      <c r="D134" s="69" t="str">
        <f>'Eligible Signs'!H134</f>
        <v>36X30</v>
      </c>
      <c r="F134" t="str">
        <v>W11-16</v>
      </c>
      <c r="G134" t="str">
        <v>Warning</v>
      </c>
      <c r="H134" t="str">
        <v>Large Animal</v>
      </c>
    </row>
    <row r="135" spans="1:8" x14ac:dyDescent="0.3">
      <c r="A135" s="72" t="str">
        <f>'Eligible Signs'!B135</f>
        <v>Regulatory</v>
      </c>
      <c r="B135" s="70" t="str">
        <f>'Eligible Signs'!C135</f>
        <v>Roundabout Directional (2 chevrons)</v>
      </c>
      <c r="C135" s="69" t="str">
        <f>'Eligible Signs'!D135</f>
        <v>R6-4</v>
      </c>
      <c r="D135" s="69" t="str">
        <f>'Eligible Signs'!H135</f>
        <v>30X24</v>
      </c>
      <c r="F135" t="str">
        <v>W11-17</v>
      </c>
      <c r="G135" t="str">
        <v>Warning</v>
      </c>
      <c r="H135" t="str">
        <v>Large Animal</v>
      </c>
    </row>
    <row r="136" spans="1:8" x14ac:dyDescent="0.3">
      <c r="A136" s="72" t="str">
        <f>'Eligible Signs'!B136</f>
        <v>Regulatory</v>
      </c>
      <c r="B136" s="70" t="str">
        <f>'Eligible Signs'!C136</f>
        <v>Roundabout Directional (3 chevrons)</v>
      </c>
      <c r="C136" s="69" t="str">
        <f>'Eligible Signs'!D136</f>
        <v>R6-4a</v>
      </c>
      <c r="D136" s="69" t="str">
        <f>'Eligible Signs'!H136</f>
        <v>24X48</v>
      </c>
      <c r="F136" t="str">
        <v>W11-18</v>
      </c>
      <c r="G136" t="str">
        <v>Warning</v>
      </c>
      <c r="H136" t="str">
        <v>Large Animal</v>
      </c>
    </row>
    <row r="137" spans="1:8" x14ac:dyDescent="0.3">
      <c r="A137" s="72" t="str">
        <f>'Eligible Signs'!B137</f>
        <v>Regulatory</v>
      </c>
      <c r="B137" s="70" t="str">
        <f>'Eligible Signs'!C137</f>
        <v>Roundabout Directional (4 chevrons)</v>
      </c>
      <c r="C137" s="69" t="str">
        <f>'Eligible Signs'!D137</f>
        <v>R6-4b</v>
      </c>
      <c r="D137" s="69" t="str">
        <f>'Eligible Signs'!H137</f>
        <v>60X30</v>
      </c>
      <c r="F137" t="str">
        <v>W11-19</v>
      </c>
      <c r="G137" t="str">
        <v>Warning</v>
      </c>
      <c r="H137" t="str">
        <v>Large Animal</v>
      </c>
    </row>
    <row r="138" spans="1:8" x14ac:dyDescent="0.3">
      <c r="A138" s="72" t="str">
        <f>'Eligible Signs'!B138</f>
        <v>Regulatory</v>
      </c>
      <c r="B138" s="70" t="str">
        <f>'Eligible Signs'!C138</f>
        <v>Roundabout Circulation (plaque)</v>
      </c>
      <c r="C138" s="69" t="str">
        <f>'Eligible Signs'!D138</f>
        <v>R6-5P</v>
      </c>
      <c r="D138" s="69" t="str">
        <f>'Eligible Signs'!H138</f>
        <v>30X30</v>
      </c>
      <c r="F138" t="str">
        <v>W11-20</v>
      </c>
      <c r="G138" t="str">
        <v>Warning</v>
      </c>
      <c r="H138" t="str">
        <v>Large Animal</v>
      </c>
    </row>
    <row r="139" spans="1:8" x14ac:dyDescent="0.3">
      <c r="A139" s="72" t="str">
        <f>'Eligible Signs'!B139</f>
        <v>Regulatory</v>
      </c>
      <c r="B139" s="70" t="str">
        <f>'Eligible Signs'!C139</f>
        <v>Road Closed</v>
      </c>
      <c r="C139" s="69" t="str">
        <f>'Eligible Signs'!D139</f>
        <v>R11-2</v>
      </c>
      <c r="D139" s="69" t="str">
        <f>'Eligible Signs'!H139</f>
        <v>48X30</v>
      </c>
      <c r="F139" t="str">
        <v>W11-21</v>
      </c>
      <c r="G139" t="str">
        <v>Warning</v>
      </c>
      <c r="H139" t="str">
        <v>Large Animal</v>
      </c>
    </row>
    <row r="140" spans="1:8" x14ac:dyDescent="0.3">
      <c r="A140" s="72" t="str">
        <f>'Eligible Signs'!B140</f>
        <v>Regulatory</v>
      </c>
      <c r="B140" s="70" t="str">
        <f>'Eligible Signs'!C140</f>
        <v>Road Closed - Local Traffic Only</v>
      </c>
      <c r="C140" s="69" t="str">
        <f>'Eligible Signs'!D140</f>
        <v>R11-3a</v>
      </c>
      <c r="D140" s="69" t="str">
        <f>'Eligible Signs'!H140</f>
        <v>60X30</v>
      </c>
      <c r="F140" t="str">
        <v>W11-22</v>
      </c>
      <c r="G140" t="str">
        <v>Warning</v>
      </c>
      <c r="H140" t="str">
        <v>Large Animal</v>
      </c>
    </row>
    <row r="141" spans="1:8" x14ac:dyDescent="0.3">
      <c r="A141" s="72" t="str">
        <f>'Eligible Signs'!B141</f>
        <v>Regulatory</v>
      </c>
      <c r="B141" s="70" t="str">
        <f>'Eligible Signs'!C141</f>
        <v>Bridge Out, Local Traffic Only</v>
      </c>
      <c r="C141" s="69" t="str">
        <f>'Eligible Signs'!D141</f>
        <v>R11-3b</v>
      </c>
      <c r="D141" s="69" t="str">
        <f>'Eligible Signs'!H141</f>
        <v>60X30</v>
      </c>
      <c r="F141" t="str">
        <v>W12-1</v>
      </c>
      <c r="G141" t="str">
        <v>Warning</v>
      </c>
      <c r="H141" t="str">
        <v>Double Arrow</v>
      </c>
    </row>
    <row r="142" spans="1:8" x14ac:dyDescent="0.3">
      <c r="A142" s="72" t="str">
        <f>'Eligible Signs'!B142</f>
        <v>Regulatory</v>
      </c>
      <c r="B142" s="70" t="str">
        <f>'Eligible Signs'!C142</f>
        <v>Road Closed to Thru Traffic</v>
      </c>
      <c r="C142" s="69" t="str">
        <f>'Eligible Signs'!D142</f>
        <v>R11-4</v>
      </c>
      <c r="D142" s="69" t="str">
        <f>'Eligible Signs'!H142</f>
        <v>60X30</v>
      </c>
      <c r="F142" t="str">
        <v>W12-2</v>
      </c>
      <c r="G142" t="str">
        <v>Warning</v>
      </c>
      <c r="H142" t="str">
        <v>Low Clearance (with arrows)</v>
      </c>
    </row>
    <row r="143" spans="1:8" x14ac:dyDescent="0.3">
      <c r="A143" s="72" t="str">
        <f>'Eligible Signs'!B143</f>
        <v>Regulatory</v>
      </c>
      <c r="B143" s="70" t="str">
        <f>'Eligible Signs'!C143</f>
        <v>Weight Limit</v>
      </c>
      <c r="C143" s="69" t="str">
        <f>'Eligible Signs'!D143</f>
        <v>R12-1</v>
      </c>
      <c r="D143" s="69" t="str">
        <f>'Eligible Signs'!H143</f>
        <v>24X30</v>
      </c>
      <c r="F143" t="str">
        <v>W12-2a</v>
      </c>
      <c r="G143" t="str">
        <v>Warning</v>
      </c>
      <c r="H143" t="str">
        <v>Low Clearance</v>
      </c>
    </row>
    <row r="144" spans="1:8" x14ac:dyDescent="0.3">
      <c r="A144" s="72">
        <f>'Eligible Signs'!B144</f>
        <v>0</v>
      </c>
      <c r="B144" s="70">
        <f>'Eligible Signs'!C144</f>
        <v>0</v>
      </c>
      <c r="C144" s="69">
        <f>'Eligible Signs'!D144</f>
        <v>0</v>
      </c>
      <c r="D144" s="69" t="str">
        <f>'Eligible Signs'!H144</f>
        <v>42X48</v>
      </c>
      <c r="F144" t="str">
        <v>W13-1P</v>
      </c>
      <c r="G144" t="str">
        <v>Warning</v>
      </c>
      <c r="H144" t="str">
        <v>Advisory Speed (plaque)</v>
      </c>
    </row>
    <row r="145" spans="1:8" x14ac:dyDescent="0.3">
      <c r="A145" s="72" t="str">
        <f>'Eligible Signs'!B145</f>
        <v>Regulatory</v>
      </c>
      <c r="B145" s="70" t="str">
        <f>'Eligible Signs'!C145</f>
        <v>Weight Limit</v>
      </c>
      <c r="C145" s="69" t="str">
        <f>'Eligible Signs'!D145</f>
        <v>R12-2</v>
      </c>
      <c r="D145" s="69" t="str">
        <f>'Eligible Signs'!H145</f>
        <v>24X30</v>
      </c>
      <c r="F145" t="str">
        <v>W14-1</v>
      </c>
      <c r="G145" t="str">
        <v>Warning</v>
      </c>
      <c r="H145" t="str">
        <v>Dead End</v>
      </c>
    </row>
    <row r="146" spans="1:8" x14ac:dyDescent="0.3">
      <c r="A146" s="72">
        <f>'Eligible Signs'!B146</f>
        <v>0</v>
      </c>
      <c r="B146" s="70">
        <f>'Eligible Signs'!C146</f>
        <v>0</v>
      </c>
      <c r="C146" s="69">
        <f>'Eligible Signs'!D146</f>
        <v>0</v>
      </c>
      <c r="D146" s="69" t="str">
        <f>'Eligible Signs'!H146</f>
        <v>42X48</v>
      </c>
      <c r="F146" t="str">
        <v>W14-1a</v>
      </c>
      <c r="G146" t="str">
        <v>Warning</v>
      </c>
      <c r="H146" t="str">
        <v>Dead End/No Outlet</v>
      </c>
    </row>
    <row r="147" spans="1:8" x14ac:dyDescent="0.3">
      <c r="A147" s="72" t="str">
        <f>'Eligible Signs'!B147</f>
        <v>Regulatory</v>
      </c>
      <c r="B147" s="70" t="str">
        <f>'Eligible Signs'!C147</f>
        <v>Weight Limit</v>
      </c>
      <c r="C147" s="69" t="str">
        <f>'Eligible Signs'!D147</f>
        <v>R12-3</v>
      </c>
      <c r="D147" s="69" t="str">
        <f>'Eligible Signs'!H147</f>
        <v>48X30</v>
      </c>
      <c r="F147" t="str">
        <v>W14-2</v>
      </c>
      <c r="G147" t="str">
        <v>Warning</v>
      </c>
      <c r="H147" t="str">
        <v>No Outlet</v>
      </c>
    </row>
    <row r="148" spans="1:8" x14ac:dyDescent="0.3">
      <c r="A148" s="72" t="str">
        <f>'Eligible Signs'!B148</f>
        <v>Regulatory</v>
      </c>
      <c r="B148" s="70" t="str">
        <f>'Eligible Signs'!C148</f>
        <v>Weight Limit</v>
      </c>
      <c r="C148" s="69" t="str">
        <f>'Eligible Signs'!D148</f>
        <v>R12-4</v>
      </c>
      <c r="D148" s="69" t="str">
        <f>'Eligible Signs'!H148</f>
        <v>48X30</v>
      </c>
      <c r="F148" t="str">
        <v>W14-2a</v>
      </c>
      <c r="G148" t="str">
        <v>Warning</v>
      </c>
      <c r="H148" t="str">
        <v>Dead End/No Outlet</v>
      </c>
    </row>
    <row r="149" spans="1:8" x14ac:dyDescent="0.3">
      <c r="A149" s="72" t="str">
        <f>'Eligible Signs'!B149</f>
        <v>Regulatory</v>
      </c>
      <c r="B149" s="70" t="str">
        <f>'Eligible Signs'!C149</f>
        <v>Weight Limit (with symbols)</v>
      </c>
      <c r="C149" s="69" t="str">
        <f>'Eligible Signs'!D149</f>
        <v>R12-5</v>
      </c>
      <c r="D149" s="69" t="str">
        <f>'Eligible Signs'!H149</f>
        <v>30X36</v>
      </c>
      <c r="F149" t="str">
        <v>W14-3</v>
      </c>
      <c r="G149" t="str">
        <v>Warning</v>
      </c>
      <c r="H149" t="str">
        <v>No Passing Zone (pennant)</v>
      </c>
    </row>
    <row r="150" spans="1:8" x14ac:dyDescent="0.3">
      <c r="A150" s="72">
        <f>'Eligible Signs'!B150</f>
        <v>0</v>
      </c>
      <c r="B150" s="70">
        <f>'Eligible Signs'!C150</f>
        <v>0</v>
      </c>
      <c r="C150" s="69">
        <f>'Eligible Signs'!D150</f>
        <v>0</v>
      </c>
      <c r="D150" s="69" t="str">
        <f>'Eligible Signs'!H150</f>
        <v>42X48</v>
      </c>
      <c r="F150" t="str">
        <v>W15-1</v>
      </c>
      <c r="G150" t="str">
        <v>Warning</v>
      </c>
      <c r="H150" t="str">
        <v>Playground</v>
      </c>
    </row>
    <row r="151" spans="1:8" x14ac:dyDescent="0.3">
      <c r="A151" s="72">
        <f>'Eligible Signs'!B151</f>
        <v>0</v>
      </c>
      <c r="B151" s="70">
        <f>'Eligible Signs'!C151</f>
        <v>0</v>
      </c>
      <c r="C151" s="69">
        <f>'Eligible Signs'!D151</f>
        <v>0</v>
      </c>
      <c r="D151" s="69" t="str">
        <f>'Eligible Signs'!H151</f>
        <v>42X48</v>
      </c>
      <c r="F151" t="str">
        <v>W16-7P (Warning)</v>
      </c>
      <c r="G151" t="str">
        <v>Warning</v>
      </c>
      <c r="H151" t="str">
        <v>Downward Diagonal Arrow (plaque)</v>
      </c>
    </row>
    <row r="152" spans="1:8" x14ac:dyDescent="0.3">
      <c r="A152" s="72" t="str">
        <f>'Eligible Signs'!B152</f>
        <v>Regulatory</v>
      </c>
      <c r="B152" s="70" t="str">
        <f>'Eligible Signs'!C152</f>
        <v>Truck Route</v>
      </c>
      <c r="C152" s="69" t="str">
        <f>'Eligible Signs'!D152</f>
        <v>R14-1</v>
      </c>
      <c r="D152" s="69" t="str">
        <f>'Eligible Signs'!H152</f>
        <v>18X24</v>
      </c>
      <c r="F152" t="str">
        <v>W16-9P (Warning)</v>
      </c>
      <c r="G152" t="str">
        <v>Warning</v>
      </c>
      <c r="H152" t="str">
        <v>Ahead (plaque)</v>
      </c>
    </row>
    <row r="153" spans="1:8" x14ac:dyDescent="0.3">
      <c r="A153" s="72" t="str">
        <f>'Eligible Signs'!B153</f>
        <v>Warning</v>
      </c>
      <c r="B153" s="70" t="str">
        <f>'Eligible Signs'!C153</f>
        <v>Horizontal Alignment</v>
      </c>
      <c r="C153" s="69" t="str">
        <f>'Eligible Signs'!D153</f>
        <v>W1-1</v>
      </c>
      <c r="D153" s="69" t="str">
        <f>'Eligible Signs'!H153</f>
        <v>30X30</v>
      </c>
      <c r="F153" t="str">
        <v>OM1-1</v>
      </c>
      <c r="G153" t="str">
        <v>Warning</v>
      </c>
      <c r="H153" t="str">
        <v>Type 1 Object Marker</v>
      </c>
    </row>
    <row r="154" spans="1:8" x14ac:dyDescent="0.3">
      <c r="A154" s="72">
        <f>'Eligible Signs'!B154</f>
        <v>0</v>
      </c>
      <c r="B154" s="70">
        <f>'Eligible Signs'!C154</f>
        <v>0</v>
      </c>
      <c r="C154" s="69">
        <f>'Eligible Signs'!D154</f>
        <v>0</v>
      </c>
      <c r="D154" s="69" t="str">
        <f>'Eligible Signs'!H154</f>
        <v>36X36</v>
      </c>
      <c r="F154" t="str">
        <v>OM1-2</v>
      </c>
      <c r="G154" t="str">
        <v>Warning</v>
      </c>
      <c r="H154" t="str">
        <v>Type 1 Object Marker</v>
      </c>
    </row>
    <row r="155" spans="1:8" x14ac:dyDescent="0.3">
      <c r="A155" s="72">
        <f>'Eligible Signs'!B155</f>
        <v>0</v>
      </c>
      <c r="B155" s="70">
        <f>'Eligible Signs'!C155</f>
        <v>0</v>
      </c>
      <c r="C155" s="69">
        <f>'Eligible Signs'!D155</f>
        <v>0</v>
      </c>
      <c r="D155" s="69" t="str">
        <f>'Eligible Signs'!H155</f>
        <v>48X48</v>
      </c>
      <c r="F155" t="str">
        <v>OM1-3</v>
      </c>
      <c r="G155" t="str">
        <v>Warning</v>
      </c>
      <c r="H155" t="str">
        <v>Type 1 Object Marker</v>
      </c>
    </row>
    <row r="156" spans="1:8" x14ac:dyDescent="0.3">
      <c r="A156" s="72" t="str">
        <f>'Eligible Signs'!B156</f>
        <v>Warning</v>
      </c>
      <c r="B156" s="70" t="str">
        <f>'Eligible Signs'!C156</f>
        <v>Combination Horizontal Alignment/Advisory Speed</v>
      </c>
      <c r="C156" s="69" t="str">
        <f>'Eligible Signs'!D156</f>
        <v>W1-1a</v>
      </c>
      <c r="D156" s="69" t="str">
        <f>'Eligible Signs'!H156</f>
        <v>30X30</v>
      </c>
      <c r="F156" t="str">
        <v>OM3-C</v>
      </c>
      <c r="G156" t="str">
        <v>Warning</v>
      </c>
      <c r="H156" t="str">
        <v>Type 3 Object Marker</v>
      </c>
    </row>
    <row r="157" spans="1:8" x14ac:dyDescent="0.3">
      <c r="A157" s="72">
        <f>'Eligible Signs'!B157</f>
        <v>0</v>
      </c>
      <c r="B157" s="70">
        <f>'Eligible Signs'!C157</f>
        <v>0</v>
      </c>
      <c r="C157" s="69">
        <f>'Eligible Signs'!D157</f>
        <v>0</v>
      </c>
      <c r="D157" s="69" t="str">
        <f>'Eligible Signs'!H157</f>
        <v>36X36</v>
      </c>
      <c r="F157" t="str">
        <v>OM3-L</v>
      </c>
      <c r="G157" t="str">
        <v>Warning</v>
      </c>
      <c r="H157" t="str">
        <v>Type 3 Object Marker</v>
      </c>
    </row>
    <row r="158" spans="1:8" x14ac:dyDescent="0.3">
      <c r="A158" s="72">
        <f>'Eligible Signs'!B158</f>
        <v>0</v>
      </c>
      <c r="B158" s="70">
        <f>'Eligible Signs'!C158</f>
        <v>0</v>
      </c>
      <c r="C158" s="69">
        <f>'Eligible Signs'!D158</f>
        <v>0</v>
      </c>
      <c r="D158" s="69" t="str">
        <f>'Eligible Signs'!H158</f>
        <v>48X48</v>
      </c>
      <c r="F158" t="str">
        <v>OM3-R</v>
      </c>
      <c r="G158" t="str">
        <v>Warning</v>
      </c>
      <c r="H158" t="str">
        <v>Type 3 Object Marker</v>
      </c>
    </row>
    <row r="159" spans="1:8" x14ac:dyDescent="0.3">
      <c r="A159" s="72" t="str">
        <f>'Eligible Signs'!B159</f>
        <v>Warning</v>
      </c>
      <c r="B159" s="70" t="str">
        <f>'Eligible Signs'!C159</f>
        <v>Horizontal Alignment</v>
      </c>
      <c r="C159" s="69" t="str">
        <f>'Eligible Signs'!D159</f>
        <v>W1-2</v>
      </c>
      <c r="D159" s="69" t="str">
        <f>'Eligible Signs'!H159</f>
        <v>30X30</v>
      </c>
      <c r="F159" t="str">
        <v>OM4-1</v>
      </c>
      <c r="G159" t="str">
        <v>Warning</v>
      </c>
      <c r="H159" t="str">
        <v>Type 4 Object Marker</v>
      </c>
    </row>
    <row r="160" spans="1:8" x14ac:dyDescent="0.3">
      <c r="A160" s="72">
        <f>'Eligible Signs'!B160</f>
        <v>0</v>
      </c>
      <c r="B160" s="70">
        <f>'Eligible Signs'!C160</f>
        <v>0</v>
      </c>
      <c r="C160" s="69">
        <f>'Eligible Signs'!D160</f>
        <v>0</v>
      </c>
      <c r="D160" s="69" t="str">
        <f>'Eligible Signs'!H160</f>
        <v>36X36</v>
      </c>
      <c r="F160" t="str">
        <v>OM4-2</v>
      </c>
      <c r="G160" t="str">
        <v>Warning</v>
      </c>
      <c r="H160" t="str">
        <v>Type 4 Object Marker</v>
      </c>
    </row>
    <row r="161" spans="1:8" x14ac:dyDescent="0.3">
      <c r="A161" s="72">
        <f>'Eligible Signs'!B161</f>
        <v>0</v>
      </c>
      <c r="B161" s="70">
        <f>'Eligible Signs'!C161</f>
        <v>0</v>
      </c>
      <c r="C161" s="69">
        <f>'Eligible Signs'!D161</f>
        <v>0</v>
      </c>
      <c r="D161" s="69" t="str">
        <f>'Eligible Signs'!H161</f>
        <v>48X48</v>
      </c>
      <c r="F161" t="str">
        <v>OM4-3</v>
      </c>
      <c r="G161" t="str">
        <v>Warning</v>
      </c>
      <c r="H161" t="str">
        <v>Type 4 Object Marker</v>
      </c>
    </row>
    <row r="162" spans="1:8" x14ac:dyDescent="0.3">
      <c r="A162" s="72" t="str">
        <f>'Eligible Signs'!B162</f>
        <v>Warning</v>
      </c>
      <c r="B162" s="70" t="str">
        <f>'Eligible Signs'!C162</f>
        <v>Combination Horizontal Alignment/Advisory Speed</v>
      </c>
      <c r="C162" s="69" t="str">
        <f>'Eligible Signs'!D162</f>
        <v>W1-2a</v>
      </c>
      <c r="D162" s="69" t="str">
        <f>'Eligible Signs'!H162</f>
        <v>30X30</v>
      </c>
      <c r="F162" t="str">
        <v>R1-6 (School Area)</v>
      </c>
      <c r="G162" t="str">
        <v>School Area</v>
      </c>
      <c r="H162" t="str">
        <v>In-Street Ped Crossing</v>
      </c>
    </row>
    <row r="163" spans="1:8" x14ac:dyDescent="0.3">
      <c r="A163" s="72">
        <f>'Eligible Signs'!B163</f>
        <v>0</v>
      </c>
      <c r="B163" s="70">
        <f>'Eligible Signs'!C163</f>
        <v>0</v>
      </c>
      <c r="C163" s="69">
        <f>'Eligible Signs'!D163</f>
        <v>0</v>
      </c>
      <c r="D163" s="69" t="str">
        <f>'Eligible Signs'!H163</f>
        <v>36X36</v>
      </c>
      <c r="F163" t="str">
        <v>R1-6a (School Area)</v>
      </c>
      <c r="G163" t="str">
        <v>School Area</v>
      </c>
      <c r="H163" t="str">
        <v>In-Street Ped Crossing</v>
      </c>
    </row>
    <row r="164" spans="1:8" x14ac:dyDescent="0.3">
      <c r="A164" s="72">
        <f>'Eligible Signs'!B164</f>
        <v>0</v>
      </c>
      <c r="B164" s="70">
        <f>'Eligible Signs'!C164</f>
        <v>0</v>
      </c>
      <c r="C164" s="69">
        <f>'Eligible Signs'!D164</f>
        <v>0</v>
      </c>
      <c r="D164" s="69" t="str">
        <f>'Eligible Signs'!H164</f>
        <v>48X48</v>
      </c>
      <c r="F164" t="str">
        <v>R1-6b (School Area)</v>
      </c>
      <c r="G164" t="str">
        <v>School Area</v>
      </c>
      <c r="H164" t="str">
        <v>In-Street Ped Crossing</v>
      </c>
    </row>
    <row r="165" spans="1:8" x14ac:dyDescent="0.3">
      <c r="A165" s="72" t="str">
        <f>'Eligible Signs'!B165</f>
        <v>Warning</v>
      </c>
      <c r="B165" s="70" t="str">
        <f>'Eligible Signs'!C165</f>
        <v>Horizontal Alignment</v>
      </c>
      <c r="C165" s="69" t="str">
        <f>'Eligible Signs'!D165</f>
        <v>W1-3</v>
      </c>
      <c r="D165" s="69" t="str">
        <f>'Eligible Signs'!H165</f>
        <v>30X30</v>
      </c>
      <c r="F165" t="str">
        <v>R1-6c (School Area)</v>
      </c>
      <c r="G165" t="str">
        <v>School Area</v>
      </c>
      <c r="H165" t="str">
        <v>In-Street Ped Crossing</v>
      </c>
    </row>
    <row r="166" spans="1:8" x14ac:dyDescent="0.3">
      <c r="A166" s="72">
        <f>'Eligible Signs'!B166</f>
        <v>0</v>
      </c>
      <c r="B166" s="70">
        <f>'Eligible Signs'!C166</f>
        <v>0</v>
      </c>
      <c r="C166" s="69">
        <f>'Eligible Signs'!D166</f>
        <v>0</v>
      </c>
      <c r="D166" s="69" t="str">
        <f>'Eligible Signs'!H166</f>
        <v>36X36</v>
      </c>
      <c r="F166" t="str">
        <v>R2-1 (School Area)</v>
      </c>
      <c r="G166" t="str">
        <v>School Area</v>
      </c>
      <c r="H166" t="str">
        <v>Speed Limit (School Use)</v>
      </c>
    </row>
    <row r="167" spans="1:8" x14ac:dyDescent="0.3">
      <c r="A167" s="72">
        <f>'Eligible Signs'!B167</f>
        <v>0</v>
      </c>
      <c r="B167" s="70">
        <f>'Eligible Signs'!C167</f>
        <v>0</v>
      </c>
      <c r="C167" s="69">
        <f>'Eligible Signs'!D167</f>
        <v>0</v>
      </c>
      <c r="D167" s="69" t="str">
        <f>'Eligible Signs'!H167</f>
        <v>48X48</v>
      </c>
      <c r="F167" t="str">
        <v>W16-7P (School Area)</v>
      </c>
      <c r="G167" t="str">
        <v>School Area</v>
      </c>
      <c r="H167" t="str">
        <v>Diagonal Arrow</v>
      </c>
    </row>
    <row r="168" spans="1:8" x14ac:dyDescent="0.3">
      <c r="A168" s="72" t="str">
        <f>'Eligible Signs'!B168</f>
        <v>Warning</v>
      </c>
      <c r="B168" s="70" t="str">
        <f>'Eligible Signs'!C168</f>
        <v>Horizontal Alignment</v>
      </c>
      <c r="C168" s="69" t="str">
        <f>'Eligible Signs'!D168</f>
        <v>W1-4</v>
      </c>
      <c r="D168" s="69" t="str">
        <f>'Eligible Signs'!H168</f>
        <v>30X30</v>
      </c>
      <c r="F168" t="str">
        <v>W16-9P (School Area)</v>
      </c>
      <c r="G168" t="str">
        <v>School Area</v>
      </c>
      <c r="H168" t="str">
        <v>Ahead</v>
      </c>
    </row>
    <row r="169" spans="1:8" x14ac:dyDescent="0.3">
      <c r="A169" s="72">
        <f>'Eligible Signs'!B169</f>
        <v>0</v>
      </c>
      <c r="B169" s="70">
        <f>'Eligible Signs'!C169</f>
        <v>0</v>
      </c>
      <c r="C169" s="69">
        <f>'Eligible Signs'!D169</f>
        <v>0</v>
      </c>
      <c r="D169" s="69" t="str">
        <f>'Eligible Signs'!H169</f>
        <v>36X36</v>
      </c>
      <c r="F169" t="str">
        <v>S1-1</v>
      </c>
      <c r="G169" t="str">
        <v>School Area</v>
      </c>
      <c r="H169" t="str">
        <v>School</v>
      </c>
    </row>
    <row r="170" spans="1:8" x14ac:dyDescent="0.3">
      <c r="A170" s="72">
        <f>'Eligible Signs'!B170</f>
        <v>0</v>
      </c>
      <c r="B170" s="70">
        <f>'Eligible Signs'!C170</f>
        <v>0</v>
      </c>
      <c r="C170" s="69">
        <f>'Eligible Signs'!D170</f>
        <v>0</v>
      </c>
      <c r="D170" s="69" t="str">
        <f>'Eligible Signs'!H170</f>
        <v>48X48</v>
      </c>
      <c r="F170" t="str">
        <v>S3-1</v>
      </c>
      <c r="G170" t="str">
        <v>School Area</v>
      </c>
      <c r="H170" t="str">
        <v>School Bus Stop Ahead</v>
      </c>
    </row>
    <row r="171" spans="1:8" x14ac:dyDescent="0.3">
      <c r="A171" s="72" t="str">
        <f>'Eligible Signs'!B171</f>
        <v>Warning</v>
      </c>
      <c r="B171" s="70" t="str">
        <f>'Eligible Signs'!C171</f>
        <v>Horizontal Alignment</v>
      </c>
      <c r="C171" s="69" t="str">
        <f>'Eligible Signs'!D171</f>
        <v>W1-5</v>
      </c>
      <c r="D171" s="69" t="str">
        <f>'Eligible Signs'!H171</f>
        <v>30X30</v>
      </c>
      <c r="F171" t="str">
        <v>S3-2</v>
      </c>
      <c r="G171" t="str">
        <v>School Area</v>
      </c>
      <c r="H171" t="str">
        <v>School Bus Turn Ahead</v>
      </c>
    </row>
    <row r="172" spans="1:8" x14ac:dyDescent="0.3">
      <c r="A172" s="72">
        <f>'Eligible Signs'!B172</f>
        <v>0</v>
      </c>
      <c r="B172" s="70">
        <f>'Eligible Signs'!C172</f>
        <v>0</v>
      </c>
      <c r="C172" s="69">
        <f>'Eligible Signs'!D172</f>
        <v>0</v>
      </c>
      <c r="D172" s="69" t="str">
        <f>'Eligible Signs'!H172</f>
        <v>36X36</v>
      </c>
      <c r="F172" t="str">
        <v>S4-3P</v>
      </c>
      <c r="G172" t="str">
        <v>School Area</v>
      </c>
      <c r="H172" t="str">
        <v>School</v>
      </c>
    </row>
    <row r="173" spans="1:8" x14ac:dyDescent="0.3">
      <c r="A173" s="72">
        <f>'Eligible Signs'!B173</f>
        <v>0</v>
      </c>
      <c r="B173" s="70">
        <f>'Eligible Signs'!C173</f>
        <v>0</v>
      </c>
      <c r="C173" s="69">
        <f>'Eligible Signs'!D173</f>
        <v>0</v>
      </c>
      <c r="D173" s="69" t="str">
        <f>'Eligible Signs'!H173</f>
        <v>48X48</v>
      </c>
      <c r="F173" t="str">
        <v>S5-1</v>
      </c>
      <c r="G173" t="str">
        <v>School Area</v>
      </c>
      <c r="H173" t="str">
        <v>School Speed Limit XX When Flashing</v>
      </c>
    </row>
    <row r="174" spans="1:8" x14ac:dyDescent="0.3">
      <c r="A174" s="72" t="str">
        <f>'Eligible Signs'!B174</f>
        <v>Warning</v>
      </c>
      <c r="B174" s="70" t="str">
        <f>'Eligible Signs'!C174</f>
        <v>One-Direction Large Arrow</v>
      </c>
      <c r="C174" s="69" t="str">
        <f>'Eligible Signs'!D174</f>
        <v>W1-6</v>
      </c>
      <c r="D174" s="69" t="str">
        <f>'Eligible Signs'!H174</f>
        <v>48X24</v>
      </c>
      <c r="F174" t="str">
        <v>S5-2</v>
      </c>
      <c r="G174" t="str">
        <v>School Area</v>
      </c>
      <c r="H174" t="str">
        <v>End School Zone</v>
      </c>
    </row>
    <row r="175" spans="1:8" x14ac:dyDescent="0.3">
      <c r="A175" s="72">
        <f>'Eligible Signs'!B175</f>
        <v>0</v>
      </c>
      <c r="B175" s="70">
        <f>'Eligible Signs'!C175</f>
        <v>0</v>
      </c>
      <c r="C175" s="69">
        <f>'Eligible Signs'!D175</f>
        <v>0</v>
      </c>
      <c r="D175" s="69" t="str">
        <f>'Eligible Signs'!H175</f>
        <v>60X30</v>
      </c>
      <c r="F175" t="str">
        <v>S5-3</v>
      </c>
      <c r="G175" t="str">
        <v>School Area</v>
      </c>
      <c r="H175" t="str">
        <v>End School Speed Limit</v>
      </c>
    </row>
    <row r="176" spans="1:8" x14ac:dyDescent="0.3">
      <c r="A176" s="72" t="str">
        <f>'Eligible Signs'!B176</f>
        <v>Warning</v>
      </c>
      <c r="B176" s="70" t="str">
        <f>'Eligible Signs'!C176</f>
        <v>Two-Direction Large Arrow</v>
      </c>
      <c r="C176" s="69" t="str">
        <f>'Eligible Signs'!D176</f>
        <v>W1-7</v>
      </c>
      <c r="D176" s="69" t="str">
        <f>'Eligible Signs'!H176</f>
        <v>48X24</v>
      </c>
    </row>
    <row r="177" spans="1:4" x14ac:dyDescent="0.3">
      <c r="A177" s="72">
        <f>'Eligible Signs'!B177</f>
        <v>0</v>
      </c>
      <c r="B177" s="70">
        <f>'Eligible Signs'!C177</f>
        <v>0</v>
      </c>
      <c r="C177" s="69">
        <f>'Eligible Signs'!D177</f>
        <v>0</v>
      </c>
      <c r="D177" s="69" t="str">
        <f>'Eligible Signs'!H177</f>
        <v>60X30</v>
      </c>
    </row>
    <row r="178" spans="1:4" x14ac:dyDescent="0.3">
      <c r="A178" s="72" t="str">
        <f>'Eligible Signs'!B178</f>
        <v>Warning</v>
      </c>
      <c r="B178" s="70" t="str">
        <f>'Eligible Signs'!C178</f>
        <v>Chevron Alignment</v>
      </c>
      <c r="C178" s="69" t="str">
        <f>'Eligible Signs'!D178</f>
        <v>W1-8</v>
      </c>
      <c r="D178" s="69" t="str">
        <f>'Eligible Signs'!H178</f>
        <v>18X24</v>
      </c>
    </row>
    <row r="179" spans="1:4" x14ac:dyDescent="0.3">
      <c r="A179" s="72">
        <f>'Eligible Signs'!B179</f>
        <v>0</v>
      </c>
      <c r="B179" s="70">
        <f>'Eligible Signs'!C179</f>
        <v>0</v>
      </c>
      <c r="C179" s="69">
        <f>'Eligible Signs'!D179</f>
        <v>0</v>
      </c>
      <c r="D179" s="69" t="str">
        <f>'Eligible Signs'!H179</f>
        <v>24X30</v>
      </c>
    </row>
    <row r="180" spans="1:4" x14ac:dyDescent="0.3">
      <c r="A180" s="72">
        <f>'Eligible Signs'!B180</f>
        <v>0</v>
      </c>
      <c r="B180" s="70">
        <f>'Eligible Signs'!C180</f>
        <v>0</v>
      </c>
      <c r="C180" s="69">
        <f>'Eligible Signs'!D180</f>
        <v>0</v>
      </c>
      <c r="D180" s="69" t="str">
        <f>'Eligible Signs'!H180</f>
        <v>30X36</v>
      </c>
    </row>
    <row r="181" spans="1:4" x14ac:dyDescent="0.3">
      <c r="A181" s="72">
        <f>'Eligible Signs'!B181</f>
        <v>0</v>
      </c>
      <c r="B181" s="70">
        <f>'Eligible Signs'!C181</f>
        <v>0</v>
      </c>
      <c r="C181" s="69">
        <f>'Eligible Signs'!D181</f>
        <v>0</v>
      </c>
      <c r="D181" s="69" t="str">
        <f>'Eligible Signs'!H181</f>
        <v>36X48</v>
      </c>
    </row>
    <row r="182" spans="1:4" x14ac:dyDescent="0.3">
      <c r="A182" s="72" t="str">
        <f>'Eligible Signs'!B182</f>
        <v>Warning</v>
      </c>
      <c r="B182" s="70" t="str">
        <f>'Eligible Signs'!C182</f>
        <v>Combination Horizontal Alignment/ Intersection</v>
      </c>
      <c r="C182" s="69" t="str">
        <f>'Eligible Signs'!D182</f>
        <v>W1-10</v>
      </c>
      <c r="D182" s="69" t="str">
        <f>'Eligible Signs'!H182</f>
        <v>36X36</v>
      </c>
    </row>
    <row r="183" spans="1:4" x14ac:dyDescent="0.3">
      <c r="A183" s="72">
        <f>'Eligible Signs'!B183</f>
        <v>0</v>
      </c>
      <c r="B183" s="70">
        <f>'Eligible Signs'!C183</f>
        <v>0</v>
      </c>
      <c r="C183" s="69">
        <f>'Eligible Signs'!D183</f>
        <v>0</v>
      </c>
      <c r="D183" s="69" t="str">
        <f>'Eligible Signs'!H183</f>
        <v>48X48</v>
      </c>
    </row>
    <row r="184" spans="1:4" x14ac:dyDescent="0.3">
      <c r="A184" s="72" t="str">
        <f>'Eligible Signs'!B184</f>
        <v>Warning</v>
      </c>
      <c r="B184" s="70" t="str">
        <f>'Eligible Signs'!C184</f>
        <v>Combination Horizontal Alignment/ Intersection</v>
      </c>
      <c r="C184" s="69" t="str">
        <f>'Eligible Signs'!D184</f>
        <v>W1-10a</v>
      </c>
      <c r="D184" s="69" t="str">
        <f>'Eligible Signs'!H184</f>
        <v>36X36</v>
      </c>
    </row>
    <row r="185" spans="1:4" x14ac:dyDescent="0.3">
      <c r="A185" s="72">
        <f>'Eligible Signs'!B185</f>
        <v>0</v>
      </c>
      <c r="B185" s="70">
        <f>'Eligible Signs'!C185</f>
        <v>0</v>
      </c>
      <c r="C185" s="69">
        <f>'Eligible Signs'!D185</f>
        <v>0</v>
      </c>
      <c r="D185" s="69" t="str">
        <f>'Eligible Signs'!H185</f>
        <v>48X48</v>
      </c>
    </row>
    <row r="186" spans="1:4" x14ac:dyDescent="0.3">
      <c r="A186" s="72" t="str">
        <f>'Eligible Signs'!B186</f>
        <v>Warning</v>
      </c>
      <c r="B186" s="70" t="str">
        <f>'Eligible Signs'!C186</f>
        <v>Combination Horizontal Alignment/ Intersection</v>
      </c>
      <c r="C186" s="69" t="str">
        <f>'Eligible Signs'!D186</f>
        <v>W1-10b</v>
      </c>
      <c r="D186" s="69" t="str">
        <f>'Eligible Signs'!H186</f>
        <v>36X36</v>
      </c>
    </row>
    <row r="187" spans="1:4" x14ac:dyDescent="0.3">
      <c r="A187" s="72">
        <f>'Eligible Signs'!B187</f>
        <v>0</v>
      </c>
      <c r="B187" s="70">
        <f>'Eligible Signs'!C187</f>
        <v>0</v>
      </c>
      <c r="C187" s="69">
        <f>'Eligible Signs'!D187</f>
        <v>0</v>
      </c>
      <c r="D187" s="69" t="str">
        <f>'Eligible Signs'!H187</f>
        <v>48X48</v>
      </c>
    </row>
    <row r="188" spans="1:4" x14ac:dyDescent="0.3">
      <c r="A188" s="72" t="str">
        <f>'Eligible Signs'!B188</f>
        <v>Warning</v>
      </c>
      <c r="B188" s="70" t="str">
        <f>'Eligible Signs'!C188</f>
        <v>Combination Horizontal Alignment/ Intersection</v>
      </c>
      <c r="C188" s="69" t="str">
        <f>'Eligible Signs'!D188</f>
        <v>W1-10c</v>
      </c>
      <c r="D188" s="69" t="str">
        <f>'Eligible Signs'!H188</f>
        <v>36X36</v>
      </c>
    </row>
    <row r="189" spans="1:4" x14ac:dyDescent="0.3">
      <c r="A189" s="72">
        <f>'Eligible Signs'!B189</f>
        <v>0</v>
      </c>
      <c r="B189" s="70">
        <f>'Eligible Signs'!C189</f>
        <v>0</v>
      </c>
      <c r="C189" s="69">
        <f>'Eligible Signs'!D189</f>
        <v>0</v>
      </c>
      <c r="D189" s="69" t="str">
        <f>'Eligible Signs'!H189</f>
        <v>48X48</v>
      </c>
    </row>
    <row r="190" spans="1:4" x14ac:dyDescent="0.3">
      <c r="A190" s="72" t="str">
        <f>'Eligible Signs'!B190</f>
        <v>Warning</v>
      </c>
      <c r="B190" s="70" t="str">
        <f>'Eligible Signs'!C190</f>
        <v>Combination Horizontal Alignment/ Intersection</v>
      </c>
      <c r="C190" s="69" t="str">
        <f>'Eligible Signs'!D190</f>
        <v>W1-10d</v>
      </c>
      <c r="D190" s="69" t="str">
        <f>'Eligible Signs'!H190</f>
        <v>36X36</v>
      </c>
    </row>
    <row r="191" spans="1:4" x14ac:dyDescent="0.3">
      <c r="A191" s="72">
        <f>'Eligible Signs'!B191</f>
        <v>0</v>
      </c>
      <c r="B191" s="70">
        <f>'Eligible Signs'!C191</f>
        <v>0</v>
      </c>
      <c r="C191" s="69">
        <f>'Eligible Signs'!D191</f>
        <v>0</v>
      </c>
      <c r="D191" s="69" t="str">
        <f>'Eligible Signs'!H191</f>
        <v>48X48</v>
      </c>
    </row>
    <row r="192" spans="1:4" x14ac:dyDescent="0.3">
      <c r="A192" s="72" t="str">
        <f>'Eligible Signs'!B192</f>
        <v>Warning</v>
      </c>
      <c r="B192" s="70" t="str">
        <f>'Eligible Signs'!C192</f>
        <v>Combination Horizontal Alignment/ Intersection</v>
      </c>
      <c r="C192" s="69" t="str">
        <f>'Eligible Signs'!D192</f>
        <v>W1-10e</v>
      </c>
      <c r="D192" s="69" t="str">
        <f>'Eligible Signs'!H192</f>
        <v>36X36</v>
      </c>
    </row>
    <row r="193" spans="1:4" x14ac:dyDescent="0.3">
      <c r="A193" s="72">
        <f>'Eligible Signs'!B193</f>
        <v>0</v>
      </c>
      <c r="B193" s="70">
        <f>'Eligible Signs'!C193</f>
        <v>0</v>
      </c>
      <c r="C193" s="69">
        <f>'Eligible Signs'!D193</f>
        <v>0</v>
      </c>
      <c r="D193" s="69" t="str">
        <f>'Eligible Signs'!H193</f>
        <v>48X48</v>
      </c>
    </row>
    <row r="194" spans="1:4" x14ac:dyDescent="0.3">
      <c r="A194" s="72" t="str">
        <f>'Eligible Signs'!B194</f>
        <v>Warning</v>
      </c>
      <c r="B194" s="70" t="str">
        <f>'Eligible Signs'!C194</f>
        <v>Hairpin Curve</v>
      </c>
      <c r="C194" s="69" t="str">
        <f>'Eligible Signs'!D194</f>
        <v>W1-11</v>
      </c>
      <c r="D194" s="69" t="str">
        <f>'Eligible Signs'!H194</f>
        <v>30X30</v>
      </c>
    </row>
    <row r="195" spans="1:4" x14ac:dyDescent="0.3">
      <c r="A195" s="72">
        <f>'Eligible Signs'!B195</f>
        <v>0</v>
      </c>
      <c r="B195" s="70">
        <f>'Eligible Signs'!C195</f>
        <v>0</v>
      </c>
      <c r="C195" s="69">
        <f>'Eligible Signs'!D195</f>
        <v>0</v>
      </c>
      <c r="D195" s="69" t="str">
        <f>'Eligible Signs'!H195</f>
        <v>36X36</v>
      </c>
    </row>
    <row r="196" spans="1:4" x14ac:dyDescent="0.3">
      <c r="A196" s="72">
        <f>'Eligible Signs'!B196</f>
        <v>0</v>
      </c>
      <c r="B196" s="70">
        <f>'Eligible Signs'!C196</f>
        <v>0</v>
      </c>
      <c r="C196" s="69">
        <f>'Eligible Signs'!D196</f>
        <v>0</v>
      </c>
      <c r="D196" s="69" t="str">
        <f>'Eligible Signs'!H196</f>
        <v>48X48</v>
      </c>
    </row>
    <row r="197" spans="1:4" x14ac:dyDescent="0.3">
      <c r="A197" s="72" t="str">
        <f>'Eligible Signs'!B197</f>
        <v>Warning</v>
      </c>
      <c r="B197" s="70" t="str">
        <f>'Eligible Signs'!C197</f>
        <v>Intersection Warning</v>
      </c>
      <c r="C197" s="69" t="str">
        <f>'Eligible Signs'!D197</f>
        <v>W2-1</v>
      </c>
      <c r="D197" s="69" t="str">
        <f>'Eligible Signs'!H197</f>
        <v>24X24</v>
      </c>
    </row>
    <row r="198" spans="1:4" x14ac:dyDescent="0.3">
      <c r="A198" s="72">
        <f>'Eligible Signs'!B198</f>
        <v>0</v>
      </c>
      <c r="B198" s="70">
        <f>'Eligible Signs'!C198</f>
        <v>0</v>
      </c>
      <c r="C198" s="69">
        <f>'Eligible Signs'!D198</f>
        <v>0</v>
      </c>
      <c r="D198" s="69" t="str">
        <f>'Eligible Signs'!H198</f>
        <v>30X30</v>
      </c>
    </row>
    <row r="199" spans="1:4" x14ac:dyDescent="0.3">
      <c r="A199" s="72">
        <f>'Eligible Signs'!B199</f>
        <v>0</v>
      </c>
      <c r="B199" s="70">
        <f>'Eligible Signs'!C199</f>
        <v>0</v>
      </c>
      <c r="C199" s="69">
        <f>'Eligible Signs'!D199</f>
        <v>0</v>
      </c>
      <c r="D199" s="69" t="str">
        <f>'Eligible Signs'!H199</f>
        <v>36X36</v>
      </c>
    </row>
    <row r="200" spans="1:4" x14ac:dyDescent="0.3">
      <c r="A200" s="72">
        <f>'Eligible Signs'!B200</f>
        <v>0</v>
      </c>
      <c r="B200" s="70">
        <f>'Eligible Signs'!C200</f>
        <v>0</v>
      </c>
      <c r="C200" s="69">
        <f>'Eligible Signs'!D200</f>
        <v>0</v>
      </c>
      <c r="D200" s="69" t="str">
        <f>'Eligible Signs'!H200</f>
        <v>48X48</v>
      </c>
    </row>
    <row r="201" spans="1:4" x14ac:dyDescent="0.3">
      <c r="A201" s="72" t="str">
        <f>'Eligible Signs'!B201</f>
        <v>Warning</v>
      </c>
      <c r="B201" s="70" t="str">
        <f>'Eligible Signs'!C201</f>
        <v>Intersection Warning</v>
      </c>
      <c r="C201" s="69" t="str">
        <f>'Eligible Signs'!D201</f>
        <v>W2-2</v>
      </c>
      <c r="D201" s="69" t="str">
        <f>'Eligible Signs'!H201</f>
        <v>24X24</v>
      </c>
    </row>
    <row r="202" spans="1:4" x14ac:dyDescent="0.3">
      <c r="A202" s="72">
        <f>'Eligible Signs'!B202</f>
        <v>0</v>
      </c>
      <c r="B202" s="70">
        <f>'Eligible Signs'!C202</f>
        <v>0</v>
      </c>
      <c r="C202" s="69">
        <f>'Eligible Signs'!D202</f>
        <v>0</v>
      </c>
      <c r="D202" s="69" t="str">
        <f>'Eligible Signs'!H202</f>
        <v>30X30</v>
      </c>
    </row>
    <row r="203" spans="1:4" x14ac:dyDescent="0.3">
      <c r="A203" s="72">
        <f>'Eligible Signs'!B203</f>
        <v>0</v>
      </c>
      <c r="B203" s="70">
        <f>'Eligible Signs'!C203</f>
        <v>0</v>
      </c>
      <c r="C203" s="69">
        <f>'Eligible Signs'!D203</f>
        <v>0</v>
      </c>
      <c r="D203" s="69" t="str">
        <f>'Eligible Signs'!H203</f>
        <v>36X36</v>
      </c>
    </row>
    <row r="204" spans="1:4" x14ac:dyDescent="0.3">
      <c r="A204" s="72">
        <f>'Eligible Signs'!B204</f>
        <v>0</v>
      </c>
      <c r="B204" s="70">
        <f>'Eligible Signs'!C204</f>
        <v>0</v>
      </c>
      <c r="C204" s="69">
        <f>'Eligible Signs'!D204</f>
        <v>0</v>
      </c>
      <c r="D204" s="69" t="str">
        <f>'Eligible Signs'!H204</f>
        <v>48X48</v>
      </c>
    </row>
    <row r="205" spans="1:4" x14ac:dyDescent="0.3">
      <c r="A205" s="72" t="str">
        <f>'Eligible Signs'!B205</f>
        <v>Warning</v>
      </c>
      <c r="B205" s="70" t="str">
        <f>'Eligible Signs'!C205</f>
        <v>Intersection Warning</v>
      </c>
      <c r="C205" s="69" t="str">
        <f>'Eligible Signs'!D205</f>
        <v>W2-3</v>
      </c>
      <c r="D205" s="69" t="str">
        <f>'Eligible Signs'!H205</f>
        <v>24X24</v>
      </c>
    </row>
    <row r="206" spans="1:4" x14ac:dyDescent="0.3">
      <c r="A206" s="72">
        <f>'Eligible Signs'!B206</f>
        <v>0</v>
      </c>
      <c r="B206" s="70">
        <f>'Eligible Signs'!C206</f>
        <v>0</v>
      </c>
      <c r="C206" s="69">
        <f>'Eligible Signs'!D206</f>
        <v>0</v>
      </c>
      <c r="D206" s="69" t="str">
        <f>'Eligible Signs'!H206</f>
        <v>30X30</v>
      </c>
    </row>
    <row r="207" spans="1:4" x14ac:dyDescent="0.3">
      <c r="A207" s="72">
        <f>'Eligible Signs'!B207</f>
        <v>0</v>
      </c>
      <c r="B207" s="70">
        <f>'Eligible Signs'!C207</f>
        <v>0</v>
      </c>
      <c r="C207" s="69">
        <f>'Eligible Signs'!D207</f>
        <v>0</v>
      </c>
      <c r="D207" s="69" t="str">
        <f>'Eligible Signs'!H207</f>
        <v>36X36</v>
      </c>
    </row>
    <row r="208" spans="1:4" x14ac:dyDescent="0.3">
      <c r="A208" s="72">
        <f>'Eligible Signs'!B208</f>
        <v>0</v>
      </c>
      <c r="B208" s="70">
        <f>'Eligible Signs'!C208</f>
        <v>0</v>
      </c>
      <c r="C208" s="69">
        <f>'Eligible Signs'!D208</f>
        <v>0</v>
      </c>
      <c r="D208" s="69" t="str">
        <f>'Eligible Signs'!H208</f>
        <v>48X48</v>
      </c>
    </row>
    <row r="209" spans="1:4" x14ac:dyDescent="0.3">
      <c r="A209" s="72" t="str">
        <f>'Eligible Signs'!B209</f>
        <v>Warning</v>
      </c>
      <c r="B209" s="70" t="str">
        <f>'Eligible Signs'!C209</f>
        <v>Intersection Warning</v>
      </c>
      <c r="C209" s="69" t="str">
        <f>'Eligible Signs'!D209</f>
        <v>W2-4</v>
      </c>
      <c r="D209" s="69" t="str">
        <f>'Eligible Signs'!H209</f>
        <v>24X24</v>
      </c>
    </row>
    <row r="210" spans="1:4" x14ac:dyDescent="0.3">
      <c r="A210" s="72">
        <f>'Eligible Signs'!B210</f>
        <v>0</v>
      </c>
      <c r="B210" s="70">
        <f>'Eligible Signs'!C210</f>
        <v>0</v>
      </c>
      <c r="C210" s="69">
        <f>'Eligible Signs'!D210</f>
        <v>0</v>
      </c>
      <c r="D210" s="69" t="str">
        <f>'Eligible Signs'!H210</f>
        <v>30X30</v>
      </c>
    </row>
    <row r="211" spans="1:4" x14ac:dyDescent="0.3">
      <c r="A211" s="72">
        <f>'Eligible Signs'!B211</f>
        <v>0</v>
      </c>
      <c r="B211" s="70">
        <f>'Eligible Signs'!C211</f>
        <v>0</v>
      </c>
      <c r="C211" s="69">
        <f>'Eligible Signs'!D211</f>
        <v>0</v>
      </c>
      <c r="D211" s="69" t="str">
        <f>'Eligible Signs'!H211</f>
        <v>36X36</v>
      </c>
    </row>
    <row r="212" spans="1:4" x14ac:dyDescent="0.3">
      <c r="A212" s="72">
        <f>'Eligible Signs'!B212</f>
        <v>0</v>
      </c>
      <c r="B212" s="70">
        <f>'Eligible Signs'!C212</f>
        <v>0</v>
      </c>
      <c r="C212" s="69">
        <f>'Eligible Signs'!D212</f>
        <v>0</v>
      </c>
      <c r="D212" s="69" t="str">
        <f>'Eligible Signs'!H212</f>
        <v>48X48</v>
      </c>
    </row>
    <row r="213" spans="1:4" x14ac:dyDescent="0.3">
      <c r="A213" s="72" t="str">
        <f>'Eligible Signs'!B213</f>
        <v>Warning</v>
      </c>
      <c r="B213" s="70" t="str">
        <f>'Eligible Signs'!C213</f>
        <v>Intersection Warning</v>
      </c>
      <c r="C213" s="69" t="str">
        <f>'Eligible Signs'!D213</f>
        <v>W2-5</v>
      </c>
      <c r="D213" s="69" t="str">
        <f>'Eligible Signs'!H213</f>
        <v>24X24</v>
      </c>
    </row>
    <row r="214" spans="1:4" x14ac:dyDescent="0.3">
      <c r="A214" s="72">
        <f>'Eligible Signs'!B214</f>
        <v>0</v>
      </c>
      <c r="B214" s="70">
        <f>'Eligible Signs'!C214</f>
        <v>0</v>
      </c>
      <c r="C214" s="69">
        <f>'Eligible Signs'!D214</f>
        <v>0</v>
      </c>
      <c r="D214" s="69" t="str">
        <f>'Eligible Signs'!H214</f>
        <v>30X30</v>
      </c>
    </row>
    <row r="215" spans="1:4" x14ac:dyDescent="0.3">
      <c r="A215" s="72">
        <f>'Eligible Signs'!B215</f>
        <v>0</v>
      </c>
      <c r="B215" s="70">
        <f>'Eligible Signs'!C215</f>
        <v>0</v>
      </c>
      <c r="C215" s="69">
        <f>'Eligible Signs'!D215</f>
        <v>0</v>
      </c>
      <c r="D215" s="69" t="str">
        <f>'Eligible Signs'!H215</f>
        <v>36X36</v>
      </c>
    </row>
    <row r="216" spans="1:4" x14ac:dyDescent="0.3">
      <c r="A216" s="72">
        <f>'Eligible Signs'!B216</f>
        <v>0</v>
      </c>
      <c r="B216" s="70">
        <f>'Eligible Signs'!C216</f>
        <v>0</v>
      </c>
      <c r="C216" s="69">
        <f>'Eligible Signs'!D216</f>
        <v>0</v>
      </c>
      <c r="D216" s="69" t="str">
        <f>'Eligible Signs'!H216</f>
        <v>48X48</v>
      </c>
    </row>
    <row r="217" spans="1:4" x14ac:dyDescent="0.3">
      <c r="A217" s="72" t="str">
        <f>'Eligible Signs'!B217</f>
        <v>Warning</v>
      </c>
      <c r="B217" s="70" t="str">
        <f>'Eligible Signs'!C217</f>
        <v>Intersection Warning</v>
      </c>
      <c r="C217" s="69" t="str">
        <f>'Eligible Signs'!D217</f>
        <v>W2-6</v>
      </c>
      <c r="D217" s="69" t="str">
        <f>'Eligible Signs'!H217</f>
        <v>24X24</v>
      </c>
    </row>
    <row r="218" spans="1:4" x14ac:dyDescent="0.3">
      <c r="A218" s="72">
        <f>'Eligible Signs'!B218</f>
        <v>0</v>
      </c>
      <c r="B218" s="70">
        <f>'Eligible Signs'!C218</f>
        <v>0</v>
      </c>
      <c r="C218" s="69">
        <f>'Eligible Signs'!D218</f>
        <v>0</v>
      </c>
      <c r="D218" s="69" t="str">
        <f>'Eligible Signs'!H218</f>
        <v>30X30</v>
      </c>
    </row>
    <row r="219" spans="1:4" x14ac:dyDescent="0.3">
      <c r="A219" s="72">
        <f>'Eligible Signs'!B219</f>
        <v>0</v>
      </c>
      <c r="B219" s="70">
        <f>'Eligible Signs'!C219</f>
        <v>0</v>
      </c>
      <c r="C219" s="69">
        <f>'Eligible Signs'!D219</f>
        <v>0</v>
      </c>
      <c r="D219" s="69" t="str">
        <f>'Eligible Signs'!H219</f>
        <v>36X36</v>
      </c>
    </row>
    <row r="220" spans="1:4" x14ac:dyDescent="0.3">
      <c r="A220" s="72">
        <f>'Eligible Signs'!B220</f>
        <v>0</v>
      </c>
      <c r="B220" s="70">
        <f>'Eligible Signs'!C220</f>
        <v>0</v>
      </c>
      <c r="C220" s="69">
        <f>'Eligible Signs'!D220</f>
        <v>0</v>
      </c>
      <c r="D220" s="69" t="str">
        <f>'Eligible Signs'!H220</f>
        <v>48X48</v>
      </c>
    </row>
    <row r="221" spans="1:4" x14ac:dyDescent="0.3">
      <c r="A221" s="72" t="str">
        <f>'Eligible Signs'!B221</f>
        <v>Warning</v>
      </c>
      <c r="B221" s="70" t="str">
        <f>'Eligible Signs'!C221</f>
        <v>Advanced Traffic Control</v>
      </c>
      <c r="C221" s="69" t="str">
        <f>'Eligible Signs'!D221</f>
        <v>W3-1</v>
      </c>
      <c r="D221" s="69" t="str">
        <f>'Eligible Signs'!H221</f>
        <v>30X30</v>
      </c>
    </row>
    <row r="222" spans="1:4" x14ac:dyDescent="0.3">
      <c r="A222" s="72">
        <f>'Eligible Signs'!B222</f>
        <v>0</v>
      </c>
      <c r="B222" s="70">
        <f>'Eligible Signs'!C222</f>
        <v>0</v>
      </c>
      <c r="C222" s="69">
        <f>'Eligible Signs'!D222</f>
        <v>0</v>
      </c>
      <c r="D222" s="69" t="str">
        <f>'Eligible Signs'!H222</f>
        <v>36X36</v>
      </c>
    </row>
    <row r="223" spans="1:4" x14ac:dyDescent="0.3">
      <c r="A223" s="72">
        <f>'Eligible Signs'!B223</f>
        <v>0</v>
      </c>
      <c r="B223" s="70">
        <f>'Eligible Signs'!C223</f>
        <v>0</v>
      </c>
      <c r="C223" s="69">
        <f>'Eligible Signs'!D223</f>
        <v>0</v>
      </c>
      <c r="D223" s="69" t="str">
        <f>'Eligible Signs'!H223</f>
        <v>48X48</v>
      </c>
    </row>
    <row r="224" spans="1:4" x14ac:dyDescent="0.3">
      <c r="A224" s="72" t="str">
        <f>'Eligible Signs'!B224</f>
        <v>Warning</v>
      </c>
      <c r="B224" s="70" t="str">
        <f>'Eligible Signs'!C224</f>
        <v>Advanced Traffic Control</v>
      </c>
      <c r="C224" s="69" t="str">
        <f>'Eligible Signs'!D224</f>
        <v>W3-2</v>
      </c>
      <c r="D224" s="69" t="str">
        <f>'Eligible Signs'!H224</f>
        <v>30X30</v>
      </c>
    </row>
    <row r="225" spans="1:4" x14ac:dyDescent="0.3">
      <c r="A225" s="72">
        <f>'Eligible Signs'!B225</f>
        <v>0</v>
      </c>
      <c r="B225" s="70">
        <f>'Eligible Signs'!C225</f>
        <v>0</v>
      </c>
      <c r="C225" s="69">
        <f>'Eligible Signs'!D225</f>
        <v>0</v>
      </c>
      <c r="D225" s="69" t="str">
        <f>'Eligible Signs'!H225</f>
        <v>36X36</v>
      </c>
    </row>
    <row r="226" spans="1:4" x14ac:dyDescent="0.3">
      <c r="A226" s="72">
        <f>'Eligible Signs'!B226</f>
        <v>0</v>
      </c>
      <c r="B226" s="70">
        <f>'Eligible Signs'!C226</f>
        <v>0</v>
      </c>
      <c r="C226" s="69">
        <f>'Eligible Signs'!D226</f>
        <v>0</v>
      </c>
      <c r="D226" s="69" t="str">
        <f>'Eligible Signs'!H226</f>
        <v>48X48</v>
      </c>
    </row>
    <row r="227" spans="1:4" x14ac:dyDescent="0.3">
      <c r="A227" s="72" t="str">
        <f>'Eligible Signs'!B227</f>
        <v>Warning</v>
      </c>
      <c r="B227" s="70" t="str">
        <f>'Eligible Signs'!C227</f>
        <v>Advanced Traffic Control</v>
      </c>
      <c r="C227" s="69" t="str">
        <f>'Eligible Signs'!D227</f>
        <v>W3-3</v>
      </c>
      <c r="D227" s="69" t="str">
        <f>'Eligible Signs'!H227</f>
        <v>30X30</v>
      </c>
    </row>
    <row r="228" spans="1:4" x14ac:dyDescent="0.3">
      <c r="A228" s="72">
        <f>'Eligible Signs'!B228</f>
        <v>0</v>
      </c>
      <c r="B228" s="70">
        <f>'Eligible Signs'!C228</f>
        <v>0</v>
      </c>
      <c r="C228" s="69">
        <f>'Eligible Signs'!D228</f>
        <v>0</v>
      </c>
      <c r="D228" s="69" t="str">
        <f>'Eligible Signs'!H228</f>
        <v>36X36</v>
      </c>
    </row>
    <row r="229" spans="1:4" x14ac:dyDescent="0.3">
      <c r="A229" s="72">
        <f>'Eligible Signs'!B229</f>
        <v>0</v>
      </c>
      <c r="B229" s="70">
        <f>'Eligible Signs'!C229</f>
        <v>0</v>
      </c>
      <c r="C229" s="69">
        <f>'Eligible Signs'!D229</f>
        <v>0</v>
      </c>
      <c r="D229" s="69" t="str">
        <f>'Eligible Signs'!H229</f>
        <v>48X48</v>
      </c>
    </row>
    <row r="230" spans="1:4" x14ac:dyDescent="0.3">
      <c r="A230" s="72" t="str">
        <f>'Eligible Signs'!B230</f>
        <v>Warning</v>
      </c>
      <c r="B230" s="70" t="str">
        <f>'Eligible Signs'!C230</f>
        <v>Be Prepared to Stop</v>
      </c>
      <c r="C230" s="69" t="str">
        <f>'Eligible Signs'!D230</f>
        <v>W3-4</v>
      </c>
      <c r="D230" s="69" t="str">
        <f>'Eligible Signs'!H230</f>
        <v>30X30</v>
      </c>
    </row>
    <row r="231" spans="1:4" x14ac:dyDescent="0.3">
      <c r="A231" s="72">
        <f>'Eligible Signs'!B231</f>
        <v>0</v>
      </c>
      <c r="B231" s="70">
        <f>'Eligible Signs'!C231</f>
        <v>0</v>
      </c>
      <c r="C231" s="69">
        <f>'Eligible Signs'!D231</f>
        <v>0</v>
      </c>
      <c r="D231" s="69" t="str">
        <f>'Eligible Signs'!H231</f>
        <v>36X36</v>
      </c>
    </row>
    <row r="232" spans="1:4" x14ac:dyDescent="0.3">
      <c r="A232" s="72">
        <f>'Eligible Signs'!B232</f>
        <v>0</v>
      </c>
      <c r="B232" s="70">
        <f>'Eligible Signs'!C232</f>
        <v>0</v>
      </c>
      <c r="C232" s="69">
        <f>'Eligible Signs'!D232</f>
        <v>0</v>
      </c>
      <c r="D232" s="69" t="str">
        <f>'Eligible Signs'!H232</f>
        <v>48X48</v>
      </c>
    </row>
    <row r="233" spans="1:4" x14ac:dyDescent="0.3">
      <c r="A233" s="72" t="str">
        <f>'Eligible Signs'!B233</f>
        <v>Warning</v>
      </c>
      <c r="B233" s="70" t="str">
        <f>'Eligible Signs'!C233</f>
        <v>Reduced Speed Limit Ahead</v>
      </c>
      <c r="C233" s="69" t="str">
        <f>'Eligible Signs'!D233</f>
        <v>W3-5</v>
      </c>
      <c r="D233" s="69" t="str">
        <f>'Eligible Signs'!H233</f>
        <v>36X36</v>
      </c>
    </row>
    <row r="234" spans="1:4" x14ac:dyDescent="0.3">
      <c r="A234" s="72">
        <f>'Eligible Signs'!B234</f>
        <v>0</v>
      </c>
      <c r="B234" s="70">
        <f>'Eligible Signs'!C234</f>
        <v>0</v>
      </c>
      <c r="C234" s="69">
        <f>'Eligible Signs'!D234</f>
        <v>0</v>
      </c>
      <c r="D234" s="69" t="str">
        <f>'Eligible Signs'!H234</f>
        <v>48X48</v>
      </c>
    </row>
    <row r="235" spans="1:4" x14ac:dyDescent="0.3">
      <c r="A235" s="72" t="str">
        <f>'Eligible Signs'!B235</f>
        <v>Warning</v>
      </c>
      <c r="B235" s="70" t="str">
        <f>'Eligible Signs'!C235</f>
        <v>Reduced Speed Limit Ahead</v>
      </c>
      <c r="C235" s="69" t="str">
        <f>'Eligible Signs'!D235</f>
        <v>W3-5a</v>
      </c>
      <c r="D235" s="69" t="str">
        <f>'Eligible Signs'!H235</f>
        <v>36X36</v>
      </c>
    </row>
    <row r="236" spans="1:4" x14ac:dyDescent="0.3">
      <c r="A236" s="72">
        <f>'Eligible Signs'!B236</f>
        <v>0</v>
      </c>
      <c r="B236" s="70">
        <f>'Eligible Signs'!C236</f>
        <v>0</v>
      </c>
      <c r="C236" s="69">
        <f>'Eligible Signs'!D236</f>
        <v>0</v>
      </c>
      <c r="D236" s="69" t="str">
        <f>'Eligible Signs'!H236</f>
        <v>48X48</v>
      </c>
    </row>
    <row r="237" spans="1:4" x14ac:dyDescent="0.3">
      <c r="A237" s="72" t="str">
        <f>'Eligible Signs'!B237</f>
        <v>Warning</v>
      </c>
      <c r="B237" s="70" t="str">
        <f>'Eligible Signs'!C237</f>
        <v>Merge</v>
      </c>
      <c r="C237" s="69" t="str">
        <f>'Eligible Signs'!D237</f>
        <v>W4-1</v>
      </c>
      <c r="D237" s="69" t="str">
        <f>'Eligible Signs'!H237</f>
        <v>30X30</v>
      </c>
    </row>
    <row r="238" spans="1:4" x14ac:dyDescent="0.3">
      <c r="A238" s="72">
        <f>'Eligible Signs'!B238</f>
        <v>0</v>
      </c>
      <c r="B238" s="70">
        <f>'Eligible Signs'!C238</f>
        <v>0</v>
      </c>
      <c r="C238" s="69">
        <f>'Eligible Signs'!D238</f>
        <v>0</v>
      </c>
      <c r="D238" s="69" t="str">
        <f>'Eligible Signs'!H238</f>
        <v>36X36</v>
      </c>
    </row>
    <row r="239" spans="1:4" x14ac:dyDescent="0.3">
      <c r="A239" s="72">
        <f>'Eligible Signs'!B239</f>
        <v>0</v>
      </c>
      <c r="B239" s="70">
        <f>'Eligible Signs'!C239</f>
        <v>0</v>
      </c>
      <c r="C239" s="69">
        <f>'Eligible Signs'!D239</f>
        <v>0</v>
      </c>
      <c r="D239" s="69" t="str">
        <f>'Eligible Signs'!H239</f>
        <v>48X48</v>
      </c>
    </row>
    <row r="240" spans="1:4" x14ac:dyDescent="0.3">
      <c r="A240" s="72" t="str">
        <f>'Eligible Signs'!B240</f>
        <v>Warning</v>
      </c>
      <c r="B240" s="70" t="str">
        <f>'Eligible Signs'!C240</f>
        <v>Lane Ends</v>
      </c>
      <c r="C240" s="69" t="str">
        <f>'Eligible Signs'!D240</f>
        <v>W4-2</v>
      </c>
      <c r="D240" s="69" t="str">
        <f>'Eligible Signs'!H240</f>
        <v>30X30</v>
      </c>
    </row>
    <row r="241" spans="1:4" x14ac:dyDescent="0.3">
      <c r="A241" s="72">
        <f>'Eligible Signs'!B241</f>
        <v>0</v>
      </c>
      <c r="B241" s="70">
        <f>'Eligible Signs'!C241</f>
        <v>0</v>
      </c>
      <c r="C241" s="69">
        <f>'Eligible Signs'!D241</f>
        <v>0</v>
      </c>
      <c r="D241" s="69" t="str">
        <f>'Eligible Signs'!H241</f>
        <v>36X36</v>
      </c>
    </row>
    <row r="242" spans="1:4" x14ac:dyDescent="0.3">
      <c r="A242" s="72">
        <f>'Eligible Signs'!B242</f>
        <v>0</v>
      </c>
      <c r="B242" s="70">
        <f>'Eligible Signs'!C242</f>
        <v>0</v>
      </c>
      <c r="C242" s="69">
        <f>'Eligible Signs'!D242</f>
        <v>0</v>
      </c>
      <c r="D242" s="69" t="str">
        <f>'Eligible Signs'!H242</f>
        <v>48X48</v>
      </c>
    </row>
    <row r="243" spans="1:4" x14ac:dyDescent="0.3">
      <c r="A243" s="72" t="str">
        <f>'Eligible Signs'!B243</f>
        <v>Warning</v>
      </c>
      <c r="B243" s="70" t="str">
        <f>'Eligible Signs'!C243</f>
        <v>Added Lane</v>
      </c>
      <c r="C243" s="69" t="str">
        <f>'Eligible Signs'!D243</f>
        <v>W4-3</v>
      </c>
      <c r="D243" s="69" t="str">
        <f>'Eligible Signs'!H243</f>
        <v>30X30</v>
      </c>
    </row>
    <row r="244" spans="1:4" x14ac:dyDescent="0.3">
      <c r="A244" s="72">
        <f>'Eligible Signs'!B244</f>
        <v>0</v>
      </c>
      <c r="B244" s="70">
        <f>'Eligible Signs'!C244</f>
        <v>0</v>
      </c>
      <c r="C244" s="69">
        <f>'Eligible Signs'!D244</f>
        <v>0</v>
      </c>
      <c r="D244" s="69" t="str">
        <f>'Eligible Signs'!H244</f>
        <v>36X36</v>
      </c>
    </row>
    <row r="245" spans="1:4" x14ac:dyDescent="0.3">
      <c r="A245" s="72">
        <f>'Eligible Signs'!B245</f>
        <v>0</v>
      </c>
      <c r="B245" s="70">
        <f>'Eligible Signs'!C245</f>
        <v>0</v>
      </c>
      <c r="C245" s="69">
        <f>'Eligible Signs'!D245</f>
        <v>0</v>
      </c>
      <c r="D245" s="69" t="str">
        <f>'Eligible Signs'!H245</f>
        <v>48X48</v>
      </c>
    </row>
    <row r="246" spans="1:4" x14ac:dyDescent="0.3">
      <c r="A246" s="72" t="str">
        <f>'Eligible Signs'!B246</f>
        <v>Warning</v>
      </c>
      <c r="B246" s="70" t="str">
        <f>'Eligible Signs'!C246</f>
        <v>Cross Traffic Does Not Stop (plaque)</v>
      </c>
      <c r="C246" s="69" t="str">
        <f>'Eligible Signs'!D246</f>
        <v>W4-4P</v>
      </c>
      <c r="D246" s="69" t="str">
        <f>'Eligible Signs'!H246</f>
        <v>24X12</v>
      </c>
    </row>
    <row r="247" spans="1:4" x14ac:dyDescent="0.3">
      <c r="A247" s="72">
        <f>'Eligible Signs'!B247</f>
        <v>0</v>
      </c>
      <c r="B247" s="70">
        <f>'Eligible Signs'!C247</f>
        <v>0</v>
      </c>
      <c r="C247" s="69">
        <f>'Eligible Signs'!D247</f>
        <v>0</v>
      </c>
      <c r="D247" s="69" t="str">
        <f>'Eligible Signs'!H247</f>
        <v>36x18</v>
      </c>
    </row>
    <row r="248" spans="1:4" x14ac:dyDescent="0.3">
      <c r="A248" s="72">
        <f>'Eligible Signs'!B248</f>
        <v>0</v>
      </c>
      <c r="B248" s="70">
        <f>'Eligible Signs'!C248</f>
        <v>0</v>
      </c>
      <c r="C248" s="69">
        <f>'Eligible Signs'!D248</f>
        <v>0</v>
      </c>
      <c r="D248" s="69" t="str">
        <f>'Eligible Signs'!H248</f>
        <v>48X24</v>
      </c>
    </row>
    <row r="249" spans="1:4" x14ac:dyDescent="0.3">
      <c r="A249" s="72" t="str">
        <f>'Eligible Signs'!B249</f>
        <v>Warning</v>
      </c>
      <c r="B249" s="70" t="str">
        <f>'Eligible Signs'!C249</f>
        <v>Traffic From Left (Right) Does Not Stop</v>
      </c>
      <c r="C249" s="69" t="str">
        <f>'Eligible Signs'!D249</f>
        <v>W4-4aP</v>
      </c>
      <c r="D249" s="69" t="str">
        <f>'Eligible Signs'!H249</f>
        <v>24X12</v>
      </c>
    </row>
    <row r="250" spans="1:4" x14ac:dyDescent="0.3">
      <c r="A250" s="72">
        <f>'Eligible Signs'!B250</f>
        <v>0</v>
      </c>
      <c r="B250" s="70">
        <f>'Eligible Signs'!C250</f>
        <v>0</v>
      </c>
      <c r="C250" s="69">
        <f>'Eligible Signs'!D250</f>
        <v>0</v>
      </c>
      <c r="D250" s="69" t="str">
        <f>'Eligible Signs'!H250</f>
        <v>36x18</v>
      </c>
    </row>
    <row r="251" spans="1:4" x14ac:dyDescent="0.3">
      <c r="A251" s="72">
        <f>'Eligible Signs'!B251</f>
        <v>0</v>
      </c>
      <c r="B251" s="70">
        <f>'Eligible Signs'!C251</f>
        <v>0</v>
      </c>
      <c r="C251" s="69">
        <f>'Eligible Signs'!D251</f>
        <v>0</v>
      </c>
      <c r="D251" s="69" t="str">
        <f>'Eligible Signs'!H251</f>
        <v>48X24</v>
      </c>
    </row>
    <row r="252" spans="1:4" x14ac:dyDescent="0.3">
      <c r="A252" s="72" t="str">
        <f>'Eligible Signs'!B252</f>
        <v>Warning</v>
      </c>
      <c r="B252" s="70" t="str">
        <f>'Eligible Signs'!C252</f>
        <v>Oncoming Traffic Does Not Stop</v>
      </c>
      <c r="C252" s="69" t="str">
        <f>'Eligible Signs'!D252</f>
        <v>W4-4bP</v>
      </c>
      <c r="D252" s="69" t="str">
        <f>'Eligible Signs'!H252</f>
        <v>24X12</v>
      </c>
    </row>
    <row r="253" spans="1:4" x14ac:dyDescent="0.3">
      <c r="A253" s="72">
        <f>'Eligible Signs'!B253</f>
        <v>0</v>
      </c>
      <c r="B253" s="70">
        <f>'Eligible Signs'!C253</f>
        <v>0</v>
      </c>
      <c r="C253" s="69">
        <f>'Eligible Signs'!D253</f>
        <v>0</v>
      </c>
      <c r="D253" s="69" t="str">
        <f>'Eligible Signs'!H253</f>
        <v>36x18</v>
      </c>
    </row>
    <row r="254" spans="1:4" x14ac:dyDescent="0.3">
      <c r="A254" s="72">
        <f>'Eligible Signs'!B254</f>
        <v>0</v>
      </c>
      <c r="B254" s="70">
        <f>'Eligible Signs'!C254</f>
        <v>0</v>
      </c>
      <c r="C254" s="69">
        <f>'Eligible Signs'!D254</f>
        <v>0</v>
      </c>
      <c r="D254" s="69" t="str">
        <f>'Eligible Signs'!H254</f>
        <v>48X24</v>
      </c>
    </row>
    <row r="255" spans="1:4" x14ac:dyDescent="0.3">
      <c r="A255" s="72" t="str">
        <f>'Eligible Signs'!B255</f>
        <v>Warning</v>
      </c>
      <c r="B255" s="70" t="str">
        <f>'Eligible Signs'!C255</f>
        <v>Road Narrows</v>
      </c>
      <c r="C255" s="69" t="str">
        <f>'Eligible Signs'!D255</f>
        <v>W5-1</v>
      </c>
      <c r="D255" s="69" t="str">
        <f>'Eligible Signs'!H255</f>
        <v>30X30</v>
      </c>
    </row>
    <row r="256" spans="1:4" x14ac:dyDescent="0.3">
      <c r="A256" s="72">
        <f>'Eligible Signs'!B256</f>
        <v>0</v>
      </c>
      <c r="B256" s="70">
        <f>'Eligible Signs'!C256</f>
        <v>0</v>
      </c>
      <c r="C256" s="69">
        <f>'Eligible Signs'!D256</f>
        <v>0</v>
      </c>
      <c r="D256" s="69" t="str">
        <f>'Eligible Signs'!H256</f>
        <v>36X36</v>
      </c>
    </row>
    <row r="257" spans="1:4" x14ac:dyDescent="0.3">
      <c r="A257" s="72">
        <f>'Eligible Signs'!B257</f>
        <v>0</v>
      </c>
      <c r="B257" s="70">
        <f>'Eligible Signs'!C257</f>
        <v>0</v>
      </c>
      <c r="C257" s="69">
        <f>'Eligible Signs'!D257</f>
        <v>0</v>
      </c>
      <c r="D257" s="69" t="str">
        <f>'Eligible Signs'!H257</f>
        <v>48X48</v>
      </c>
    </row>
    <row r="258" spans="1:4" x14ac:dyDescent="0.3">
      <c r="A258" s="72" t="str">
        <f>'Eligible Signs'!B258</f>
        <v>Warning</v>
      </c>
      <c r="B258" s="70" t="str">
        <f>'Eligible Signs'!C258</f>
        <v>Narrow Bridge</v>
      </c>
      <c r="C258" s="69" t="str">
        <f>'Eligible Signs'!D258</f>
        <v>W5-2</v>
      </c>
      <c r="D258" s="69" t="str">
        <f>'Eligible Signs'!H258</f>
        <v>30X30</v>
      </c>
    </row>
    <row r="259" spans="1:4" x14ac:dyDescent="0.3">
      <c r="A259" s="72">
        <f>'Eligible Signs'!B259</f>
        <v>0</v>
      </c>
      <c r="B259" s="70">
        <f>'Eligible Signs'!C259</f>
        <v>0</v>
      </c>
      <c r="C259" s="69">
        <f>'Eligible Signs'!D259</f>
        <v>0</v>
      </c>
      <c r="D259" s="69" t="str">
        <f>'Eligible Signs'!H259</f>
        <v>36X36</v>
      </c>
    </row>
    <row r="260" spans="1:4" x14ac:dyDescent="0.3">
      <c r="A260" s="72">
        <f>'Eligible Signs'!B260</f>
        <v>0</v>
      </c>
      <c r="B260" s="70">
        <f>'Eligible Signs'!C260</f>
        <v>0</v>
      </c>
      <c r="C260" s="69">
        <f>'Eligible Signs'!D260</f>
        <v>0</v>
      </c>
      <c r="D260" s="69" t="str">
        <f>'Eligible Signs'!H260</f>
        <v>48X48</v>
      </c>
    </row>
    <row r="261" spans="1:4" x14ac:dyDescent="0.3">
      <c r="A261" s="72" t="str">
        <f>'Eligible Signs'!B261</f>
        <v>Warning</v>
      </c>
      <c r="B261" s="70" t="str">
        <f>'Eligible Signs'!C261</f>
        <v>One Lane Bridge</v>
      </c>
      <c r="C261" s="69" t="str">
        <f>'Eligible Signs'!D261</f>
        <v>W5-3</v>
      </c>
      <c r="D261" s="69" t="str">
        <f>'Eligible Signs'!H261</f>
        <v>30X30</v>
      </c>
    </row>
    <row r="262" spans="1:4" x14ac:dyDescent="0.3">
      <c r="A262" s="72">
        <f>'Eligible Signs'!B262</f>
        <v>0</v>
      </c>
      <c r="B262" s="70">
        <f>'Eligible Signs'!C262</f>
        <v>0</v>
      </c>
      <c r="C262" s="69">
        <f>'Eligible Signs'!D262</f>
        <v>0</v>
      </c>
      <c r="D262" s="69" t="str">
        <f>'Eligible Signs'!H262</f>
        <v>36X36</v>
      </c>
    </row>
    <row r="263" spans="1:4" x14ac:dyDescent="0.3">
      <c r="A263" s="72">
        <f>'Eligible Signs'!B263</f>
        <v>0</v>
      </c>
      <c r="B263" s="70">
        <f>'Eligible Signs'!C263</f>
        <v>0</v>
      </c>
      <c r="C263" s="69">
        <f>'Eligible Signs'!D263</f>
        <v>0</v>
      </c>
      <c r="D263" s="69" t="str">
        <f>'Eligible Signs'!H263</f>
        <v>48X48</v>
      </c>
    </row>
    <row r="264" spans="1:4" x14ac:dyDescent="0.3">
      <c r="A264" s="72" t="str">
        <f>'Eligible Signs'!B264</f>
        <v>Warning</v>
      </c>
      <c r="B264" s="70" t="str">
        <f>'Eligible Signs'!C264</f>
        <v>Divided Highway</v>
      </c>
      <c r="C264" s="69" t="str">
        <f>'Eligible Signs'!D264</f>
        <v>W6-1</v>
      </c>
      <c r="D264" s="69" t="str">
        <f>'Eligible Signs'!H264</f>
        <v>36X36</v>
      </c>
    </row>
    <row r="265" spans="1:4" x14ac:dyDescent="0.3">
      <c r="A265" s="72">
        <f>'Eligible Signs'!B265</f>
        <v>0</v>
      </c>
      <c r="B265" s="70">
        <f>'Eligible Signs'!C265</f>
        <v>0</v>
      </c>
      <c r="C265" s="69">
        <f>'Eligible Signs'!D265</f>
        <v>0</v>
      </c>
      <c r="D265" s="69" t="str">
        <f>'Eligible Signs'!H265</f>
        <v>48X48</v>
      </c>
    </row>
    <row r="266" spans="1:4" x14ac:dyDescent="0.3">
      <c r="A266" s="72" t="str">
        <f>'Eligible Signs'!B266</f>
        <v>Warning</v>
      </c>
      <c r="B266" s="70" t="str">
        <f>'Eligible Signs'!C266</f>
        <v>Divided Highway Ends</v>
      </c>
      <c r="C266" s="69" t="str">
        <f>'Eligible Signs'!D266</f>
        <v>W6-2</v>
      </c>
      <c r="D266" s="69" t="str">
        <f>'Eligible Signs'!H266</f>
        <v>36X36</v>
      </c>
    </row>
    <row r="267" spans="1:4" x14ac:dyDescent="0.3">
      <c r="A267" s="72">
        <f>'Eligible Signs'!B267</f>
        <v>0</v>
      </c>
      <c r="B267" s="70">
        <f>'Eligible Signs'!C267</f>
        <v>0</v>
      </c>
      <c r="C267" s="69">
        <f>'Eligible Signs'!D267</f>
        <v>0</v>
      </c>
      <c r="D267" s="69" t="str">
        <f>'Eligible Signs'!H267</f>
        <v>48X48</v>
      </c>
    </row>
    <row r="268" spans="1:4" x14ac:dyDescent="0.3">
      <c r="A268" s="72" t="str">
        <f>'Eligible Signs'!B268</f>
        <v>Warning</v>
      </c>
      <c r="B268" s="70" t="str">
        <f>'Eligible Signs'!C268</f>
        <v>Two-Way Traffic</v>
      </c>
      <c r="C268" s="69" t="str">
        <f>'Eligible Signs'!D268</f>
        <v>W6-3</v>
      </c>
      <c r="D268" s="69" t="str">
        <f>'Eligible Signs'!H268</f>
        <v>36X36</v>
      </c>
    </row>
    <row r="269" spans="1:4" x14ac:dyDescent="0.3">
      <c r="A269" s="72">
        <f>'Eligible Signs'!B269</f>
        <v>0</v>
      </c>
      <c r="B269" s="70">
        <f>'Eligible Signs'!C269</f>
        <v>0</v>
      </c>
      <c r="C269" s="69">
        <f>'Eligible Signs'!D269</f>
        <v>0</v>
      </c>
      <c r="D269" s="69" t="str">
        <f>'Eligible Signs'!H269</f>
        <v>48X48</v>
      </c>
    </row>
    <row r="270" spans="1:4" x14ac:dyDescent="0.3">
      <c r="A270" s="72" t="str">
        <f>'Eligible Signs'!B270</f>
        <v>Warning</v>
      </c>
      <c r="B270" s="70" t="str">
        <f>'Eligible Signs'!C270</f>
        <v>Hill</v>
      </c>
      <c r="C270" s="69" t="str">
        <f>'Eligible Signs'!D270</f>
        <v>W7-1</v>
      </c>
      <c r="D270" s="69" t="str">
        <f>'Eligible Signs'!H270</f>
        <v>24X24</v>
      </c>
    </row>
    <row r="271" spans="1:4" x14ac:dyDescent="0.3">
      <c r="A271" s="72">
        <f>'Eligible Signs'!B271</f>
        <v>0</v>
      </c>
      <c r="B271" s="70">
        <f>'Eligible Signs'!C271</f>
        <v>0</v>
      </c>
      <c r="C271" s="69">
        <f>'Eligible Signs'!D271</f>
        <v>0</v>
      </c>
      <c r="D271" s="69" t="str">
        <f>'Eligible Signs'!H271</f>
        <v>30X30</v>
      </c>
    </row>
    <row r="272" spans="1:4" x14ac:dyDescent="0.3">
      <c r="A272" s="72">
        <f>'Eligible Signs'!B272</f>
        <v>0</v>
      </c>
      <c r="B272" s="70">
        <f>'Eligible Signs'!C272</f>
        <v>0</v>
      </c>
      <c r="C272" s="69">
        <f>'Eligible Signs'!D272</f>
        <v>0</v>
      </c>
      <c r="D272" s="69" t="str">
        <f>'Eligible Signs'!H272</f>
        <v>36X36</v>
      </c>
    </row>
    <row r="273" spans="1:4" x14ac:dyDescent="0.3">
      <c r="A273" s="72">
        <f>'Eligible Signs'!B273</f>
        <v>0</v>
      </c>
      <c r="B273" s="70">
        <f>'Eligible Signs'!C273</f>
        <v>0</v>
      </c>
      <c r="C273" s="69">
        <f>'Eligible Signs'!D273</f>
        <v>0</v>
      </c>
      <c r="D273" s="69" t="str">
        <f>'Eligible Signs'!H273</f>
        <v>48X48</v>
      </c>
    </row>
    <row r="274" spans="1:4" x14ac:dyDescent="0.3">
      <c r="A274" s="72" t="str">
        <f>'Eligible Signs'!B274</f>
        <v>Warning</v>
      </c>
      <c r="B274" s="70" t="str">
        <f>'Eligible Signs'!C274</f>
        <v>Hill with Grade</v>
      </c>
      <c r="C274" s="69" t="str">
        <f>'Eligible Signs'!D274</f>
        <v>W7-1a</v>
      </c>
      <c r="D274" s="69" t="str">
        <f>'Eligible Signs'!H274</f>
        <v>24X24</v>
      </c>
    </row>
    <row r="275" spans="1:4" x14ac:dyDescent="0.3">
      <c r="A275" s="72">
        <f>'Eligible Signs'!B275</f>
        <v>0</v>
      </c>
      <c r="B275" s="70">
        <f>'Eligible Signs'!C275</f>
        <v>0</v>
      </c>
      <c r="C275" s="69">
        <f>'Eligible Signs'!D275</f>
        <v>0</v>
      </c>
      <c r="D275" s="69" t="str">
        <f>'Eligible Signs'!H275</f>
        <v>30X30</v>
      </c>
    </row>
    <row r="276" spans="1:4" x14ac:dyDescent="0.3">
      <c r="A276" s="72">
        <f>'Eligible Signs'!B276</f>
        <v>0</v>
      </c>
      <c r="B276" s="70">
        <f>'Eligible Signs'!C276</f>
        <v>0</v>
      </c>
      <c r="C276" s="69">
        <f>'Eligible Signs'!D276</f>
        <v>0</v>
      </c>
      <c r="D276" s="69" t="str">
        <f>'Eligible Signs'!H276</f>
        <v>36X36</v>
      </c>
    </row>
    <row r="277" spans="1:4" x14ac:dyDescent="0.3">
      <c r="A277" s="72">
        <f>'Eligible Signs'!B277</f>
        <v>0</v>
      </c>
      <c r="B277" s="70">
        <f>'Eligible Signs'!C277</f>
        <v>0</v>
      </c>
      <c r="C277" s="69">
        <f>'Eligible Signs'!D277</f>
        <v>0</v>
      </c>
      <c r="D277" s="69" t="str">
        <f>'Eligible Signs'!H277</f>
        <v>48X48</v>
      </c>
    </row>
    <row r="278" spans="1:4" x14ac:dyDescent="0.3">
      <c r="A278" s="72" t="str">
        <f>'Eligible Signs'!B278</f>
        <v>Warning</v>
      </c>
      <c r="B278" s="70" t="str">
        <f>'Eligible Signs'!C278</f>
        <v>Next XX Miles (plaque)</v>
      </c>
      <c r="C278" s="69" t="str">
        <f>'Eligible Signs'!D278</f>
        <v>W7-3aP</v>
      </c>
      <c r="D278" s="69" t="str">
        <f>'Eligible Signs'!H278</f>
        <v>18X24</v>
      </c>
    </row>
    <row r="279" spans="1:4" x14ac:dyDescent="0.3">
      <c r="A279" s="72" t="str">
        <f>'Eligible Signs'!B279</f>
        <v>Warning</v>
      </c>
      <c r="B279" s="70" t="str">
        <f>'Eligible Signs'!C279</f>
        <v>Bump</v>
      </c>
      <c r="C279" s="69" t="str">
        <f>'Eligible Signs'!D279</f>
        <v>W8-1</v>
      </c>
      <c r="D279" s="69" t="str">
        <f>'Eligible Signs'!H279</f>
        <v>24X24</v>
      </c>
    </row>
    <row r="280" spans="1:4" x14ac:dyDescent="0.3">
      <c r="A280" s="72">
        <f>'Eligible Signs'!B280</f>
        <v>0</v>
      </c>
      <c r="B280" s="70">
        <f>'Eligible Signs'!C280</f>
        <v>0</v>
      </c>
      <c r="C280" s="69">
        <f>'Eligible Signs'!D280</f>
        <v>0</v>
      </c>
      <c r="D280" s="69" t="str">
        <f>'Eligible Signs'!H280</f>
        <v>30X30</v>
      </c>
    </row>
    <row r="281" spans="1:4" x14ac:dyDescent="0.3">
      <c r="A281" s="72">
        <f>'Eligible Signs'!B281</f>
        <v>0</v>
      </c>
      <c r="B281" s="70">
        <f>'Eligible Signs'!C281</f>
        <v>0</v>
      </c>
      <c r="C281" s="69">
        <f>'Eligible Signs'!D281</f>
        <v>0</v>
      </c>
      <c r="D281" s="69" t="str">
        <f>'Eligible Signs'!H281</f>
        <v>36X36</v>
      </c>
    </row>
    <row r="282" spans="1:4" x14ac:dyDescent="0.3">
      <c r="A282" s="72">
        <f>'Eligible Signs'!B282</f>
        <v>0</v>
      </c>
      <c r="B282" s="70">
        <f>'Eligible Signs'!C282</f>
        <v>0</v>
      </c>
      <c r="C282" s="69">
        <f>'Eligible Signs'!D282</f>
        <v>0</v>
      </c>
      <c r="D282" s="69" t="str">
        <f>'Eligible Signs'!H282</f>
        <v>48X48</v>
      </c>
    </row>
    <row r="283" spans="1:4" x14ac:dyDescent="0.3">
      <c r="A283" s="72" t="str">
        <f>'Eligible Signs'!B283</f>
        <v>Warning</v>
      </c>
      <c r="B283" s="70" t="str">
        <f>'Eligible Signs'!C283</f>
        <v>Dip</v>
      </c>
      <c r="C283" s="69" t="str">
        <f>'Eligible Signs'!D283</f>
        <v>W8-2</v>
      </c>
      <c r="D283" s="69" t="str">
        <f>'Eligible Signs'!H283</f>
        <v>24X24</v>
      </c>
    </row>
    <row r="284" spans="1:4" x14ac:dyDescent="0.3">
      <c r="A284" s="72">
        <f>'Eligible Signs'!B284</f>
        <v>0</v>
      </c>
      <c r="B284" s="70">
        <f>'Eligible Signs'!C284</f>
        <v>0</v>
      </c>
      <c r="C284" s="69">
        <f>'Eligible Signs'!D284</f>
        <v>0</v>
      </c>
      <c r="D284" s="69" t="str">
        <f>'Eligible Signs'!H284</f>
        <v>30X30</v>
      </c>
    </row>
    <row r="285" spans="1:4" x14ac:dyDescent="0.3">
      <c r="A285" s="72">
        <f>'Eligible Signs'!B285</f>
        <v>0</v>
      </c>
      <c r="B285" s="70">
        <f>'Eligible Signs'!C285</f>
        <v>0</v>
      </c>
      <c r="C285" s="69">
        <f>'Eligible Signs'!D285</f>
        <v>0</v>
      </c>
      <c r="D285" s="69" t="str">
        <f>'Eligible Signs'!H285</f>
        <v>36X36</v>
      </c>
    </row>
    <row r="286" spans="1:4" x14ac:dyDescent="0.3">
      <c r="A286" s="72">
        <f>'Eligible Signs'!B286</f>
        <v>0</v>
      </c>
      <c r="B286" s="70">
        <f>'Eligible Signs'!C286</f>
        <v>0</v>
      </c>
      <c r="C286" s="69">
        <f>'Eligible Signs'!D286</f>
        <v>0</v>
      </c>
      <c r="D286" s="69" t="str">
        <f>'Eligible Signs'!H286</f>
        <v>48X48</v>
      </c>
    </row>
    <row r="287" spans="1:4" x14ac:dyDescent="0.3">
      <c r="A287" s="72" t="str">
        <f>'Eligible Signs'!B287</f>
        <v>Warning</v>
      </c>
      <c r="B287" s="70" t="str">
        <f>'Eligible Signs'!C287</f>
        <v>Pavement Ends</v>
      </c>
      <c r="C287" s="69" t="str">
        <f>'Eligible Signs'!D287</f>
        <v>W8-3</v>
      </c>
      <c r="D287" s="69" t="str">
        <f>'Eligible Signs'!H287</f>
        <v>30X30</v>
      </c>
    </row>
    <row r="288" spans="1:4" x14ac:dyDescent="0.3">
      <c r="A288" s="72">
        <f>'Eligible Signs'!B288</f>
        <v>0</v>
      </c>
      <c r="B288" s="70">
        <f>'Eligible Signs'!C288</f>
        <v>0</v>
      </c>
      <c r="C288" s="69">
        <f>'Eligible Signs'!D288</f>
        <v>0</v>
      </c>
      <c r="D288" s="69" t="str">
        <f>'Eligible Signs'!H288</f>
        <v>36X36</v>
      </c>
    </row>
    <row r="289" spans="1:4" x14ac:dyDescent="0.3">
      <c r="A289" s="72">
        <f>'Eligible Signs'!B289</f>
        <v>0</v>
      </c>
      <c r="B289" s="70">
        <f>'Eligible Signs'!C289</f>
        <v>0</v>
      </c>
      <c r="C289" s="69">
        <f>'Eligible Signs'!D289</f>
        <v>0</v>
      </c>
      <c r="D289" s="69" t="str">
        <f>'Eligible Signs'!H289</f>
        <v>48X48</v>
      </c>
    </row>
    <row r="290" spans="1:4" x14ac:dyDescent="0.3">
      <c r="A290" s="72" t="str">
        <f>'Eligible Signs'!B290</f>
        <v>Warning</v>
      </c>
      <c r="B290" s="70" t="str">
        <f>'Eligible Signs'!C290</f>
        <v>Soft Shoulder</v>
      </c>
      <c r="C290" s="69" t="str">
        <f>'Eligible Signs'!D290</f>
        <v>W8-4</v>
      </c>
      <c r="D290" s="69" t="str">
        <f>'Eligible Signs'!H290</f>
        <v>30X30</v>
      </c>
    </row>
    <row r="291" spans="1:4" x14ac:dyDescent="0.3">
      <c r="A291" s="72">
        <f>'Eligible Signs'!B291</f>
        <v>0</v>
      </c>
      <c r="B291" s="70">
        <f>'Eligible Signs'!C291</f>
        <v>0</v>
      </c>
      <c r="C291" s="69">
        <f>'Eligible Signs'!D291</f>
        <v>0</v>
      </c>
      <c r="D291" s="69" t="str">
        <f>'Eligible Signs'!H291</f>
        <v>36X36</v>
      </c>
    </row>
    <row r="292" spans="1:4" x14ac:dyDescent="0.3">
      <c r="A292" s="72">
        <f>'Eligible Signs'!B292</f>
        <v>0</v>
      </c>
      <c r="B292" s="70">
        <f>'Eligible Signs'!C292</f>
        <v>0</v>
      </c>
      <c r="C292" s="69">
        <f>'Eligible Signs'!D292</f>
        <v>0</v>
      </c>
      <c r="D292" s="69" t="str">
        <f>'Eligible Signs'!H292</f>
        <v>48X48</v>
      </c>
    </row>
    <row r="293" spans="1:4" x14ac:dyDescent="0.3">
      <c r="A293" s="72" t="str">
        <f>'Eligible Signs'!B293</f>
        <v>Warning</v>
      </c>
      <c r="B293" s="70" t="str">
        <f>'Eligible Signs'!C293</f>
        <v>Slippery When Wet</v>
      </c>
      <c r="C293" s="69" t="str">
        <f>'Eligible Signs'!D293</f>
        <v>W8-5</v>
      </c>
      <c r="D293" s="69" t="str">
        <f>'Eligible Signs'!H293</f>
        <v>24X24</v>
      </c>
    </row>
    <row r="294" spans="1:4" x14ac:dyDescent="0.3">
      <c r="A294" s="72">
        <f>'Eligible Signs'!B294</f>
        <v>0</v>
      </c>
      <c r="B294" s="70">
        <f>'Eligible Signs'!C294</f>
        <v>0</v>
      </c>
      <c r="C294" s="69">
        <f>'Eligible Signs'!D294</f>
        <v>0</v>
      </c>
      <c r="D294" s="69" t="str">
        <f>'Eligible Signs'!H294</f>
        <v>30X30</v>
      </c>
    </row>
    <row r="295" spans="1:4" x14ac:dyDescent="0.3">
      <c r="A295" s="72">
        <f>'Eligible Signs'!B295</f>
        <v>0</v>
      </c>
      <c r="B295" s="70">
        <f>'Eligible Signs'!C295</f>
        <v>0</v>
      </c>
      <c r="C295" s="69">
        <f>'Eligible Signs'!D295</f>
        <v>0</v>
      </c>
      <c r="D295" s="69" t="str">
        <f>'Eligible Signs'!H295</f>
        <v>36X36</v>
      </c>
    </row>
    <row r="296" spans="1:4" x14ac:dyDescent="0.3">
      <c r="A296" s="72">
        <f>'Eligible Signs'!B296</f>
        <v>0</v>
      </c>
      <c r="B296" s="70">
        <f>'Eligible Signs'!C296</f>
        <v>0</v>
      </c>
      <c r="C296" s="69">
        <f>'Eligible Signs'!D296</f>
        <v>0</v>
      </c>
      <c r="D296" s="69" t="str">
        <f>'Eligible Signs'!H296</f>
        <v>48X48</v>
      </c>
    </row>
    <row r="297" spans="1:4" x14ac:dyDescent="0.3">
      <c r="A297" s="72" t="str">
        <f>'Eligible Signs'!B297</f>
        <v>Warning</v>
      </c>
      <c r="B297" s="70" t="str">
        <f>'Eligible Signs'!C297</f>
        <v>Loose Gravel</v>
      </c>
      <c r="C297" s="69" t="str">
        <f>'Eligible Signs'!D297</f>
        <v>W8-7</v>
      </c>
      <c r="D297" s="69" t="str">
        <f>'Eligible Signs'!H297</f>
        <v>24X24</v>
      </c>
    </row>
    <row r="298" spans="1:4" x14ac:dyDescent="0.3">
      <c r="A298" s="72">
        <f>'Eligible Signs'!B298</f>
        <v>0</v>
      </c>
      <c r="B298" s="70">
        <f>'Eligible Signs'!C298</f>
        <v>0</v>
      </c>
      <c r="C298" s="69">
        <f>'Eligible Signs'!D298</f>
        <v>0</v>
      </c>
      <c r="D298" s="69" t="str">
        <f>'Eligible Signs'!H298</f>
        <v>36X36</v>
      </c>
    </row>
    <row r="299" spans="1:4" x14ac:dyDescent="0.3">
      <c r="A299" s="72">
        <f>'Eligible Signs'!B299</f>
        <v>0</v>
      </c>
      <c r="B299" s="70">
        <f>'Eligible Signs'!C299</f>
        <v>0</v>
      </c>
      <c r="C299" s="69">
        <f>'Eligible Signs'!D299</f>
        <v>0</v>
      </c>
      <c r="D299" s="69" t="str">
        <f>'Eligible Signs'!H299</f>
        <v>48X48</v>
      </c>
    </row>
    <row r="300" spans="1:4" x14ac:dyDescent="0.3">
      <c r="A300" s="72" t="str">
        <f>'Eligible Signs'!B300</f>
        <v>Warning</v>
      </c>
      <c r="B300" s="70" t="str">
        <f>'Eligible Signs'!C300</f>
        <v>No Shoulder</v>
      </c>
      <c r="C300" s="69" t="str">
        <f>'Eligible Signs'!D300</f>
        <v>W8-23</v>
      </c>
      <c r="D300" s="69" t="str">
        <f>'Eligible Signs'!H300</f>
        <v>24X24</v>
      </c>
    </row>
    <row r="301" spans="1:4" x14ac:dyDescent="0.3">
      <c r="A301" s="72">
        <f>'Eligible Signs'!B301</f>
        <v>0</v>
      </c>
      <c r="B301" s="70">
        <f>'Eligible Signs'!C301</f>
        <v>0</v>
      </c>
      <c r="C301" s="69">
        <f>'Eligible Signs'!D301</f>
        <v>0</v>
      </c>
      <c r="D301" s="69" t="str">
        <f>'Eligible Signs'!H301</f>
        <v>36X36</v>
      </c>
    </row>
    <row r="302" spans="1:4" x14ac:dyDescent="0.3">
      <c r="A302" s="72">
        <f>'Eligible Signs'!B302</f>
        <v>0</v>
      </c>
      <c r="B302" s="70">
        <f>'Eligible Signs'!C302</f>
        <v>0</v>
      </c>
      <c r="C302" s="69">
        <f>'Eligible Signs'!D302</f>
        <v>0</v>
      </c>
      <c r="D302" s="69" t="str">
        <f>'Eligible Signs'!H302</f>
        <v>48X48</v>
      </c>
    </row>
    <row r="303" spans="1:4" x14ac:dyDescent="0.3">
      <c r="A303" s="72" t="str">
        <f>'Eligible Signs'!B303</f>
        <v>Warning</v>
      </c>
      <c r="B303" s="70" t="str">
        <f>'Eligible Signs'!C303</f>
        <v>Left (Right) Lane Ends</v>
      </c>
      <c r="C303" s="69" t="str">
        <f>'Eligible Signs'!D303</f>
        <v>W9-1</v>
      </c>
      <c r="D303" s="69" t="str">
        <f>'Eligible Signs'!H303</f>
        <v>30X30</v>
      </c>
    </row>
    <row r="304" spans="1:4" x14ac:dyDescent="0.3">
      <c r="A304" s="72">
        <f>'Eligible Signs'!B304</f>
        <v>0</v>
      </c>
      <c r="B304" s="70">
        <f>'Eligible Signs'!C304</f>
        <v>0</v>
      </c>
      <c r="C304" s="69">
        <f>'Eligible Signs'!D304</f>
        <v>0</v>
      </c>
      <c r="D304" s="69" t="str">
        <f>'Eligible Signs'!H304</f>
        <v>36X36</v>
      </c>
    </row>
    <row r="305" spans="1:4" x14ac:dyDescent="0.3">
      <c r="A305" s="72">
        <f>'Eligible Signs'!B305</f>
        <v>0</v>
      </c>
      <c r="B305" s="70">
        <f>'Eligible Signs'!C305</f>
        <v>0</v>
      </c>
      <c r="C305" s="69">
        <f>'Eligible Signs'!D305</f>
        <v>0</v>
      </c>
      <c r="D305" s="69" t="str">
        <f>'Eligible Signs'!H305</f>
        <v>48X48</v>
      </c>
    </row>
    <row r="306" spans="1:4" x14ac:dyDescent="0.3">
      <c r="A306" s="72" t="str">
        <f>'Eligible Signs'!B306</f>
        <v>Warning</v>
      </c>
      <c r="B306" s="70" t="str">
        <f>'Eligible Signs'!C306</f>
        <v>Lane Ends Merge Left (Right)</v>
      </c>
      <c r="C306" s="69" t="str">
        <f>'Eligible Signs'!D306</f>
        <v>W9-2</v>
      </c>
      <c r="D306" s="69" t="str">
        <f>'Eligible Signs'!H306</f>
        <v>30X30</v>
      </c>
    </row>
    <row r="307" spans="1:4" x14ac:dyDescent="0.3">
      <c r="A307" s="72">
        <f>'Eligible Signs'!B307</f>
        <v>0</v>
      </c>
      <c r="B307" s="70">
        <f>'Eligible Signs'!C307</f>
        <v>0</v>
      </c>
      <c r="C307" s="69">
        <f>'Eligible Signs'!D307</f>
        <v>0</v>
      </c>
      <c r="D307" s="69" t="str">
        <f>'Eligible Signs'!H307</f>
        <v>36X36</v>
      </c>
    </row>
    <row r="308" spans="1:4" x14ac:dyDescent="0.3">
      <c r="A308" s="72">
        <f>'Eligible Signs'!B308</f>
        <v>0</v>
      </c>
      <c r="B308" s="70">
        <f>'Eligible Signs'!C308</f>
        <v>0</v>
      </c>
      <c r="C308" s="69">
        <f>'Eligible Signs'!D308</f>
        <v>0</v>
      </c>
      <c r="D308" s="69" t="str">
        <f>'Eligible Signs'!H308</f>
        <v>48X48</v>
      </c>
    </row>
    <row r="309" spans="1:4" x14ac:dyDescent="0.3">
      <c r="A309" s="72" t="str">
        <f>'Eligible Signs'!B309</f>
        <v>Warning</v>
      </c>
      <c r="B309" s="70" t="str">
        <f>'Eligible Signs'!C309</f>
        <v>Grade Crossing Advance Warning</v>
      </c>
      <c r="C309" s="69" t="str">
        <f>'Eligible Signs'!D309</f>
        <v>W10-1</v>
      </c>
      <c r="D309" s="69" t="str">
        <f>'Eligible Signs'!H309</f>
        <v>36DIA</v>
      </c>
    </row>
    <row r="310" spans="1:4" x14ac:dyDescent="0.3">
      <c r="A310" s="72">
        <f>'Eligible Signs'!B310</f>
        <v>0</v>
      </c>
      <c r="B310" s="70">
        <f>'Eligible Signs'!C310</f>
        <v>0</v>
      </c>
      <c r="C310" s="69">
        <f>'Eligible Signs'!D310</f>
        <v>0</v>
      </c>
      <c r="D310" s="69" t="str">
        <f>'Eligible Signs'!H310</f>
        <v>48X48</v>
      </c>
    </row>
    <row r="311" spans="1:4" x14ac:dyDescent="0.3">
      <c r="A311" s="72" t="str">
        <f>'Eligible Signs'!B311</f>
        <v>Warning</v>
      </c>
      <c r="B311" s="70" t="str">
        <f>'Eligible Signs'!C311</f>
        <v>Grade Crossing Advance Warning</v>
      </c>
      <c r="C311" s="69" t="str">
        <f>'Eligible Signs'!D311</f>
        <v>W10-2</v>
      </c>
      <c r="D311" s="69" t="str">
        <f>'Eligible Signs'!H311</f>
        <v>36X36</v>
      </c>
    </row>
    <row r="312" spans="1:4" x14ac:dyDescent="0.3">
      <c r="A312" s="72">
        <f>'Eligible Signs'!B312</f>
        <v>0</v>
      </c>
      <c r="B312" s="70">
        <f>'Eligible Signs'!C312</f>
        <v>0</v>
      </c>
      <c r="C312" s="69">
        <f>'Eligible Signs'!D312</f>
        <v>0</v>
      </c>
      <c r="D312" s="69" t="str">
        <f>'Eligible Signs'!H312</f>
        <v>48X48</v>
      </c>
    </row>
    <row r="313" spans="1:4" x14ac:dyDescent="0.3">
      <c r="A313" s="72" t="str">
        <f>'Eligible Signs'!B313</f>
        <v>Warning</v>
      </c>
      <c r="B313" s="70" t="str">
        <f>'Eligible Signs'!C313</f>
        <v>Grade Crossing Advance Warning</v>
      </c>
      <c r="C313" s="69" t="str">
        <f>'Eligible Signs'!D313</f>
        <v>W10-3</v>
      </c>
      <c r="D313" s="69" t="str">
        <f>'Eligible Signs'!H313</f>
        <v>36X36</v>
      </c>
    </row>
    <row r="314" spans="1:4" x14ac:dyDescent="0.3">
      <c r="A314" s="72">
        <f>'Eligible Signs'!B314</f>
        <v>0</v>
      </c>
      <c r="B314" s="70">
        <f>'Eligible Signs'!C314</f>
        <v>0</v>
      </c>
      <c r="C314" s="69">
        <f>'Eligible Signs'!D314</f>
        <v>0</v>
      </c>
      <c r="D314" s="69" t="str">
        <f>'Eligible Signs'!H314</f>
        <v>48X48</v>
      </c>
    </row>
    <row r="315" spans="1:4" x14ac:dyDescent="0.3">
      <c r="A315" s="72" t="str">
        <f>'Eligible Signs'!B315</f>
        <v>Warning</v>
      </c>
      <c r="B315" s="70" t="str">
        <f>'Eligible Signs'!C315</f>
        <v>Grade Crossing Advance Warning</v>
      </c>
      <c r="C315" s="69" t="str">
        <f>'Eligible Signs'!D315</f>
        <v>W10-4</v>
      </c>
      <c r="D315" s="69" t="str">
        <f>'Eligible Signs'!H315</f>
        <v>36X36</v>
      </c>
    </row>
    <row r="316" spans="1:4" x14ac:dyDescent="0.3">
      <c r="A316" s="72">
        <f>'Eligible Signs'!B316</f>
        <v>0</v>
      </c>
      <c r="B316" s="70">
        <f>'Eligible Signs'!C316</f>
        <v>0</v>
      </c>
      <c r="C316" s="69">
        <f>'Eligible Signs'!D316</f>
        <v>0</v>
      </c>
      <c r="D316" s="69" t="str">
        <f>'Eligible Signs'!H316</f>
        <v>48X48</v>
      </c>
    </row>
    <row r="317" spans="1:4" x14ac:dyDescent="0.3">
      <c r="A317" s="72" t="str">
        <f>'Eligible Signs'!B317</f>
        <v>Warning</v>
      </c>
      <c r="B317" s="70" t="str">
        <f>'Eligible Signs'!C317</f>
        <v>Storage Space Symbol</v>
      </c>
      <c r="C317" s="69" t="str">
        <f>'Eligible Signs'!D317</f>
        <v>W10-11</v>
      </c>
      <c r="D317" s="69" t="str">
        <f>'Eligible Signs'!H317</f>
        <v>36X36</v>
      </c>
    </row>
    <row r="318" spans="1:4" x14ac:dyDescent="0.3">
      <c r="A318" s="72">
        <f>'Eligible Signs'!B318</f>
        <v>0</v>
      </c>
      <c r="B318" s="70">
        <f>'Eligible Signs'!C318</f>
        <v>0</v>
      </c>
      <c r="C318" s="69">
        <f>'Eligible Signs'!D318</f>
        <v>0</v>
      </c>
      <c r="D318" s="69" t="str">
        <f>'Eligible Signs'!H318</f>
        <v>48X48</v>
      </c>
    </row>
    <row r="319" spans="1:4" x14ac:dyDescent="0.3">
      <c r="A319" s="72" t="str">
        <f>'Eligible Signs'!B319</f>
        <v>Warning</v>
      </c>
      <c r="B319" s="70" t="str">
        <f>'Eligible Signs'!C319</f>
        <v>Skewed Crossing</v>
      </c>
      <c r="C319" s="69" t="str">
        <f>'Eligible Signs'!D319</f>
        <v>W10-12</v>
      </c>
      <c r="D319" s="69" t="str">
        <f>'Eligible Signs'!H319</f>
        <v>36X36</v>
      </c>
    </row>
    <row r="320" spans="1:4" x14ac:dyDescent="0.3">
      <c r="A320" s="72">
        <f>'Eligible Signs'!B320</f>
        <v>0</v>
      </c>
      <c r="B320" s="70">
        <f>'Eligible Signs'!C320</f>
        <v>0</v>
      </c>
      <c r="C320" s="69">
        <f>'Eligible Signs'!D320</f>
        <v>0</v>
      </c>
      <c r="D320" s="69" t="str">
        <f>'Eligible Signs'!H320</f>
        <v>48X48</v>
      </c>
    </row>
    <row r="321" spans="1:4" x14ac:dyDescent="0.3">
      <c r="A321" s="72" t="str">
        <f>'Eligible Signs'!B321</f>
        <v>Warning</v>
      </c>
      <c r="B321" s="70" t="str">
        <f>'Eligible Signs'!C321</f>
        <v>Use Next Crossing (plaque)</v>
      </c>
      <c r="C321" s="69" t="str">
        <f>'Eligible Signs'!D321</f>
        <v>W10-14aP</v>
      </c>
      <c r="D321" s="69" t="str">
        <f>'Eligible Signs'!H321</f>
        <v>24X30</v>
      </c>
    </row>
    <row r="322" spans="1:4" x14ac:dyDescent="0.3">
      <c r="A322" s="72" t="str">
        <f>'Eligible Signs'!B322</f>
        <v>Warning</v>
      </c>
      <c r="B322" s="70" t="str">
        <f>'Eligible Signs'!C322</f>
        <v>Bicycle Warning</v>
      </c>
      <c r="C322" s="69" t="str">
        <f>'Eligible Signs'!D322</f>
        <v>W11-1</v>
      </c>
      <c r="D322" s="69" t="str">
        <f>'Eligible Signs'!H322</f>
        <v>24X24</v>
      </c>
    </row>
    <row r="323" spans="1:4" x14ac:dyDescent="0.3">
      <c r="A323" s="72">
        <f>'Eligible Signs'!B323</f>
        <v>0</v>
      </c>
      <c r="B323" s="70">
        <f>'Eligible Signs'!C323</f>
        <v>0</v>
      </c>
      <c r="C323" s="69">
        <f>'Eligible Signs'!D323</f>
        <v>0</v>
      </c>
      <c r="D323" s="69" t="str">
        <f>'Eligible Signs'!H323</f>
        <v>30X30</v>
      </c>
    </row>
    <row r="324" spans="1:4" x14ac:dyDescent="0.3">
      <c r="A324" s="72">
        <f>'Eligible Signs'!B324</f>
        <v>0</v>
      </c>
      <c r="B324" s="70">
        <f>'Eligible Signs'!C324</f>
        <v>0</v>
      </c>
      <c r="C324" s="69">
        <f>'Eligible Signs'!D324</f>
        <v>0</v>
      </c>
      <c r="D324" s="69" t="str">
        <f>'Eligible Signs'!H324</f>
        <v>36X36</v>
      </c>
    </row>
    <row r="325" spans="1:4" x14ac:dyDescent="0.3">
      <c r="A325" s="72">
        <f>'Eligible Signs'!B325</f>
        <v>0</v>
      </c>
      <c r="B325" s="70">
        <f>'Eligible Signs'!C325</f>
        <v>0</v>
      </c>
      <c r="C325" s="69">
        <f>'Eligible Signs'!D325</f>
        <v>0</v>
      </c>
      <c r="D325" s="69" t="str">
        <f>'Eligible Signs'!H325</f>
        <v>48X48</v>
      </c>
    </row>
    <row r="326" spans="1:4" x14ac:dyDescent="0.3">
      <c r="A326" s="72" t="str">
        <f>'Eligible Signs'!B326</f>
        <v>Warning</v>
      </c>
      <c r="B326" s="70" t="str">
        <f>'Eligible Signs'!C326</f>
        <v>Pedestrian Crossing</v>
      </c>
      <c r="C326" s="69" t="str">
        <f>'Eligible Signs'!D326</f>
        <v>W11-2</v>
      </c>
      <c r="D326" s="69" t="str">
        <f>'Eligible Signs'!H326</f>
        <v>24X24</v>
      </c>
    </row>
    <row r="327" spans="1:4" x14ac:dyDescent="0.3">
      <c r="A327" s="72">
        <f>'Eligible Signs'!B327</f>
        <v>0</v>
      </c>
      <c r="B327" s="70">
        <f>'Eligible Signs'!C327</f>
        <v>0</v>
      </c>
      <c r="C327" s="69">
        <f>'Eligible Signs'!D327</f>
        <v>0</v>
      </c>
      <c r="D327" s="69" t="str">
        <f>'Eligible Signs'!H327</f>
        <v>30X30</v>
      </c>
    </row>
    <row r="328" spans="1:4" x14ac:dyDescent="0.3">
      <c r="A328" s="72">
        <f>'Eligible Signs'!B328</f>
        <v>0</v>
      </c>
      <c r="B328" s="70">
        <f>'Eligible Signs'!C328</f>
        <v>0</v>
      </c>
      <c r="C328" s="69">
        <f>'Eligible Signs'!D328</f>
        <v>0</v>
      </c>
      <c r="D328" s="69" t="str">
        <f>'Eligible Signs'!H328</f>
        <v>36X36</v>
      </c>
    </row>
    <row r="329" spans="1:4" x14ac:dyDescent="0.3">
      <c r="A329" s="72">
        <f>'Eligible Signs'!B329</f>
        <v>0</v>
      </c>
      <c r="B329" s="70">
        <f>'Eligible Signs'!C329</f>
        <v>0</v>
      </c>
      <c r="C329" s="69">
        <f>'Eligible Signs'!D329</f>
        <v>0</v>
      </c>
      <c r="D329" s="69" t="str">
        <f>'Eligible Signs'!H329</f>
        <v>48X48</v>
      </c>
    </row>
    <row r="330" spans="1:4" x14ac:dyDescent="0.3">
      <c r="A330" s="72" t="str">
        <f>'Eligible Signs'!B330</f>
        <v>Warning</v>
      </c>
      <c r="B330" s="70" t="str">
        <f>'Eligible Signs'!C330</f>
        <v>Large Animal</v>
      </c>
      <c r="C330" s="69" t="str">
        <f>'Eligible Signs'!D330</f>
        <v>W11-3</v>
      </c>
      <c r="D330" s="69" t="str">
        <f>'Eligible Signs'!H330</f>
        <v>24X24</v>
      </c>
    </row>
    <row r="331" spans="1:4" x14ac:dyDescent="0.3">
      <c r="A331" s="72">
        <f>'Eligible Signs'!B331</f>
        <v>0</v>
      </c>
      <c r="B331" s="70">
        <f>'Eligible Signs'!C331</f>
        <v>0</v>
      </c>
      <c r="C331" s="69">
        <f>'Eligible Signs'!D331</f>
        <v>0</v>
      </c>
      <c r="D331" s="69" t="str">
        <f>'Eligible Signs'!H331</f>
        <v>30X30</v>
      </c>
    </row>
    <row r="332" spans="1:4" x14ac:dyDescent="0.3">
      <c r="A332" s="72">
        <f>'Eligible Signs'!B332</f>
        <v>0</v>
      </c>
      <c r="B332" s="70">
        <f>'Eligible Signs'!C332</f>
        <v>0</v>
      </c>
      <c r="C332" s="69">
        <f>'Eligible Signs'!D332</f>
        <v>0</v>
      </c>
      <c r="D332" s="69" t="str">
        <f>'Eligible Signs'!H332</f>
        <v>36X36</v>
      </c>
    </row>
    <row r="333" spans="1:4" x14ac:dyDescent="0.3">
      <c r="A333" s="72">
        <f>'Eligible Signs'!B333</f>
        <v>0</v>
      </c>
      <c r="B333" s="70">
        <f>'Eligible Signs'!C333</f>
        <v>0</v>
      </c>
      <c r="C333" s="69">
        <f>'Eligible Signs'!D333</f>
        <v>0</v>
      </c>
      <c r="D333" s="69" t="str">
        <f>'Eligible Signs'!H333</f>
        <v>48X48</v>
      </c>
    </row>
    <row r="334" spans="1:4" x14ac:dyDescent="0.3">
      <c r="A334" s="72" t="str">
        <f>'Eligible Signs'!B334</f>
        <v>Warning</v>
      </c>
      <c r="B334" s="70" t="str">
        <f>'Eligible Signs'!C334</f>
        <v>Large Animal</v>
      </c>
      <c r="C334" s="69" t="str">
        <f>'Eligible Signs'!D334</f>
        <v>W11-4</v>
      </c>
      <c r="D334" s="69" t="str">
        <f>'Eligible Signs'!H334</f>
        <v>24X24</v>
      </c>
    </row>
    <row r="335" spans="1:4" x14ac:dyDescent="0.3">
      <c r="A335" s="72">
        <f>'Eligible Signs'!B335</f>
        <v>0</v>
      </c>
      <c r="B335" s="70">
        <f>'Eligible Signs'!C335</f>
        <v>0</v>
      </c>
      <c r="C335" s="69">
        <f>'Eligible Signs'!D335</f>
        <v>0</v>
      </c>
      <c r="D335" s="69" t="str">
        <f>'Eligible Signs'!H335</f>
        <v>30X30</v>
      </c>
    </row>
    <row r="336" spans="1:4" x14ac:dyDescent="0.3">
      <c r="A336" s="72">
        <f>'Eligible Signs'!B336</f>
        <v>0</v>
      </c>
      <c r="B336" s="70">
        <f>'Eligible Signs'!C336</f>
        <v>0</v>
      </c>
      <c r="C336" s="69">
        <f>'Eligible Signs'!D336</f>
        <v>0</v>
      </c>
      <c r="D336" s="69" t="str">
        <f>'Eligible Signs'!H336</f>
        <v>36X36</v>
      </c>
    </row>
    <row r="337" spans="1:4" x14ac:dyDescent="0.3">
      <c r="A337" s="72">
        <f>'Eligible Signs'!B337</f>
        <v>0</v>
      </c>
      <c r="B337" s="70">
        <f>'Eligible Signs'!C337</f>
        <v>0</v>
      </c>
      <c r="C337" s="69">
        <f>'Eligible Signs'!D337</f>
        <v>0</v>
      </c>
      <c r="D337" s="69" t="str">
        <f>'Eligible Signs'!H337</f>
        <v>48X48</v>
      </c>
    </row>
    <row r="338" spans="1:4" x14ac:dyDescent="0.3">
      <c r="A338" s="72" t="str">
        <f>'Eligible Signs'!B338</f>
        <v>Warning</v>
      </c>
      <c r="B338" s="70" t="str">
        <f>'Eligible Signs'!C338</f>
        <v>Farm Vehicle</v>
      </c>
      <c r="C338" s="69" t="str">
        <f>'Eligible Signs'!D338</f>
        <v>W11-5</v>
      </c>
      <c r="D338" s="69" t="str">
        <f>'Eligible Signs'!H338</f>
        <v>24X24</v>
      </c>
    </row>
    <row r="339" spans="1:4" x14ac:dyDescent="0.3">
      <c r="A339" s="72">
        <f>'Eligible Signs'!B339</f>
        <v>0</v>
      </c>
      <c r="B339" s="70">
        <f>'Eligible Signs'!C339</f>
        <v>0</v>
      </c>
      <c r="C339" s="69">
        <f>'Eligible Signs'!D339</f>
        <v>0</v>
      </c>
      <c r="D339" s="69" t="str">
        <f>'Eligible Signs'!H339</f>
        <v>30X30</v>
      </c>
    </row>
    <row r="340" spans="1:4" x14ac:dyDescent="0.3">
      <c r="A340" s="72">
        <f>'Eligible Signs'!B340</f>
        <v>0</v>
      </c>
      <c r="B340" s="70">
        <f>'Eligible Signs'!C340</f>
        <v>0</v>
      </c>
      <c r="C340" s="69">
        <f>'Eligible Signs'!D340</f>
        <v>0</v>
      </c>
      <c r="D340" s="69" t="str">
        <f>'Eligible Signs'!H340</f>
        <v>36X36</v>
      </c>
    </row>
    <row r="341" spans="1:4" x14ac:dyDescent="0.3">
      <c r="A341" s="72">
        <f>'Eligible Signs'!B341</f>
        <v>0</v>
      </c>
      <c r="B341" s="70">
        <f>'Eligible Signs'!C341</f>
        <v>0</v>
      </c>
      <c r="C341" s="69">
        <f>'Eligible Signs'!D341</f>
        <v>0</v>
      </c>
      <c r="D341" s="69" t="str">
        <f>'Eligible Signs'!H341</f>
        <v>48X48</v>
      </c>
    </row>
    <row r="342" spans="1:4" x14ac:dyDescent="0.3">
      <c r="A342" s="72" t="str">
        <f>'Eligible Signs'!B342</f>
        <v>Warning</v>
      </c>
      <c r="B342" s="70" t="str">
        <f>'Eligible Signs'!C342</f>
        <v>Farm Vehicle</v>
      </c>
      <c r="C342" s="69" t="str">
        <f>'Eligible Signs'!D342</f>
        <v>W11-5a</v>
      </c>
      <c r="D342" s="69" t="str">
        <f>'Eligible Signs'!H342</f>
        <v>24X24</v>
      </c>
    </row>
    <row r="343" spans="1:4" x14ac:dyDescent="0.3">
      <c r="A343" s="72">
        <f>'Eligible Signs'!B343</f>
        <v>0</v>
      </c>
      <c r="B343" s="70">
        <f>'Eligible Signs'!C343</f>
        <v>0</v>
      </c>
      <c r="C343" s="69">
        <f>'Eligible Signs'!D343</f>
        <v>0</v>
      </c>
      <c r="D343" s="69" t="str">
        <f>'Eligible Signs'!H343</f>
        <v>30X30</v>
      </c>
    </row>
    <row r="344" spans="1:4" x14ac:dyDescent="0.3">
      <c r="A344" s="72">
        <f>'Eligible Signs'!B344</f>
        <v>0</v>
      </c>
      <c r="B344" s="70">
        <f>'Eligible Signs'!C344</f>
        <v>0</v>
      </c>
      <c r="C344" s="69">
        <f>'Eligible Signs'!D344</f>
        <v>0</v>
      </c>
      <c r="D344" s="69" t="str">
        <f>'Eligible Signs'!H344</f>
        <v>36X36</v>
      </c>
    </row>
    <row r="345" spans="1:4" x14ac:dyDescent="0.3">
      <c r="A345" s="72">
        <f>'Eligible Signs'!B345</f>
        <v>0</v>
      </c>
      <c r="B345" s="70">
        <f>'Eligible Signs'!C345</f>
        <v>0</v>
      </c>
      <c r="C345" s="69">
        <f>'Eligible Signs'!D345</f>
        <v>0</v>
      </c>
      <c r="D345" s="69" t="str">
        <f>'Eligible Signs'!H345</f>
        <v>48X48</v>
      </c>
    </row>
    <row r="346" spans="1:4" x14ac:dyDescent="0.3">
      <c r="A346" s="72" t="str">
        <f>'Eligible Signs'!B346</f>
        <v>Warning</v>
      </c>
      <c r="B346" s="70" t="str">
        <f>'Eligible Signs'!C346</f>
        <v>Snowmobile Crossing</v>
      </c>
      <c r="C346" s="69" t="str">
        <f>'Eligible Signs'!D346</f>
        <v>W11-6</v>
      </c>
      <c r="D346" s="69" t="str">
        <f>'Eligible Signs'!H346</f>
        <v>24X24</v>
      </c>
    </row>
    <row r="347" spans="1:4" x14ac:dyDescent="0.3">
      <c r="A347" s="72">
        <f>'Eligible Signs'!B347</f>
        <v>0</v>
      </c>
      <c r="B347" s="70">
        <f>'Eligible Signs'!C347</f>
        <v>0</v>
      </c>
      <c r="C347" s="69">
        <f>'Eligible Signs'!D347</f>
        <v>0</v>
      </c>
      <c r="D347" s="69" t="str">
        <f>'Eligible Signs'!H347</f>
        <v>30X30</v>
      </c>
    </row>
    <row r="348" spans="1:4" x14ac:dyDescent="0.3">
      <c r="A348" s="72">
        <f>'Eligible Signs'!B348</f>
        <v>0</v>
      </c>
      <c r="B348" s="70">
        <f>'Eligible Signs'!C348</f>
        <v>0</v>
      </c>
      <c r="C348" s="69">
        <f>'Eligible Signs'!D348</f>
        <v>0</v>
      </c>
      <c r="D348" s="69" t="str">
        <f>'Eligible Signs'!H348</f>
        <v>36X36</v>
      </c>
    </row>
    <row r="349" spans="1:4" x14ac:dyDescent="0.3">
      <c r="A349" s="72">
        <f>'Eligible Signs'!B349</f>
        <v>0</v>
      </c>
      <c r="B349" s="70">
        <f>'Eligible Signs'!C349</f>
        <v>0</v>
      </c>
      <c r="C349" s="69">
        <f>'Eligible Signs'!D349</f>
        <v>0</v>
      </c>
      <c r="D349" s="69" t="str">
        <f>'Eligible Signs'!H349</f>
        <v>48X48</v>
      </c>
    </row>
    <row r="350" spans="1:4" x14ac:dyDescent="0.3">
      <c r="A350" s="72" t="str">
        <f>'Eligible Signs'!B350</f>
        <v>Warning</v>
      </c>
      <c r="B350" s="70" t="str">
        <f>'Eligible Signs'!C350</f>
        <v>Equestrian</v>
      </c>
      <c r="C350" s="69" t="str">
        <f>'Eligible Signs'!D350</f>
        <v>W11-7</v>
      </c>
      <c r="D350" s="69" t="str">
        <f>'Eligible Signs'!H350</f>
        <v>24X24</v>
      </c>
    </row>
    <row r="351" spans="1:4" x14ac:dyDescent="0.3">
      <c r="A351" s="72">
        <f>'Eligible Signs'!B351</f>
        <v>0</v>
      </c>
      <c r="B351" s="70">
        <f>'Eligible Signs'!C351</f>
        <v>0</v>
      </c>
      <c r="C351" s="69">
        <f>'Eligible Signs'!D351</f>
        <v>0</v>
      </c>
      <c r="D351" s="69" t="str">
        <f>'Eligible Signs'!H351</f>
        <v>30X30</v>
      </c>
    </row>
    <row r="352" spans="1:4" x14ac:dyDescent="0.3">
      <c r="A352" s="72">
        <f>'Eligible Signs'!B352</f>
        <v>0</v>
      </c>
      <c r="B352" s="70">
        <f>'Eligible Signs'!C352</f>
        <v>0</v>
      </c>
      <c r="C352" s="69">
        <f>'Eligible Signs'!D352</f>
        <v>0</v>
      </c>
      <c r="D352" s="69" t="str">
        <f>'Eligible Signs'!H352</f>
        <v>36X36</v>
      </c>
    </row>
    <row r="353" spans="1:4" x14ac:dyDescent="0.3">
      <c r="A353" s="72">
        <f>'Eligible Signs'!B353</f>
        <v>0</v>
      </c>
      <c r="B353" s="70">
        <f>'Eligible Signs'!C353</f>
        <v>0</v>
      </c>
      <c r="C353" s="69">
        <f>'Eligible Signs'!D353</f>
        <v>0</v>
      </c>
      <c r="D353" s="69" t="str">
        <f>'Eligible Signs'!H353</f>
        <v>48X48</v>
      </c>
    </row>
    <row r="354" spans="1:4" x14ac:dyDescent="0.3">
      <c r="A354" s="72" t="str">
        <f>'Eligible Signs'!B354</f>
        <v>Warning</v>
      </c>
      <c r="B354" s="70" t="str">
        <f>'Eligible Signs'!C354</f>
        <v>Emergency Vehicle</v>
      </c>
      <c r="C354" s="69" t="str">
        <f>'Eligible Signs'!D354</f>
        <v>W11-8</v>
      </c>
      <c r="D354" s="69" t="str">
        <f>'Eligible Signs'!H354</f>
        <v>24X24</v>
      </c>
    </row>
    <row r="355" spans="1:4" x14ac:dyDescent="0.3">
      <c r="A355" s="72">
        <f>'Eligible Signs'!B355</f>
        <v>0</v>
      </c>
      <c r="B355" s="70">
        <f>'Eligible Signs'!C355</f>
        <v>0</v>
      </c>
      <c r="C355" s="69">
        <f>'Eligible Signs'!D355</f>
        <v>0</v>
      </c>
      <c r="D355" s="69" t="str">
        <f>'Eligible Signs'!H355</f>
        <v>30X30</v>
      </c>
    </row>
    <row r="356" spans="1:4" x14ac:dyDescent="0.3">
      <c r="A356" s="72">
        <f>'Eligible Signs'!B356</f>
        <v>0</v>
      </c>
      <c r="B356" s="70">
        <f>'Eligible Signs'!C356</f>
        <v>0</v>
      </c>
      <c r="C356" s="69">
        <f>'Eligible Signs'!D356</f>
        <v>0</v>
      </c>
      <c r="D356" s="69" t="str">
        <f>'Eligible Signs'!H356</f>
        <v>36X36</v>
      </c>
    </row>
    <row r="357" spans="1:4" x14ac:dyDescent="0.3">
      <c r="A357" s="72">
        <f>'Eligible Signs'!B357</f>
        <v>0</v>
      </c>
      <c r="B357" s="70">
        <f>'Eligible Signs'!C357</f>
        <v>0</v>
      </c>
      <c r="C357" s="69">
        <f>'Eligible Signs'!D357</f>
        <v>0</v>
      </c>
      <c r="D357" s="69" t="str">
        <f>'Eligible Signs'!H357</f>
        <v>48X48</v>
      </c>
    </row>
    <row r="358" spans="1:4" x14ac:dyDescent="0.3">
      <c r="A358" s="72" t="str">
        <f>'Eligible Signs'!B358</f>
        <v>Warning</v>
      </c>
      <c r="B358" s="70" t="str">
        <f>'Eligible Signs'!C358</f>
        <v>Handicapped</v>
      </c>
      <c r="C358" s="69" t="str">
        <f>'Eligible Signs'!D358</f>
        <v>W11-9</v>
      </c>
      <c r="D358" s="69" t="str">
        <f>'Eligible Signs'!H358</f>
        <v>24X24</v>
      </c>
    </row>
    <row r="359" spans="1:4" x14ac:dyDescent="0.3">
      <c r="A359" s="72">
        <f>'Eligible Signs'!B359</f>
        <v>0</v>
      </c>
      <c r="B359" s="70">
        <f>'Eligible Signs'!C359</f>
        <v>0</v>
      </c>
      <c r="C359" s="69">
        <f>'Eligible Signs'!D359</f>
        <v>0</v>
      </c>
      <c r="D359" s="69" t="str">
        <f>'Eligible Signs'!H359</f>
        <v>30X30</v>
      </c>
    </row>
    <row r="360" spans="1:4" x14ac:dyDescent="0.3">
      <c r="A360" s="72">
        <f>'Eligible Signs'!B360</f>
        <v>0</v>
      </c>
      <c r="B360" s="70">
        <f>'Eligible Signs'!C360</f>
        <v>0</v>
      </c>
      <c r="C360" s="69">
        <f>'Eligible Signs'!D360</f>
        <v>0</v>
      </c>
      <c r="D360" s="69" t="str">
        <f>'Eligible Signs'!H360</f>
        <v>36X36</v>
      </c>
    </row>
    <row r="361" spans="1:4" x14ac:dyDescent="0.3">
      <c r="A361" s="72">
        <f>'Eligible Signs'!B361</f>
        <v>0</v>
      </c>
      <c r="B361" s="70">
        <f>'Eligible Signs'!C361</f>
        <v>0</v>
      </c>
      <c r="C361" s="69">
        <f>'Eligible Signs'!D361</f>
        <v>0</v>
      </c>
      <c r="D361" s="69" t="str">
        <f>'Eligible Signs'!H361</f>
        <v>48X48</v>
      </c>
    </row>
    <row r="362" spans="1:4" x14ac:dyDescent="0.3">
      <c r="A362" s="72" t="str">
        <f>'Eligible Signs'!B362</f>
        <v>Warning</v>
      </c>
      <c r="B362" s="70" t="str">
        <f>'Eligible Signs'!C362</f>
        <v>Truck</v>
      </c>
      <c r="C362" s="69" t="str">
        <f>'Eligible Signs'!D362</f>
        <v>W11-10</v>
      </c>
      <c r="D362" s="69" t="str">
        <f>'Eligible Signs'!H362</f>
        <v>24X24</v>
      </c>
    </row>
    <row r="363" spans="1:4" x14ac:dyDescent="0.3">
      <c r="A363" s="72">
        <f>'Eligible Signs'!B363</f>
        <v>0</v>
      </c>
      <c r="B363" s="70">
        <f>'Eligible Signs'!C363</f>
        <v>0</v>
      </c>
      <c r="C363" s="69">
        <f>'Eligible Signs'!D363</f>
        <v>0</v>
      </c>
      <c r="D363" s="69" t="str">
        <f>'Eligible Signs'!H363</f>
        <v>30X30</v>
      </c>
    </row>
    <row r="364" spans="1:4" x14ac:dyDescent="0.3">
      <c r="A364" s="72">
        <f>'Eligible Signs'!B364</f>
        <v>0</v>
      </c>
      <c r="B364" s="70">
        <f>'Eligible Signs'!C364</f>
        <v>0</v>
      </c>
      <c r="C364" s="69">
        <f>'Eligible Signs'!D364</f>
        <v>0</v>
      </c>
      <c r="D364" s="69" t="str">
        <f>'Eligible Signs'!H364</f>
        <v>36X36</v>
      </c>
    </row>
    <row r="365" spans="1:4" x14ac:dyDescent="0.3">
      <c r="A365" s="72">
        <f>'Eligible Signs'!B365</f>
        <v>0</v>
      </c>
      <c r="B365" s="70">
        <f>'Eligible Signs'!C365</f>
        <v>0</v>
      </c>
      <c r="C365" s="69">
        <f>'Eligible Signs'!D365</f>
        <v>0</v>
      </c>
      <c r="D365" s="69" t="str">
        <f>'Eligible Signs'!H365</f>
        <v>48X48</v>
      </c>
    </row>
    <row r="366" spans="1:4" x14ac:dyDescent="0.3">
      <c r="A366" s="72" t="str">
        <f>'Eligible Signs'!B366</f>
        <v>Warning</v>
      </c>
      <c r="B366" s="70" t="str">
        <f>'Eligible Signs'!C366</f>
        <v>Golf Cart</v>
      </c>
      <c r="C366" s="69" t="str">
        <f>'Eligible Signs'!D366</f>
        <v>W11-11</v>
      </c>
      <c r="D366" s="69" t="str">
        <f>'Eligible Signs'!H366</f>
        <v>24X24</v>
      </c>
    </row>
    <row r="367" spans="1:4" x14ac:dyDescent="0.3">
      <c r="A367" s="72">
        <f>'Eligible Signs'!B367</f>
        <v>0</v>
      </c>
      <c r="B367" s="70">
        <f>'Eligible Signs'!C367</f>
        <v>0</v>
      </c>
      <c r="C367" s="69">
        <f>'Eligible Signs'!D367</f>
        <v>0</v>
      </c>
      <c r="D367" s="69" t="str">
        <f>'Eligible Signs'!H367</f>
        <v>30X30</v>
      </c>
    </row>
    <row r="368" spans="1:4" x14ac:dyDescent="0.3">
      <c r="A368" s="72">
        <f>'Eligible Signs'!B368</f>
        <v>0</v>
      </c>
      <c r="B368" s="70">
        <f>'Eligible Signs'!C368</f>
        <v>0</v>
      </c>
      <c r="C368" s="69">
        <f>'Eligible Signs'!D368</f>
        <v>0</v>
      </c>
      <c r="D368" s="69" t="str">
        <f>'Eligible Signs'!H368</f>
        <v>36X36</v>
      </c>
    </row>
    <row r="369" spans="1:4" x14ac:dyDescent="0.3">
      <c r="A369" s="72">
        <f>'Eligible Signs'!B369</f>
        <v>0</v>
      </c>
      <c r="B369" s="70">
        <f>'Eligible Signs'!C369</f>
        <v>0</v>
      </c>
      <c r="C369" s="69">
        <f>'Eligible Signs'!D369</f>
        <v>0</v>
      </c>
      <c r="D369" s="69" t="str">
        <f>'Eligible Signs'!H369</f>
        <v>48X48</v>
      </c>
    </row>
    <row r="370" spans="1:4" x14ac:dyDescent="0.3">
      <c r="A370" s="72" t="str">
        <f>'Eligible Signs'!B370</f>
        <v>Warning</v>
      </c>
      <c r="B370" s="70" t="str">
        <f>'Eligible Signs'!C370</f>
        <v>Emergency Signal Ahead (plaque)</v>
      </c>
      <c r="C370" s="69" t="str">
        <f>'Eligible Signs'!D370</f>
        <v>W11-12P</v>
      </c>
      <c r="D370" s="69" t="str">
        <f>'Eligible Signs'!H370</f>
        <v>30X36</v>
      </c>
    </row>
    <row r="371" spans="1:4" x14ac:dyDescent="0.3">
      <c r="A371" s="72" t="str">
        <f>'Eligible Signs'!B371</f>
        <v>Warning</v>
      </c>
      <c r="B371" s="70" t="str">
        <f>'Eligible Signs'!C371</f>
        <v>Horse-Drawn Vehicle</v>
      </c>
      <c r="C371" s="69" t="str">
        <f>'Eligible Signs'!D371</f>
        <v>W11-14</v>
      </c>
      <c r="D371" s="69" t="str">
        <f>'Eligible Signs'!H371</f>
        <v>24X24</v>
      </c>
    </row>
    <row r="372" spans="1:4" x14ac:dyDescent="0.3">
      <c r="A372" s="72">
        <f>'Eligible Signs'!B372</f>
        <v>0</v>
      </c>
      <c r="B372" s="70">
        <f>'Eligible Signs'!C372</f>
        <v>0</v>
      </c>
      <c r="C372" s="69">
        <f>'Eligible Signs'!D372</f>
        <v>0</v>
      </c>
      <c r="D372" s="69" t="str">
        <f>'Eligible Signs'!H372</f>
        <v>30X30</v>
      </c>
    </row>
    <row r="373" spans="1:4" x14ac:dyDescent="0.3">
      <c r="A373" s="72">
        <f>'Eligible Signs'!B373</f>
        <v>0</v>
      </c>
      <c r="B373" s="70">
        <f>'Eligible Signs'!C373</f>
        <v>0</v>
      </c>
      <c r="C373" s="69">
        <f>'Eligible Signs'!D373</f>
        <v>0</v>
      </c>
      <c r="D373" s="69" t="str">
        <f>'Eligible Signs'!H373</f>
        <v>36X36</v>
      </c>
    </row>
    <row r="374" spans="1:4" x14ac:dyDescent="0.3">
      <c r="A374" s="72">
        <f>'Eligible Signs'!B374</f>
        <v>0</v>
      </c>
      <c r="B374" s="70">
        <f>'Eligible Signs'!C374</f>
        <v>0</v>
      </c>
      <c r="C374" s="69">
        <f>'Eligible Signs'!D374</f>
        <v>0</v>
      </c>
      <c r="D374" s="69" t="str">
        <f>'Eligible Signs'!H374</f>
        <v>48X48</v>
      </c>
    </row>
    <row r="375" spans="1:4" x14ac:dyDescent="0.3">
      <c r="A375" s="72" t="str">
        <f>'Eligible Signs'!B375</f>
        <v>Warning</v>
      </c>
      <c r="B375" s="70" t="str">
        <f>'Eligible Signs'!C375</f>
        <v>Combination Bike and Ped Crossing</v>
      </c>
      <c r="C375" s="69" t="str">
        <f>'Eligible Signs'!D375</f>
        <v>W11-15</v>
      </c>
      <c r="D375" s="69" t="str">
        <f>'Eligible Signs'!H375</f>
        <v>24X24</v>
      </c>
    </row>
    <row r="376" spans="1:4" x14ac:dyDescent="0.3">
      <c r="A376" s="72">
        <f>'Eligible Signs'!B376</f>
        <v>0</v>
      </c>
      <c r="B376" s="70">
        <f>'Eligible Signs'!C376</f>
        <v>0</v>
      </c>
      <c r="C376" s="69">
        <f>'Eligible Signs'!D376</f>
        <v>0</v>
      </c>
      <c r="D376" s="69" t="str">
        <f>'Eligible Signs'!H376</f>
        <v>30X30</v>
      </c>
    </row>
    <row r="377" spans="1:4" x14ac:dyDescent="0.3">
      <c r="A377" s="72">
        <f>'Eligible Signs'!B377</f>
        <v>0</v>
      </c>
      <c r="B377" s="70">
        <f>'Eligible Signs'!C377</f>
        <v>0</v>
      </c>
      <c r="C377" s="69">
        <f>'Eligible Signs'!D377</f>
        <v>0</v>
      </c>
      <c r="D377" s="69" t="str">
        <f>'Eligible Signs'!H377</f>
        <v>36X36</v>
      </c>
    </row>
    <row r="378" spans="1:4" x14ac:dyDescent="0.3">
      <c r="A378" s="72">
        <f>'Eligible Signs'!B378</f>
        <v>0</v>
      </c>
      <c r="B378" s="70">
        <f>'Eligible Signs'!C378</f>
        <v>0</v>
      </c>
      <c r="C378" s="69">
        <f>'Eligible Signs'!D378</f>
        <v>0</v>
      </c>
      <c r="D378" s="69" t="str">
        <f>'Eligible Signs'!H378</f>
        <v>48X48</v>
      </c>
    </row>
    <row r="379" spans="1:4" x14ac:dyDescent="0.3">
      <c r="A379" s="72" t="str">
        <f>'Eligible Signs'!B379</f>
        <v>Warning</v>
      </c>
      <c r="B379" s="70" t="str">
        <f>'Eligible Signs'!C379</f>
        <v>Trail Crossing</v>
      </c>
      <c r="C379" s="69" t="str">
        <f>'Eligible Signs'!D379</f>
        <v>W11-15a</v>
      </c>
      <c r="D379" s="69" t="str">
        <f>'Eligible Signs'!H379</f>
        <v>24X24</v>
      </c>
    </row>
    <row r="380" spans="1:4" x14ac:dyDescent="0.3">
      <c r="A380" s="72">
        <f>'Eligible Signs'!B380</f>
        <v>0</v>
      </c>
      <c r="B380" s="70">
        <f>'Eligible Signs'!C380</f>
        <v>0</v>
      </c>
      <c r="C380" s="69">
        <f>'Eligible Signs'!D380</f>
        <v>0</v>
      </c>
      <c r="D380" s="69" t="str">
        <f>'Eligible Signs'!H380</f>
        <v>30X30</v>
      </c>
    </row>
    <row r="381" spans="1:4" x14ac:dyDescent="0.3">
      <c r="A381" s="72">
        <f>'Eligible Signs'!B381</f>
        <v>0</v>
      </c>
      <c r="B381" s="70">
        <f>'Eligible Signs'!C381</f>
        <v>0</v>
      </c>
      <c r="C381" s="69">
        <f>'Eligible Signs'!D381</f>
        <v>0</v>
      </c>
      <c r="D381" s="69" t="str">
        <f>'Eligible Signs'!H381</f>
        <v>36X36</v>
      </c>
    </row>
    <row r="382" spans="1:4" x14ac:dyDescent="0.3">
      <c r="A382" s="72">
        <f>'Eligible Signs'!B382</f>
        <v>0</v>
      </c>
      <c r="B382" s="70">
        <f>'Eligible Signs'!C382</f>
        <v>0</v>
      </c>
      <c r="C382" s="69">
        <f>'Eligible Signs'!D382</f>
        <v>0</v>
      </c>
      <c r="D382" s="69" t="str">
        <f>'Eligible Signs'!H382</f>
        <v>48X48</v>
      </c>
    </row>
    <row r="383" spans="1:4" x14ac:dyDescent="0.3">
      <c r="A383" s="72" t="str">
        <f>'Eligible Signs'!B383</f>
        <v>Warning</v>
      </c>
      <c r="B383" s="70" t="str">
        <f>'Eligible Signs'!C383</f>
        <v>Trail X-ing (plaque)</v>
      </c>
      <c r="C383" s="69" t="str">
        <f>'Eligible Signs'!D383</f>
        <v>W11-15P</v>
      </c>
      <c r="D383" s="69" t="str">
        <f>'Eligible Signs'!H383</f>
        <v>18X24</v>
      </c>
    </row>
    <row r="384" spans="1:4" x14ac:dyDescent="0.3">
      <c r="A384" s="72">
        <f>'Eligible Signs'!B384</f>
        <v>0</v>
      </c>
      <c r="B384" s="70">
        <f>'Eligible Signs'!C384</f>
        <v>0</v>
      </c>
      <c r="C384" s="69">
        <f>'Eligible Signs'!D384</f>
        <v>0</v>
      </c>
      <c r="D384" s="69" t="str">
        <f>'Eligible Signs'!H384</f>
        <v>30X24</v>
      </c>
    </row>
    <row r="385" spans="1:4" x14ac:dyDescent="0.3">
      <c r="A385" s="72">
        <f>'Eligible Signs'!B385</f>
        <v>0</v>
      </c>
      <c r="B385" s="70">
        <f>'Eligible Signs'!C385</f>
        <v>0</v>
      </c>
      <c r="C385" s="69">
        <f>'Eligible Signs'!D385</f>
        <v>0</v>
      </c>
      <c r="D385" s="69" t="str">
        <f>'Eligible Signs'!H385</f>
        <v>36X30</v>
      </c>
    </row>
    <row r="386" spans="1:4" x14ac:dyDescent="0.3">
      <c r="A386" s="72" t="str">
        <f>'Eligible Signs'!B386</f>
        <v>Warning</v>
      </c>
      <c r="B386" s="70" t="str">
        <f>'Eligible Signs'!C386</f>
        <v>Large Animal</v>
      </c>
      <c r="C386" s="69" t="str">
        <f>'Eligible Signs'!D386</f>
        <v>W11-16</v>
      </c>
      <c r="D386" s="69" t="str">
        <f>'Eligible Signs'!H386</f>
        <v>24X24</v>
      </c>
    </row>
    <row r="387" spans="1:4" x14ac:dyDescent="0.3">
      <c r="A387" s="72">
        <f>'Eligible Signs'!B387</f>
        <v>0</v>
      </c>
      <c r="B387" s="70">
        <f>'Eligible Signs'!C387</f>
        <v>0</v>
      </c>
      <c r="C387" s="69">
        <f>'Eligible Signs'!D387</f>
        <v>0</v>
      </c>
      <c r="D387" s="69" t="str">
        <f>'Eligible Signs'!H387</f>
        <v>30X30</v>
      </c>
    </row>
    <row r="388" spans="1:4" x14ac:dyDescent="0.3">
      <c r="A388" s="72">
        <f>'Eligible Signs'!B388</f>
        <v>0</v>
      </c>
      <c r="B388" s="70">
        <f>'Eligible Signs'!C388</f>
        <v>0</v>
      </c>
      <c r="C388" s="69">
        <f>'Eligible Signs'!D388</f>
        <v>0</v>
      </c>
      <c r="D388" s="69" t="str">
        <f>'Eligible Signs'!H388</f>
        <v>36X36</v>
      </c>
    </row>
    <row r="389" spans="1:4" x14ac:dyDescent="0.3">
      <c r="A389" s="72">
        <f>'Eligible Signs'!B389</f>
        <v>0</v>
      </c>
      <c r="B389" s="70">
        <f>'Eligible Signs'!C389</f>
        <v>0</v>
      </c>
      <c r="C389" s="69">
        <f>'Eligible Signs'!D389</f>
        <v>0</v>
      </c>
      <c r="D389" s="69" t="str">
        <f>'Eligible Signs'!H389</f>
        <v>48X48</v>
      </c>
    </row>
    <row r="390" spans="1:4" x14ac:dyDescent="0.3">
      <c r="A390" s="72" t="str">
        <f>'Eligible Signs'!B390</f>
        <v>Warning</v>
      </c>
      <c r="B390" s="70" t="str">
        <f>'Eligible Signs'!C390</f>
        <v>Large Animal</v>
      </c>
      <c r="C390" s="69" t="str">
        <f>'Eligible Signs'!D390</f>
        <v>W11-17</v>
      </c>
      <c r="D390" s="69" t="str">
        <f>'Eligible Signs'!H390</f>
        <v>24X24</v>
      </c>
    </row>
    <row r="391" spans="1:4" x14ac:dyDescent="0.3">
      <c r="A391" s="72">
        <f>'Eligible Signs'!B391</f>
        <v>0</v>
      </c>
      <c r="B391" s="70">
        <f>'Eligible Signs'!C391</f>
        <v>0</v>
      </c>
      <c r="C391" s="69">
        <f>'Eligible Signs'!D391</f>
        <v>0</v>
      </c>
      <c r="D391" s="69" t="str">
        <f>'Eligible Signs'!H391</f>
        <v>30X30</v>
      </c>
    </row>
    <row r="392" spans="1:4" x14ac:dyDescent="0.3">
      <c r="A392" s="72">
        <f>'Eligible Signs'!B392</f>
        <v>0</v>
      </c>
      <c r="B392" s="70">
        <f>'Eligible Signs'!C392</f>
        <v>0</v>
      </c>
      <c r="C392" s="69">
        <f>'Eligible Signs'!D392</f>
        <v>0</v>
      </c>
      <c r="D392" s="69" t="str">
        <f>'Eligible Signs'!H392</f>
        <v>36X36</v>
      </c>
    </row>
    <row r="393" spans="1:4" x14ac:dyDescent="0.3">
      <c r="A393" s="72">
        <f>'Eligible Signs'!B393</f>
        <v>0</v>
      </c>
      <c r="B393" s="70">
        <f>'Eligible Signs'!C393</f>
        <v>0</v>
      </c>
      <c r="C393" s="69">
        <f>'Eligible Signs'!D393</f>
        <v>0</v>
      </c>
      <c r="D393" s="69" t="str">
        <f>'Eligible Signs'!H393</f>
        <v>48X48</v>
      </c>
    </row>
    <row r="394" spans="1:4" x14ac:dyDescent="0.3">
      <c r="A394" s="72" t="str">
        <f>'Eligible Signs'!B394</f>
        <v>Warning</v>
      </c>
      <c r="B394" s="70" t="str">
        <f>'Eligible Signs'!C394</f>
        <v>Large Animal</v>
      </c>
      <c r="C394" s="69" t="str">
        <f>'Eligible Signs'!D394</f>
        <v>W11-18</v>
      </c>
      <c r="D394" s="69" t="str">
        <f>'Eligible Signs'!H394</f>
        <v>24X24</v>
      </c>
    </row>
    <row r="395" spans="1:4" x14ac:dyDescent="0.3">
      <c r="A395" s="72">
        <f>'Eligible Signs'!B395</f>
        <v>0</v>
      </c>
      <c r="B395" s="70">
        <f>'Eligible Signs'!C395</f>
        <v>0</v>
      </c>
      <c r="C395" s="69">
        <f>'Eligible Signs'!D395</f>
        <v>0</v>
      </c>
      <c r="D395" s="69" t="str">
        <f>'Eligible Signs'!H395</f>
        <v>30X30</v>
      </c>
    </row>
    <row r="396" spans="1:4" x14ac:dyDescent="0.3">
      <c r="A396" s="72">
        <f>'Eligible Signs'!B396</f>
        <v>0</v>
      </c>
      <c r="B396" s="70">
        <f>'Eligible Signs'!C396</f>
        <v>0</v>
      </c>
      <c r="C396" s="69">
        <f>'Eligible Signs'!D396</f>
        <v>0</v>
      </c>
      <c r="D396" s="69" t="str">
        <f>'Eligible Signs'!H396</f>
        <v>36X36</v>
      </c>
    </row>
    <row r="397" spans="1:4" x14ac:dyDescent="0.3">
      <c r="A397" s="72">
        <f>'Eligible Signs'!B397</f>
        <v>0</v>
      </c>
      <c r="B397" s="70">
        <f>'Eligible Signs'!C397</f>
        <v>0</v>
      </c>
      <c r="C397" s="69">
        <f>'Eligible Signs'!D397</f>
        <v>0</v>
      </c>
      <c r="D397" s="69" t="str">
        <f>'Eligible Signs'!H397</f>
        <v>48X48</v>
      </c>
    </row>
    <row r="398" spans="1:4" x14ac:dyDescent="0.3">
      <c r="A398" s="72" t="str">
        <f>'Eligible Signs'!B398</f>
        <v>Warning</v>
      </c>
      <c r="B398" s="70" t="str">
        <f>'Eligible Signs'!C398</f>
        <v>Large Animal</v>
      </c>
      <c r="C398" s="69" t="str">
        <f>'Eligible Signs'!D398</f>
        <v>W11-19</v>
      </c>
      <c r="D398" s="69" t="str">
        <f>'Eligible Signs'!H398</f>
        <v>24X24</v>
      </c>
    </row>
    <row r="399" spans="1:4" x14ac:dyDescent="0.3">
      <c r="A399" s="72">
        <f>'Eligible Signs'!B399</f>
        <v>0</v>
      </c>
      <c r="B399" s="70">
        <f>'Eligible Signs'!C399</f>
        <v>0</v>
      </c>
      <c r="C399" s="69">
        <f>'Eligible Signs'!D399</f>
        <v>0</v>
      </c>
      <c r="D399" s="69" t="str">
        <f>'Eligible Signs'!H399</f>
        <v>30X30</v>
      </c>
    </row>
    <row r="400" spans="1:4" x14ac:dyDescent="0.3">
      <c r="A400" s="72">
        <f>'Eligible Signs'!B400</f>
        <v>0</v>
      </c>
      <c r="B400" s="70">
        <f>'Eligible Signs'!C400</f>
        <v>0</v>
      </c>
      <c r="C400" s="69">
        <f>'Eligible Signs'!D400</f>
        <v>0</v>
      </c>
      <c r="D400" s="69" t="str">
        <f>'Eligible Signs'!H400</f>
        <v>36X36</v>
      </c>
    </row>
    <row r="401" spans="1:4" x14ac:dyDescent="0.3">
      <c r="A401" s="72">
        <f>'Eligible Signs'!B401</f>
        <v>0</v>
      </c>
      <c r="B401" s="70">
        <f>'Eligible Signs'!C401</f>
        <v>0</v>
      </c>
      <c r="C401" s="69">
        <f>'Eligible Signs'!D401</f>
        <v>0</v>
      </c>
      <c r="D401" s="69" t="str">
        <f>'Eligible Signs'!H401</f>
        <v>48X48</v>
      </c>
    </row>
    <row r="402" spans="1:4" x14ac:dyDescent="0.3">
      <c r="A402" s="72" t="str">
        <f>'Eligible Signs'!B402</f>
        <v>Warning</v>
      </c>
      <c r="B402" s="70" t="str">
        <f>'Eligible Signs'!C402</f>
        <v>Large Animal</v>
      </c>
      <c r="C402" s="69" t="str">
        <f>'Eligible Signs'!D402</f>
        <v>W11-20</v>
      </c>
      <c r="D402" s="69" t="str">
        <f>'Eligible Signs'!H402</f>
        <v>24X24</v>
      </c>
    </row>
    <row r="403" spans="1:4" x14ac:dyDescent="0.3">
      <c r="A403" s="72">
        <f>'Eligible Signs'!B403</f>
        <v>0</v>
      </c>
      <c r="B403" s="70">
        <f>'Eligible Signs'!C403</f>
        <v>0</v>
      </c>
      <c r="C403" s="69">
        <f>'Eligible Signs'!D403</f>
        <v>0</v>
      </c>
      <c r="D403" s="69" t="str">
        <f>'Eligible Signs'!H403</f>
        <v>30X30</v>
      </c>
    </row>
    <row r="404" spans="1:4" x14ac:dyDescent="0.3">
      <c r="A404" s="72">
        <f>'Eligible Signs'!B404</f>
        <v>0</v>
      </c>
      <c r="B404" s="70">
        <f>'Eligible Signs'!C404</f>
        <v>0</v>
      </c>
      <c r="C404" s="69">
        <f>'Eligible Signs'!D404</f>
        <v>0</v>
      </c>
      <c r="D404" s="69" t="str">
        <f>'Eligible Signs'!H404</f>
        <v>36X36</v>
      </c>
    </row>
    <row r="405" spans="1:4" x14ac:dyDescent="0.3">
      <c r="A405" s="72">
        <f>'Eligible Signs'!B405</f>
        <v>0</v>
      </c>
      <c r="B405" s="70">
        <f>'Eligible Signs'!C405</f>
        <v>0</v>
      </c>
      <c r="C405" s="69">
        <f>'Eligible Signs'!D405</f>
        <v>0</v>
      </c>
      <c r="D405" s="69" t="str">
        <f>'Eligible Signs'!H405</f>
        <v>48X48</v>
      </c>
    </row>
    <row r="406" spans="1:4" x14ac:dyDescent="0.3">
      <c r="A406" s="72" t="str">
        <f>'Eligible Signs'!B406</f>
        <v>Warning</v>
      </c>
      <c r="B406" s="70" t="str">
        <f>'Eligible Signs'!C406</f>
        <v>Large Animal</v>
      </c>
      <c r="C406" s="69" t="str">
        <f>'Eligible Signs'!D406</f>
        <v>W11-21</v>
      </c>
      <c r="D406" s="69" t="str">
        <f>'Eligible Signs'!H406</f>
        <v>24X24</v>
      </c>
    </row>
    <row r="407" spans="1:4" x14ac:dyDescent="0.3">
      <c r="A407" s="72">
        <f>'Eligible Signs'!B407</f>
        <v>0</v>
      </c>
      <c r="B407" s="70">
        <f>'Eligible Signs'!C407</f>
        <v>0</v>
      </c>
      <c r="C407" s="69">
        <f>'Eligible Signs'!D407</f>
        <v>0</v>
      </c>
      <c r="D407" s="69" t="str">
        <f>'Eligible Signs'!H407</f>
        <v>30X30</v>
      </c>
    </row>
    <row r="408" spans="1:4" x14ac:dyDescent="0.3">
      <c r="A408" s="72">
        <f>'Eligible Signs'!B408</f>
        <v>0</v>
      </c>
      <c r="B408" s="70">
        <f>'Eligible Signs'!C408</f>
        <v>0</v>
      </c>
      <c r="C408" s="69">
        <f>'Eligible Signs'!D408</f>
        <v>0</v>
      </c>
      <c r="D408" s="69" t="str">
        <f>'Eligible Signs'!H408</f>
        <v>36X36</v>
      </c>
    </row>
    <row r="409" spans="1:4" x14ac:dyDescent="0.3">
      <c r="A409" s="72">
        <f>'Eligible Signs'!B409</f>
        <v>0</v>
      </c>
      <c r="B409" s="70">
        <f>'Eligible Signs'!C409</f>
        <v>0</v>
      </c>
      <c r="C409" s="69">
        <f>'Eligible Signs'!D409</f>
        <v>0</v>
      </c>
      <c r="D409" s="69" t="str">
        <f>'Eligible Signs'!H409</f>
        <v>48X48</v>
      </c>
    </row>
    <row r="410" spans="1:4" x14ac:dyDescent="0.3">
      <c r="A410" s="72" t="str">
        <f>'Eligible Signs'!B410</f>
        <v>Warning</v>
      </c>
      <c r="B410" s="70" t="str">
        <f>'Eligible Signs'!C410</f>
        <v>Large Animal</v>
      </c>
      <c r="C410" s="69" t="str">
        <f>'Eligible Signs'!D410</f>
        <v>W11-22</v>
      </c>
      <c r="D410" s="69" t="str">
        <f>'Eligible Signs'!H410</f>
        <v>24X24</v>
      </c>
    </row>
    <row r="411" spans="1:4" x14ac:dyDescent="0.3">
      <c r="A411" s="72">
        <f>'Eligible Signs'!B411</f>
        <v>0</v>
      </c>
      <c r="B411" s="70">
        <f>'Eligible Signs'!C411</f>
        <v>0</v>
      </c>
      <c r="C411" s="69">
        <f>'Eligible Signs'!D411</f>
        <v>0</v>
      </c>
      <c r="D411" s="69" t="str">
        <f>'Eligible Signs'!H411</f>
        <v>30X30</v>
      </c>
    </row>
    <row r="412" spans="1:4" x14ac:dyDescent="0.3">
      <c r="A412" s="72">
        <f>'Eligible Signs'!B412</f>
        <v>0</v>
      </c>
      <c r="B412" s="70">
        <f>'Eligible Signs'!C412</f>
        <v>0</v>
      </c>
      <c r="C412" s="69">
        <f>'Eligible Signs'!D412</f>
        <v>0</v>
      </c>
      <c r="D412" s="69" t="str">
        <f>'Eligible Signs'!H412</f>
        <v>36X36</v>
      </c>
    </row>
    <row r="413" spans="1:4" x14ac:dyDescent="0.3">
      <c r="A413" s="72">
        <f>'Eligible Signs'!B413</f>
        <v>0</v>
      </c>
      <c r="B413" s="70">
        <f>'Eligible Signs'!C413</f>
        <v>0</v>
      </c>
      <c r="C413" s="69">
        <f>'Eligible Signs'!D413</f>
        <v>0</v>
      </c>
      <c r="D413" s="69" t="str">
        <f>'Eligible Signs'!H413</f>
        <v>48X48</v>
      </c>
    </row>
    <row r="414" spans="1:4" x14ac:dyDescent="0.3">
      <c r="A414" s="72" t="str">
        <f>'Eligible Signs'!B414</f>
        <v>Warning</v>
      </c>
      <c r="B414" s="70" t="str">
        <f>'Eligible Signs'!C414</f>
        <v>Double Arrow</v>
      </c>
      <c r="C414" s="69" t="str">
        <f>'Eligible Signs'!D414</f>
        <v>W12-1</v>
      </c>
      <c r="D414" s="69" t="str">
        <f>'Eligible Signs'!H414</f>
        <v>24X24</v>
      </c>
    </row>
    <row r="415" spans="1:4" x14ac:dyDescent="0.3">
      <c r="A415" s="72">
        <f>'Eligible Signs'!B415</f>
        <v>0</v>
      </c>
      <c r="B415" s="70">
        <f>'Eligible Signs'!C415</f>
        <v>0</v>
      </c>
      <c r="C415" s="69">
        <f>'Eligible Signs'!D415</f>
        <v>0</v>
      </c>
      <c r="D415" s="69" t="str">
        <f>'Eligible Signs'!H415</f>
        <v>30X30</v>
      </c>
    </row>
    <row r="416" spans="1:4" x14ac:dyDescent="0.3">
      <c r="A416" s="72">
        <f>'Eligible Signs'!B416</f>
        <v>0</v>
      </c>
      <c r="B416" s="70">
        <f>'Eligible Signs'!C416</f>
        <v>0</v>
      </c>
      <c r="C416" s="69">
        <f>'Eligible Signs'!D416</f>
        <v>0</v>
      </c>
      <c r="D416" s="69" t="str">
        <f>'Eligible Signs'!H416</f>
        <v>36X36</v>
      </c>
    </row>
    <row r="417" spans="1:4" x14ac:dyDescent="0.3">
      <c r="A417" s="72">
        <f>'Eligible Signs'!B417</f>
        <v>0</v>
      </c>
      <c r="B417" s="70">
        <f>'Eligible Signs'!C417</f>
        <v>0</v>
      </c>
      <c r="C417" s="69">
        <f>'Eligible Signs'!D417</f>
        <v>0</v>
      </c>
      <c r="D417" s="69" t="str">
        <f>'Eligible Signs'!H417</f>
        <v>48X48</v>
      </c>
    </row>
    <row r="418" spans="1:4" x14ac:dyDescent="0.3">
      <c r="A418" s="72" t="str">
        <f>'Eligible Signs'!B418</f>
        <v>Warning</v>
      </c>
      <c r="B418" s="70" t="str">
        <f>'Eligible Signs'!C418</f>
        <v>Low Clearance (with arrows)</v>
      </c>
      <c r="C418" s="69" t="str">
        <f>'Eligible Signs'!D418</f>
        <v>W12-2</v>
      </c>
      <c r="D418" s="69" t="str">
        <f>'Eligible Signs'!H418</f>
        <v>30X30</v>
      </c>
    </row>
    <row r="419" spans="1:4" x14ac:dyDescent="0.3">
      <c r="A419" s="72">
        <f>'Eligible Signs'!B419</f>
        <v>0</v>
      </c>
      <c r="B419" s="70">
        <f>'Eligible Signs'!C419</f>
        <v>0</v>
      </c>
      <c r="C419" s="69">
        <f>'Eligible Signs'!D419</f>
        <v>0</v>
      </c>
      <c r="D419" s="69" t="str">
        <f>'Eligible Signs'!H419</f>
        <v>36X36</v>
      </c>
    </row>
    <row r="420" spans="1:4" x14ac:dyDescent="0.3">
      <c r="A420" s="72">
        <f>'Eligible Signs'!B420</f>
        <v>0</v>
      </c>
      <c r="B420" s="70">
        <f>'Eligible Signs'!C420</f>
        <v>0</v>
      </c>
      <c r="C420" s="69">
        <f>'Eligible Signs'!D420</f>
        <v>0</v>
      </c>
      <c r="D420" s="69" t="str">
        <f>'Eligible Signs'!H420</f>
        <v>48X48</v>
      </c>
    </row>
    <row r="421" spans="1:4" x14ac:dyDescent="0.3">
      <c r="A421" s="72" t="str">
        <f>'Eligible Signs'!B421</f>
        <v>Warning</v>
      </c>
      <c r="B421" s="70" t="str">
        <f>'Eligible Signs'!C421</f>
        <v>Low Clearance</v>
      </c>
      <c r="C421" s="69" t="str">
        <f>'Eligible Signs'!D421</f>
        <v>W12-2a</v>
      </c>
      <c r="D421" s="69" t="str">
        <f>'Eligible Signs'!H421</f>
        <v>78X24</v>
      </c>
    </row>
    <row r="422" spans="1:4" x14ac:dyDescent="0.3">
      <c r="A422" s="72" t="str">
        <f>'Eligible Signs'!B422</f>
        <v>Warning</v>
      </c>
      <c r="B422" s="70" t="str">
        <f>'Eligible Signs'!C422</f>
        <v>Advisory Speed (plaque)</v>
      </c>
      <c r="C422" s="69" t="str">
        <f>'Eligible Signs'!D422</f>
        <v>W13-1P</v>
      </c>
      <c r="D422" s="69" t="str">
        <f>'Eligible Signs'!H422</f>
        <v>18X18</v>
      </c>
    </row>
    <row r="423" spans="1:4" x14ac:dyDescent="0.3">
      <c r="A423" s="72">
        <f>'Eligible Signs'!B423</f>
        <v>0</v>
      </c>
      <c r="B423" s="70">
        <f>'Eligible Signs'!C423</f>
        <v>0</v>
      </c>
      <c r="C423" s="69">
        <f>'Eligible Signs'!D423</f>
        <v>0</v>
      </c>
      <c r="D423" s="69" t="str">
        <f>'Eligible Signs'!H423</f>
        <v>24X24</v>
      </c>
    </row>
    <row r="424" spans="1:4" x14ac:dyDescent="0.3">
      <c r="A424" s="72">
        <f>'Eligible Signs'!B424</f>
        <v>0</v>
      </c>
      <c r="B424" s="70">
        <f>'Eligible Signs'!C424</f>
        <v>0</v>
      </c>
      <c r="C424" s="69">
        <f>'Eligible Signs'!D424</f>
        <v>0</v>
      </c>
      <c r="D424" s="69" t="str">
        <f>'Eligible Signs'!H424</f>
        <v>30X30</v>
      </c>
    </row>
    <row r="425" spans="1:4" x14ac:dyDescent="0.3">
      <c r="A425" s="72" t="str">
        <f>'Eligible Signs'!B425</f>
        <v>Warning</v>
      </c>
      <c r="B425" s="70" t="str">
        <f>'Eligible Signs'!C425</f>
        <v>Dead End</v>
      </c>
      <c r="C425" s="69" t="str">
        <f>'Eligible Signs'!D425</f>
        <v>W14-1</v>
      </c>
      <c r="D425" s="69" t="str">
        <f>'Eligible Signs'!H425</f>
        <v>24X24</v>
      </c>
    </row>
    <row r="426" spans="1:4" x14ac:dyDescent="0.3">
      <c r="A426" s="72">
        <f>'Eligible Signs'!B426</f>
        <v>0</v>
      </c>
      <c r="B426" s="70">
        <f>'Eligible Signs'!C426</f>
        <v>0</v>
      </c>
      <c r="C426" s="69">
        <f>'Eligible Signs'!D426</f>
        <v>0</v>
      </c>
      <c r="D426" s="69" t="str">
        <f>'Eligible Signs'!H426</f>
        <v>30X30</v>
      </c>
    </row>
    <row r="427" spans="1:4" x14ac:dyDescent="0.3">
      <c r="A427" s="72">
        <f>'Eligible Signs'!B427</f>
        <v>0</v>
      </c>
      <c r="B427" s="70">
        <f>'Eligible Signs'!C427</f>
        <v>0</v>
      </c>
      <c r="C427" s="69">
        <f>'Eligible Signs'!D427</f>
        <v>0</v>
      </c>
      <c r="D427" s="69" t="str">
        <f>'Eligible Signs'!H427</f>
        <v>36X36</v>
      </c>
    </row>
    <row r="428" spans="1:4" x14ac:dyDescent="0.3">
      <c r="A428" s="72">
        <f>'Eligible Signs'!B428</f>
        <v>0</v>
      </c>
      <c r="B428" s="70">
        <f>'Eligible Signs'!C428</f>
        <v>0</v>
      </c>
      <c r="C428" s="69">
        <f>'Eligible Signs'!D428</f>
        <v>0</v>
      </c>
      <c r="D428" s="69" t="str">
        <f>'Eligible Signs'!H428</f>
        <v>48X48</v>
      </c>
    </row>
    <row r="429" spans="1:4" x14ac:dyDescent="0.3">
      <c r="A429" s="72" t="str">
        <f>'Eligible Signs'!B429</f>
        <v>Warning</v>
      </c>
      <c r="B429" s="70" t="str">
        <f>'Eligible Signs'!C429</f>
        <v>Dead End/No Outlet</v>
      </c>
      <c r="C429" s="69" t="str">
        <f>'Eligible Signs'!D429</f>
        <v>W14-1a</v>
      </c>
      <c r="D429" s="69" t="str">
        <f>'Eligible Signs'!H429</f>
        <v>36X12</v>
      </c>
    </row>
    <row r="430" spans="1:4" x14ac:dyDescent="0.3">
      <c r="A430" s="72" t="str">
        <f>'Eligible Signs'!B430</f>
        <v>Warning</v>
      </c>
      <c r="B430" s="70" t="str">
        <f>'Eligible Signs'!C430</f>
        <v>No Outlet</v>
      </c>
      <c r="C430" s="69" t="str">
        <f>'Eligible Signs'!D430</f>
        <v>W14-2</v>
      </c>
      <c r="D430" s="69" t="str">
        <f>'Eligible Signs'!H430</f>
        <v>24X24</v>
      </c>
    </row>
    <row r="431" spans="1:4" x14ac:dyDescent="0.3">
      <c r="A431" s="72">
        <f>'Eligible Signs'!B431</f>
        <v>0</v>
      </c>
      <c r="B431" s="70">
        <f>'Eligible Signs'!C431</f>
        <v>0</v>
      </c>
      <c r="C431" s="69">
        <f>'Eligible Signs'!D431</f>
        <v>0</v>
      </c>
      <c r="D431" s="69" t="str">
        <f>'Eligible Signs'!H431</f>
        <v>30X30</v>
      </c>
    </row>
    <row r="432" spans="1:4" x14ac:dyDescent="0.3">
      <c r="A432" s="72">
        <f>'Eligible Signs'!B432</f>
        <v>0</v>
      </c>
      <c r="B432" s="70">
        <f>'Eligible Signs'!C432</f>
        <v>0</v>
      </c>
      <c r="C432" s="69">
        <f>'Eligible Signs'!D432</f>
        <v>0</v>
      </c>
      <c r="D432" s="69" t="str">
        <f>'Eligible Signs'!H432</f>
        <v>36X36</v>
      </c>
    </row>
    <row r="433" spans="1:4" x14ac:dyDescent="0.3">
      <c r="A433" s="72">
        <f>'Eligible Signs'!B433</f>
        <v>0</v>
      </c>
      <c r="B433" s="70">
        <f>'Eligible Signs'!C433</f>
        <v>0</v>
      </c>
      <c r="C433" s="69">
        <f>'Eligible Signs'!D433</f>
        <v>0</v>
      </c>
      <c r="D433" s="69" t="str">
        <f>'Eligible Signs'!H433</f>
        <v>48X48</v>
      </c>
    </row>
    <row r="434" spans="1:4" x14ac:dyDescent="0.3">
      <c r="A434" s="72" t="str">
        <f>'Eligible Signs'!B434</f>
        <v>Warning</v>
      </c>
      <c r="B434" s="70" t="str">
        <f>'Eligible Signs'!C434</f>
        <v>Dead End/No Outlet</v>
      </c>
      <c r="C434" s="69" t="str">
        <f>'Eligible Signs'!D434</f>
        <v>W14-2a</v>
      </c>
      <c r="D434" s="69" t="str">
        <f>'Eligible Signs'!H434</f>
        <v>36X12</v>
      </c>
    </row>
    <row r="435" spans="1:4" x14ac:dyDescent="0.3">
      <c r="A435" s="72" t="str">
        <f>'Eligible Signs'!B435</f>
        <v>Warning</v>
      </c>
      <c r="B435" s="70" t="str">
        <f>'Eligible Signs'!C435</f>
        <v>No Passing Zone (pennant)</v>
      </c>
      <c r="C435" s="69" t="str">
        <f>'Eligible Signs'!D435</f>
        <v>W14-3</v>
      </c>
      <c r="D435" s="69" t="str">
        <f>'Eligible Signs'!H435</f>
        <v>36X36X36</v>
      </c>
    </row>
    <row r="436" spans="1:4" x14ac:dyDescent="0.3">
      <c r="A436" s="72">
        <f>'Eligible Signs'!B436</f>
        <v>0</v>
      </c>
      <c r="B436" s="70">
        <f>'Eligible Signs'!C436</f>
        <v>0</v>
      </c>
      <c r="C436" s="69">
        <f>'Eligible Signs'!D436</f>
        <v>0</v>
      </c>
      <c r="D436" s="69" t="str">
        <f>'Eligible Signs'!H436</f>
        <v>36X48X48</v>
      </c>
    </row>
    <row r="437" spans="1:4" x14ac:dyDescent="0.3">
      <c r="A437" s="72">
        <f>'Eligible Signs'!B437</f>
        <v>0</v>
      </c>
      <c r="B437" s="70">
        <f>'Eligible Signs'!C437</f>
        <v>0</v>
      </c>
      <c r="C437" s="69">
        <f>'Eligible Signs'!D437</f>
        <v>0</v>
      </c>
      <c r="D437" s="69" t="str">
        <f>'Eligible Signs'!H437</f>
        <v>48X60X60</v>
      </c>
    </row>
    <row r="438" spans="1:4" x14ac:dyDescent="0.3">
      <c r="A438" s="72" t="str">
        <f>'Eligible Signs'!B438</f>
        <v>Warning</v>
      </c>
      <c r="B438" s="70" t="str">
        <f>'Eligible Signs'!C438</f>
        <v>Playground</v>
      </c>
      <c r="C438" s="69" t="str">
        <f>'Eligible Signs'!D438</f>
        <v>W15-1</v>
      </c>
      <c r="D438" s="69" t="str">
        <f>'Eligible Signs'!H438</f>
        <v>24X24</v>
      </c>
    </row>
    <row r="439" spans="1:4" x14ac:dyDescent="0.3">
      <c r="A439" s="72">
        <f>'Eligible Signs'!B439</f>
        <v>0</v>
      </c>
      <c r="B439" s="70">
        <f>'Eligible Signs'!C439</f>
        <v>0</v>
      </c>
      <c r="C439" s="69">
        <f>'Eligible Signs'!D439</f>
        <v>0</v>
      </c>
      <c r="D439" s="69" t="str">
        <f>'Eligible Signs'!H439</f>
        <v>30X30</v>
      </c>
    </row>
    <row r="440" spans="1:4" x14ac:dyDescent="0.3">
      <c r="A440" s="72">
        <f>'Eligible Signs'!B440</f>
        <v>0</v>
      </c>
      <c r="B440" s="70">
        <f>'Eligible Signs'!C440</f>
        <v>0</v>
      </c>
      <c r="C440" s="69">
        <f>'Eligible Signs'!D440</f>
        <v>0</v>
      </c>
      <c r="D440" s="69" t="str">
        <f>'Eligible Signs'!H440</f>
        <v>36X36</v>
      </c>
    </row>
    <row r="441" spans="1:4" x14ac:dyDescent="0.3">
      <c r="A441" s="72">
        <f>'Eligible Signs'!B441</f>
        <v>0</v>
      </c>
      <c r="B441" s="70">
        <f>'Eligible Signs'!C441</f>
        <v>0</v>
      </c>
      <c r="C441" s="69">
        <f>'Eligible Signs'!D441</f>
        <v>0</v>
      </c>
      <c r="D441" s="69" t="str">
        <f>'Eligible Signs'!H441</f>
        <v>48X48</v>
      </c>
    </row>
    <row r="442" spans="1:4" x14ac:dyDescent="0.3">
      <c r="A442" s="72" t="str">
        <f>'Eligible Signs'!B442</f>
        <v>Warning</v>
      </c>
      <c r="B442" s="70" t="str">
        <f>'Eligible Signs'!C442</f>
        <v>Downward Diagonal Arrow (plaque)</v>
      </c>
      <c r="C442" s="69" t="str">
        <f>'Eligible Signs'!D442</f>
        <v>W16-7P (Warning)</v>
      </c>
      <c r="D442" s="69" t="str">
        <f>'Eligible Signs'!H442</f>
        <v>21X15</v>
      </c>
    </row>
    <row r="443" spans="1:4" x14ac:dyDescent="0.3">
      <c r="A443" s="72">
        <f>'Eligible Signs'!B443</f>
        <v>0</v>
      </c>
      <c r="B443" s="70">
        <f>'Eligible Signs'!C443</f>
        <v>0</v>
      </c>
      <c r="C443" s="69">
        <f>'Eligible Signs'!D443</f>
        <v>0</v>
      </c>
      <c r="D443" s="69" t="str">
        <f>'Eligible Signs'!H443</f>
        <v>30X18</v>
      </c>
    </row>
    <row r="444" spans="1:4" x14ac:dyDescent="0.3">
      <c r="A444" s="72" t="str">
        <f>'Eligible Signs'!B444</f>
        <v>Warning</v>
      </c>
      <c r="B444" s="70" t="str">
        <f>'Eligible Signs'!C444</f>
        <v>Ahead (plaque)</v>
      </c>
      <c r="C444" s="69" t="str">
        <f>'Eligible Signs'!D444</f>
        <v>W16-9P (Warning)</v>
      </c>
      <c r="D444" s="69" t="str">
        <f>'Eligible Signs'!H444</f>
        <v>21X15</v>
      </c>
    </row>
    <row r="445" spans="1:4" x14ac:dyDescent="0.3">
      <c r="A445" s="72">
        <f>'Eligible Signs'!B445</f>
        <v>0</v>
      </c>
      <c r="B445" s="70">
        <f>'Eligible Signs'!C445</f>
        <v>0</v>
      </c>
      <c r="C445" s="69">
        <f>'Eligible Signs'!D445</f>
        <v>0</v>
      </c>
      <c r="D445" s="69" t="str">
        <f>'Eligible Signs'!H445</f>
        <v>30X18</v>
      </c>
    </row>
    <row r="446" spans="1:4" x14ac:dyDescent="0.3">
      <c r="A446" s="72" t="str">
        <f>'Eligible Signs'!B446</f>
        <v>Warning</v>
      </c>
      <c r="B446" s="70" t="str">
        <f>'Eligible Signs'!C446</f>
        <v>Type 1 Object Marker</v>
      </c>
      <c r="C446" s="69" t="str">
        <f>'Eligible Signs'!D446</f>
        <v>OM1-1</v>
      </c>
      <c r="D446" s="69" t="str">
        <f>'Eligible Signs'!H446</f>
        <v>18X18</v>
      </c>
    </row>
    <row r="447" spans="1:4" x14ac:dyDescent="0.3">
      <c r="A447" s="72" t="str">
        <f>'Eligible Signs'!B447</f>
        <v>Warning</v>
      </c>
      <c r="B447" s="70" t="str">
        <f>'Eligible Signs'!C447</f>
        <v>Type 1 Object Marker</v>
      </c>
      <c r="C447" s="69" t="str">
        <f>'Eligible Signs'!D447</f>
        <v>OM1-2</v>
      </c>
      <c r="D447" s="69" t="str">
        <f>'Eligible Signs'!H447</f>
        <v>18X18</v>
      </c>
    </row>
    <row r="448" spans="1:4" x14ac:dyDescent="0.3">
      <c r="A448" s="72" t="str">
        <f>'Eligible Signs'!B448</f>
        <v>Warning</v>
      </c>
      <c r="B448" s="70" t="str">
        <f>'Eligible Signs'!C448</f>
        <v>Type 1 Object Marker</v>
      </c>
      <c r="C448" s="69" t="str">
        <f>'Eligible Signs'!D448</f>
        <v>OM1-3</v>
      </c>
      <c r="D448" s="69" t="str">
        <f>'Eligible Signs'!H448</f>
        <v>18X18</v>
      </c>
    </row>
    <row r="449" spans="1:4" x14ac:dyDescent="0.3">
      <c r="A449" s="72" t="str">
        <f>'Eligible Signs'!B449</f>
        <v>Warning</v>
      </c>
      <c r="B449" s="70" t="str">
        <f>'Eligible Signs'!C449</f>
        <v>Type 3 Object Marker</v>
      </c>
      <c r="C449" s="69" t="str">
        <f>'Eligible Signs'!D449</f>
        <v>OM3-C</v>
      </c>
      <c r="D449" s="69" t="str">
        <f>'Eligible Signs'!H449</f>
        <v>12X36</v>
      </c>
    </row>
    <row r="450" spans="1:4" x14ac:dyDescent="0.3">
      <c r="A450" s="72" t="str">
        <f>'Eligible Signs'!B450</f>
        <v>Warning</v>
      </c>
      <c r="B450" s="70" t="str">
        <f>'Eligible Signs'!C450</f>
        <v>Type 3 Object Marker</v>
      </c>
      <c r="C450" s="69" t="str">
        <f>'Eligible Signs'!D450</f>
        <v>OM3-L</v>
      </c>
      <c r="D450" s="69" t="str">
        <f>'Eligible Signs'!H450</f>
        <v>12X36</v>
      </c>
    </row>
    <row r="451" spans="1:4" x14ac:dyDescent="0.3">
      <c r="A451" s="72" t="str">
        <f>'Eligible Signs'!B451</f>
        <v>Warning</v>
      </c>
      <c r="B451" s="70" t="str">
        <f>'Eligible Signs'!C451</f>
        <v>Type 3 Object Marker</v>
      </c>
      <c r="C451" s="69" t="str">
        <f>'Eligible Signs'!D451</f>
        <v>OM3-R</v>
      </c>
      <c r="D451" s="69" t="str">
        <f>'Eligible Signs'!H451</f>
        <v>12X36</v>
      </c>
    </row>
    <row r="452" spans="1:4" x14ac:dyDescent="0.3">
      <c r="A452" s="72" t="str">
        <f>'Eligible Signs'!B452</f>
        <v>Warning</v>
      </c>
      <c r="B452" s="70" t="str">
        <f>'Eligible Signs'!C452</f>
        <v>Type 4 Object Marker</v>
      </c>
      <c r="C452" s="69" t="str">
        <f>'Eligible Signs'!D452</f>
        <v>OM4-1</v>
      </c>
      <c r="D452" s="69" t="str">
        <f>'Eligible Signs'!H452</f>
        <v>18X18</v>
      </c>
    </row>
    <row r="453" spans="1:4" x14ac:dyDescent="0.3">
      <c r="A453" s="72" t="str">
        <f>'Eligible Signs'!B453</f>
        <v>Warning</v>
      </c>
      <c r="B453" s="70" t="str">
        <f>'Eligible Signs'!C453</f>
        <v>Type 4 Object Marker</v>
      </c>
      <c r="C453" s="69" t="str">
        <f>'Eligible Signs'!D453</f>
        <v>OM4-2</v>
      </c>
      <c r="D453" s="69" t="str">
        <f>'Eligible Signs'!H453</f>
        <v>18X18</v>
      </c>
    </row>
    <row r="454" spans="1:4" x14ac:dyDescent="0.3">
      <c r="A454" s="72" t="str">
        <f>'Eligible Signs'!B454</f>
        <v>Warning</v>
      </c>
      <c r="B454" s="70" t="str">
        <f>'Eligible Signs'!C454</f>
        <v>Type 4 Object Marker</v>
      </c>
      <c r="C454" s="69" t="str">
        <f>'Eligible Signs'!D454</f>
        <v>OM4-3</v>
      </c>
      <c r="D454" s="69" t="str">
        <f>'Eligible Signs'!H454</f>
        <v>18X18</v>
      </c>
    </row>
    <row r="455" spans="1:4" x14ac:dyDescent="0.3">
      <c r="A455" s="72" t="str">
        <f>'Eligible Signs'!B455</f>
        <v>School Area</v>
      </c>
      <c r="B455" s="70" t="str">
        <f>'Eligible Signs'!C455</f>
        <v>In-Street Ped Crossing</v>
      </c>
      <c r="C455" s="69" t="str">
        <f>'Eligible Signs'!D455</f>
        <v>R1-6 (School Area)</v>
      </c>
      <c r="D455" s="69" t="str">
        <f>'Eligible Signs'!H455</f>
        <v>36X12</v>
      </c>
    </row>
    <row r="456" spans="1:4" x14ac:dyDescent="0.3">
      <c r="A456" s="72" t="str">
        <f>'Eligible Signs'!B456</f>
        <v>School Area</v>
      </c>
      <c r="B456" s="70" t="str">
        <f>'Eligible Signs'!C456</f>
        <v>In-Street Ped Crossing</v>
      </c>
      <c r="C456" s="69" t="str">
        <f>'Eligible Signs'!D456</f>
        <v>R1-6a (School Area)</v>
      </c>
      <c r="D456" s="69" t="str">
        <f>'Eligible Signs'!H456</f>
        <v>36X12</v>
      </c>
    </row>
    <row r="457" spans="1:4" x14ac:dyDescent="0.3">
      <c r="A457" s="72" t="str">
        <f>'Eligible Signs'!B457</f>
        <v>School Area</v>
      </c>
      <c r="B457" s="70" t="str">
        <f>'Eligible Signs'!C457</f>
        <v>In-Street Ped Crossing</v>
      </c>
      <c r="C457" s="69" t="str">
        <f>'Eligible Signs'!D457</f>
        <v>R1-6b (School Area)</v>
      </c>
      <c r="D457" s="69" t="str">
        <f>'Eligible Signs'!H457</f>
        <v>36X12</v>
      </c>
    </row>
    <row r="458" spans="1:4" x14ac:dyDescent="0.3">
      <c r="A458" s="72" t="str">
        <f>'Eligible Signs'!B458</f>
        <v>School Area</v>
      </c>
      <c r="B458" s="70" t="str">
        <f>'Eligible Signs'!C458</f>
        <v>In-Street Ped Crossing</v>
      </c>
      <c r="C458" s="69" t="str">
        <f>'Eligible Signs'!D458</f>
        <v>R1-6c (School Area)</v>
      </c>
      <c r="D458" s="69" t="str">
        <f>'Eligible Signs'!H458</f>
        <v>36X12</v>
      </c>
    </row>
    <row r="459" spans="1:4" x14ac:dyDescent="0.3">
      <c r="A459" s="72" t="str">
        <f>'Eligible Signs'!B459</f>
        <v>School Area</v>
      </c>
      <c r="B459" s="70" t="str">
        <f>'Eligible Signs'!C459</f>
        <v>Speed Limit (School Use)</v>
      </c>
      <c r="C459" s="69" t="str">
        <f>'Eligible Signs'!D459</f>
        <v>R2-1 (School Area)</v>
      </c>
      <c r="D459" s="69" t="str">
        <f>'Eligible Signs'!H459</f>
        <v>24X30</v>
      </c>
    </row>
    <row r="460" spans="1:4" x14ac:dyDescent="0.3">
      <c r="A460" s="72">
        <f>'Eligible Signs'!B460</f>
        <v>0</v>
      </c>
      <c r="B460" s="70">
        <f>'Eligible Signs'!C460</f>
        <v>0</v>
      </c>
      <c r="C460" s="69">
        <f>'Eligible Signs'!D460</f>
        <v>0</v>
      </c>
      <c r="D460" s="69" t="str">
        <f>'Eligible Signs'!H460</f>
        <v>36X48</v>
      </c>
    </row>
    <row r="461" spans="1:4" x14ac:dyDescent="0.3">
      <c r="A461" s="72" t="str">
        <f>'Eligible Signs'!B461</f>
        <v>School Area</v>
      </c>
      <c r="B461" s="70" t="str">
        <f>'Eligible Signs'!C461</f>
        <v>Diagonal Arrow</v>
      </c>
      <c r="C461" s="69" t="str">
        <f>'Eligible Signs'!D461</f>
        <v>W16-7P (School Area)</v>
      </c>
      <c r="D461" s="69" t="str">
        <f>'Eligible Signs'!H461</f>
        <v>21X15</v>
      </c>
    </row>
    <row r="462" spans="1:4" x14ac:dyDescent="0.3">
      <c r="A462" s="72">
        <f>'Eligible Signs'!B462</f>
        <v>0</v>
      </c>
      <c r="B462" s="70">
        <f>'Eligible Signs'!C462</f>
        <v>0</v>
      </c>
      <c r="C462" s="69">
        <f>'Eligible Signs'!D462</f>
        <v>0</v>
      </c>
      <c r="D462" s="69" t="str">
        <f>'Eligible Signs'!H462</f>
        <v>30X18</v>
      </c>
    </row>
    <row r="463" spans="1:4" x14ac:dyDescent="0.3">
      <c r="A463" s="72" t="str">
        <f>'Eligible Signs'!B463</f>
        <v>School Area</v>
      </c>
      <c r="B463" s="70" t="str">
        <f>'Eligible Signs'!C463</f>
        <v>Ahead</v>
      </c>
      <c r="C463" s="69" t="str">
        <f>'Eligible Signs'!D463</f>
        <v>W16-9P (School Area)</v>
      </c>
      <c r="D463" s="69" t="str">
        <f>'Eligible Signs'!H463</f>
        <v>21X15</v>
      </c>
    </row>
    <row r="464" spans="1:4" x14ac:dyDescent="0.3">
      <c r="A464" s="72">
        <f>'Eligible Signs'!B464</f>
        <v>0</v>
      </c>
      <c r="B464" s="70">
        <f>'Eligible Signs'!C464</f>
        <v>0</v>
      </c>
      <c r="C464" s="69">
        <f>'Eligible Signs'!D464</f>
        <v>0</v>
      </c>
      <c r="D464" s="69" t="str">
        <f>'Eligible Signs'!H464</f>
        <v>30X18</v>
      </c>
    </row>
    <row r="465" spans="1:4" x14ac:dyDescent="0.3">
      <c r="A465" s="72" t="str">
        <f>'Eligible Signs'!B465</f>
        <v>School Area</v>
      </c>
      <c r="B465" s="70" t="str">
        <f>'Eligible Signs'!C465</f>
        <v>School</v>
      </c>
      <c r="C465" s="69" t="str">
        <f>'Eligible Signs'!D465</f>
        <v>S1-1</v>
      </c>
      <c r="D465" s="69" t="str">
        <f>'Eligible Signs'!H465</f>
        <v>30X30</v>
      </c>
    </row>
    <row r="466" spans="1:4" x14ac:dyDescent="0.3">
      <c r="A466" s="72">
        <f>'Eligible Signs'!B466</f>
        <v>0</v>
      </c>
      <c r="B466" s="70">
        <f>'Eligible Signs'!C466</f>
        <v>0</v>
      </c>
      <c r="C466" s="69">
        <f>'Eligible Signs'!D466</f>
        <v>0</v>
      </c>
      <c r="D466" s="69" t="str">
        <f>'Eligible Signs'!H466</f>
        <v>36X36</v>
      </c>
    </row>
    <row r="467" spans="1:4" x14ac:dyDescent="0.3">
      <c r="A467" s="72">
        <f>'Eligible Signs'!B467</f>
        <v>0</v>
      </c>
      <c r="B467" s="70">
        <f>'Eligible Signs'!C467</f>
        <v>0</v>
      </c>
      <c r="C467" s="69">
        <f>'Eligible Signs'!D467</f>
        <v>0</v>
      </c>
      <c r="D467" s="69" t="str">
        <f>'Eligible Signs'!H467</f>
        <v>48X48</v>
      </c>
    </row>
    <row r="468" spans="1:4" x14ac:dyDescent="0.3">
      <c r="A468" s="72" t="str">
        <f>'Eligible Signs'!B468</f>
        <v>School Area</v>
      </c>
      <c r="B468" s="70" t="str">
        <f>'Eligible Signs'!C468</f>
        <v>School Bus Stop Ahead</v>
      </c>
      <c r="C468" s="69" t="str">
        <f>'Eligible Signs'!D468</f>
        <v>S3-1</v>
      </c>
      <c r="D468" s="69" t="str">
        <f>'Eligible Signs'!H468</f>
        <v>30X30</v>
      </c>
    </row>
    <row r="469" spans="1:4" x14ac:dyDescent="0.3">
      <c r="A469" s="72">
        <f>'Eligible Signs'!B469</f>
        <v>0</v>
      </c>
      <c r="B469" s="70">
        <f>'Eligible Signs'!C469</f>
        <v>0</v>
      </c>
      <c r="C469" s="69">
        <f>'Eligible Signs'!D469</f>
        <v>0</v>
      </c>
      <c r="D469" s="69" t="str">
        <f>'Eligible Signs'!H469</f>
        <v>36X36</v>
      </c>
    </row>
    <row r="470" spans="1:4" x14ac:dyDescent="0.3">
      <c r="A470" s="72">
        <f>'Eligible Signs'!B470</f>
        <v>0</v>
      </c>
      <c r="B470" s="70">
        <f>'Eligible Signs'!C470</f>
        <v>0</v>
      </c>
      <c r="C470" s="69">
        <f>'Eligible Signs'!D470</f>
        <v>0</v>
      </c>
      <c r="D470" s="69" t="str">
        <f>'Eligible Signs'!H470</f>
        <v>48X48</v>
      </c>
    </row>
    <row r="471" spans="1:4" x14ac:dyDescent="0.3">
      <c r="A471" s="72" t="str">
        <f>'Eligible Signs'!B471</f>
        <v>School Area</v>
      </c>
      <c r="B471" s="70" t="str">
        <f>'Eligible Signs'!C471</f>
        <v>School Bus Turn Ahead</v>
      </c>
      <c r="C471" s="69" t="str">
        <f>'Eligible Signs'!D471</f>
        <v>S3-2</v>
      </c>
      <c r="D471" s="69" t="str">
        <f>'Eligible Signs'!H471</f>
        <v>30X30</v>
      </c>
    </row>
    <row r="472" spans="1:4" x14ac:dyDescent="0.3">
      <c r="A472" s="72">
        <f>'Eligible Signs'!B472</f>
        <v>0</v>
      </c>
      <c r="B472" s="70">
        <f>'Eligible Signs'!C472</f>
        <v>0</v>
      </c>
      <c r="C472" s="69">
        <f>'Eligible Signs'!D472</f>
        <v>0</v>
      </c>
      <c r="D472" s="69" t="str">
        <f>'Eligible Signs'!H472</f>
        <v>36X36</v>
      </c>
    </row>
    <row r="473" spans="1:4" x14ac:dyDescent="0.3">
      <c r="A473" s="72">
        <f>'Eligible Signs'!B473</f>
        <v>0</v>
      </c>
      <c r="B473" s="70">
        <f>'Eligible Signs'!C473</f>
        <v>0</v>
      </c>
      <c r="C473" s="69">
        <f>'Eligible Signs'!D473</f>
        <v>0</v>
      </c>
      <c r="D473" s="69" t="str">
        <f>'Eligible Signs'!H473</f>
        <v>48X48</v>
      </c>
    </row>
    <row r="474" spans="1:4" x14ac:dyDescent="0.3">
      <c r="A474" s="72" t="str">
        <f>'Eligible Signs'!B474</f>
        <v>School Area</v>
      </c>
      <c r="B474" s="70" t="str">
        <f>'Eligible Signs'!C474</f>
        <v>School</v>
      </c>
      <c r="C474" s="69" t="str">
        <f>'Eligible Signs'!D474</f>
        <v>S4-3P</v>
      </c>
      <c r="D474" s="69" t="str">
        <f>'Eligible Signs'!H474</f>
        <v>24X8</v>
      </c>
    </row>
    <row r="475" spans="1:4" x14ac:dyDescent="0.3">
      <c r="A475" s="72">
        <f>'Eligible Signs'!B475</f>
        <v>0</v>
      </c>
      <c r="B475" s="70">
        <f>'Eligible Signs'!C475</f>
        <v>0</v>
      </c>
      <c r="C475" s="69">
        <f>'Eligible Signs'!D475</f>
        <v>0</v>
      </c>
      <c r="D475" s="69" t="str">
        <f>'Eligible Signs'!H475</f>
        <v>36X12</v>
      </c>
    </row>
    <row r="476" spans="1:4" x14ac:dyDescent="0.3">
      <c r="A476" s="72" t="str">
        <f>'Eligible Signs'!B476</f>
        <v>School Area</v>
      </c>
      <c r="B476" s="70" t="str">
        <f>'Eligible Signs'!C476</f>
        <v>School Speed Limit XX When Flashing</v>
      </c>
      <c r="C476" s="69" t="str">
        <f>'Eligible Signs'!D476</f>
        <v>S5-1</v>
      </c>
      <c r="D476" s="69" t="str">
        <f>'Eligible Signs'!H476</f>
        <v>24X48</v>
      </c>
    </row>
    <row r="477" spans="1:4" x14ac:dyDescent="0.3">
      <c r="A477" s="72">
        <f>'Eligible Signs'!B477</f>
        <v>0</v>
      </c>
      <c r="B477" s="70">
        <f>'Eligible Signs'!C477</f>
        <v>0</v>
      </c>
      <c r="C477" s="69">
        <f>'Eligible Signs'!D477</f>
        <v>0</v>
      </c>
      <c r="D477" s="69" t="str">
        <f>'Eligible Signs'!H477</f>
        <v>36X72</v>
      </c>
    </row>
    <row r="478" spans="1:4" x14ac:dyDescent="0.3">
      <c r="A478" s="72" t="str">
        <f>'Eligible Signs'!B478</f>
        <v>School Area</v>
      </c>
      <c r="B478" s="70" t="str">
        <f>'Eligible Signs'!C478</f>
        <v>End School Zone</v>
      </c>
      <c r="C478" s="69" t="str">
        <f>'Eligible Signs'!D478</f>
        <v>S5-2</v>
      </c>
      <c r="D478" s="69" t="str">
        <f>'Eligible Signs'!H478</f>
        <v>24X30</v>
      </c>
    </row>
    <row r="479" spans="1:4" x14ac:dyDescent="0.3">
      <c r="A479" s="72">
        <f>'Eligible Signs'!B479</f>
        <v>0</v>
      </c>
      <c r="B479" s="70">
        <f>'Eligible Signs'!C479</f>
        <v>0</v>
      </c>
      <c r="C479" s="69">
        <f>'Eligible Signs'!D479</f>
        <v>0</v>
      </c>
      <c r="D479" s="69" t="str">
        <f>'Eligible Signs'!H479</f>
        <v>36X48</v>
      </c>
    </row>
    <row r="480" spans="1:4" x14ac:dyDescent="0.3">
      <c r="A480" s="72" t="str">
        <f>'Eligible Signs'!B480</f>
        <v>School Area</v>
      </c>
      <c r="B480" s="70" t="str">
        <f>'Eligible Signs'!C480</f>
        <v>End School Speed Limit</v>
      </c>
      <c r="C480" s="69" t="str">
        <f>'Eligible Signs'!D480</f>
        <v>S5-3</v>
      </c>
      <c r="D480" s="69" t="str">
        <f>'Eligible Signs'!H480</f>
        <v>24X30</v>
      </c>
    </row>
    <row r="481" spans="1:4" x14ac:dyDescent="0.3">
      <c r="A481" s="72">
        <f>'Eligible Signs'!B481</f>
        <v>0</v>
      </c>
      <c r="B481" s="70">
        <f>'Eligible Signs'!C481</f>
        <v>0</v>
      </c>
      <c r="C481" s="69">
        <f>'Eligible Signs'!D481</f>
        <v>0</v>
      </c>
      <c r="D481" s="69" t="str">
        <f>'Eligible Signs'!H481</f>
        <v>36X48</v>
      </c>
    </row>
    <row r="482" spans="1:4" x14ac:dyDescent="0.3">
      <c r="C482" s="69"/>
    </row>
    <row r="483" spans="1:4" x14ac:dyDescent="0.3">
      <c r="C483" s="69"/>
    </row>
    <row r="484" spans="1:4" x14ac:dyDescent="0.3">
      <c r="C484" s="69"/>
    </row>
    <row r="485" spans="1:4" x14ac:dyDescent="0.3">
      <c r="C485" s="69"/>
    </row>
    <row r="486" spans="1:4" x14ac:dyDescent="0.3">
      <c r="C486" s="69"/>
    </row>
    <row r="487" spans="1:4" x14ac:dyDescent="0.3">
      <c r="C487" s="69"/>
    </row>
    <row r="488" spans="1:4" x14ac:dyDescent="0.3">
      <c r="C488" s="69"/>
    </row>
    <row r="489" spans="1:4" x14ac:dyDescent="0.3">
      <c r="C489" s="69"/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FAAC-8157-41BF-9E12-B9A63F8845C7}">
  <dimension ref="A1:H753"/>
  <sheetViews>
    <sheetView workbookViewId="0">
      <pane ySplit="1" topLeftCell="A2" activePane="bottomLeft" state="frozen"/>
      <selection activeCell="J20" sqref="J20"/>
      <selection pane="bottomLeft" activeCell="J20" sqref="J20"/>
    </sheetView>
  </sheetViews>
  <sheetFormatPr defaultRowHeight="14.4" x14ac:dyDescent="0.3"/>
  <cols>
    <col min="1" max="1" width="17.6640625" customWidth="1"/>
    <col min="2" max="2" width="69.6640625" customWidth="1"/>
    <col min="3" max="3" width="13.44140625" customWidth="1"/>
    <col min="4" max="5" width="12.6640625" customWidth="1"/>
    <col min="6" max="6" width="42.44140625" customWidth="1"/>
    <col min="7" max="8" width="20.5546875" customWidth="1"/>
  </cols>
  <sheetData>
    <row r="1" spans="1:8" x14ac:dyDescent="0.3">
      <c r="A1" s="3" t="s">
        <v>2</v>
      </c>
      <c r="B1" s="3" t="s">
        <v>1</v>
      </c>
      <c r="C1" s="32" t="s">
        <v>3401</v>
      </c>
      <c r="D1" s="32" t="s">
        <v>3056</v>
      </c>
      <c r="E1" s="32"/>
      <c r="F1" s="3" t="s">
        <v>96</v>
      </c>
      <c r="G1" s="3" t="s">
        <v>97</v>
      </c>
      <c r="H1" s="3" t="s">
        <v>98</v>
      </c>
    </row>
    <row r="2" spans="1:8" x14ac:dyDescent="0.3">
      <c r="A2" s="2" t="s">
        <v>2130</v>
      </c>
      <c r="B2" s="2" t="s">
        <v>2131</v>
      </c>
      <c r="C2" s="2" t="s">
        <v>2857</v>
      </c>
      <c r="D2" s="2" t="s">
        <v>3223</v>
      </c>
      <c r="E2" s="2" t="str">
        <f t="shared" ref="E2:E53" si="0">CONCATENATE(C2,D2)</f>
        <v>D10-16X16</v>
      </c>
      <c r="F2" s="2" t="s">
        <v>2132</v>
      </c>
      <c r="G2" s="1">
        <v>7.27</v>
      </c>
      <c r="H2" s="1">
        <v>7.55</v>
      </c>
    </row>
    <row r="3" spans="1:8" x14ac:dyDescent="0.3">
      <c r="A3" s="2" t="s">
        <v>2133</v>
      </c>
      <c r="B3" s="2" t="s">
        <v>2134</v>
      </c>
      <c r="C3" s="2" t="s">
        <v>3221</v>
      </c>
      <c r="D3" s="2" t="s">
        <v>3222</v>
      </c>
      <c r="E3" s="2" t="str">
        <f t="shared" si="0"/>
        <v>D10-1A12X24</v>
      </c>
      <c r="F3" s="2" t="s">
        <v>2135</v>
      </c>
      <c r="G3" s="1">
        <v>19.52</v>
      </c>
      <c r="H3" s="1">
        <v>20.27</v>
      </c>
    </row>
    <row r="4" spans="1:8" x14ac:dyDescent="0.3">
      <c r="A4" s="2" t="s">
        <v>2142</v>
      </c>
      <c r="B4" s="2" t="s">
        <v>2143</v>
      </c>
      <c r="C4" s="2" t="s">
        <v>2858</v>
      </c>
      <c r="D4" s="2" t="s">
        <v>3216</v>
      </c>
      <c r="E4" s="2" t="str">
        <f t="shared" si="0"/>
        <v>D10-1D10X30</v>
      </c>
      <c r="F4" s="2" t="s">
        <v>2144</v>
      </c>
      <c r="G4" s="1">
        <v>26.099999999999998</v>
      </c>
      <c r="H4" s="1">
        <v>27.089999999999996</v>
      </c>
    </row>
    <row r="5" spans="1:8" x14ac:dyDescent="0.3">
      <c r="A5" s="2" t="s">
        <v>2136</v>
      </c>
      <c r="B5" s="2" t="s">
        <v>2137</v>
      </c>
      <c r="C5" s="2" t="s">
        <v>3219</v>
      </c>
      <c r="D5" s="2" t="s">
        <v>3220</v>
      </c>
      <c r="E5" s="2" t="str">
        <f t="shared" si="0"/>
        <v>D10-2A12X36</v>
      </c>
      <c r="F5" s="2" t="s">
        <v>2138</v>
      </c>
      <c r="G5" s="1">
        <v>37.269999999999996</v>
      </c>
      <c r="H5" s="1">
        <v>38.69</v>
      </c>
    </row>
    <row r="6" spans="1:8" x14ac:dyDescent="0.3">
      <c r="A6" s="2" t="s">
        <v>2145</v>
      </c>
      <c r="B6" s="2" t="s">
        <v>2146</v>
      </c>
      <c r="C6" s="2" t="s">
        <v>2859</v>
      </c>
      <c r="D6" s="2" t="s">
        <v>3215</v>
      </c>
      <c r="E6" s="2" t="str">
        <f t="shared" si="0"/>
        <v>D10-2D10X36</v>
      </c>
      <c r="F6" s="2" t="s">
        <v>2147</v>
      </c>
      <c r="G6" s="1">
        <v>31.069999999999997</v>
      </c>
      <c r="H6" s="1">
        <v>32.25</v>
      </c>
    </row>
    <row r="7" spans="1:8" x14ac:dyDescent="0.3">
      <c r="A7" s="2" t="s">
        <v>2139</v>
      </c>
      <c r="B7" s="2" t="s">
        <v>2140</v>
      </c>
      <c r="C7" s="2" t="s">
        <v>3217</v>
      </c>
      <c r="D7" s="2" t="s">
        <v>3218</v>
      </c>
      <c r="E7" s="2" t="str">
        <f t="shared" si="0"/>
        <v>D10-3A12X48</v>
      </c>
      <c r="F7" s="2" t="s">
        <v>2141</v>
      </c>
      <c r="G7" s="1">
        <v>49.709999999999994</v>
      </c>
      <c r="H7" s="1">
        <v>51.6</v>
      </c>
    </row>
    <row r="8" spans="1:8" x14ac:dyDescent="0.3">
      <c r="A8" s="2" t="s">
        <v>2151</v>
      </c>
      <c r="B8" s="2" t="s">
        <v>2152</v>
      </c>
      <c r="C8" s="2" t="s">
        <v>2861</v>
      </c>
      <c r="D8" s="2" t="s">
        <v>3213</v>
      </c>
      <c r="E8" s="2" t="str">
        <f t="shared" si="0"/>
        <v>D10-3D10X42</v>
      </c>
      <c r="F8" s="2" t="s">
        <v>2153</v>
      </c>
      <c r="G8" s="1">
        <v>37.269999999999996</v>
      </c>
      <c r="H8" s="1">
        <v>38.69</v>
      </c>
    </row>
    <row r="9" spans="1:8" x14ac:dyDescent="0.3">
      <c r="A9" s="2" t="s">
        <v>2148</v>
      </c>
      <c r="B9" s="2" t="s">
        <v>2149</v>
      </c>
      <c r="C9" s="2" t="s">
        <v>2860</v>
      </c>
      <c r="D9" s="2" t="s">
        <v>3214</v>
      </c>
      <c r="E9" s="2" t="str">
        <f t="shared" si="0"/>
        <v>D10-43.5X12</v>
      </c>
      <c r="F9" s="2" t="s">
        <v>2150</v>
      </c>
      <c r="G9" s="1">
        <v>2.95</v>
      </c>
      <c r="H9" s="1">
        <v>3.0599999999999996</v>
      </c>
    </row>
    <row r="10" spans="1:8" x14ac:dyDescent="0.3">
      <c r="A10" s="2" t="s">
        <v>227</v>
      </c>
      <c r="B10" s="2" t="s">
        <v>228</v>
      </c>
      <c r="C10" s="2" t="s">
        <v>2371</v>
      </c>
      <c r="D10" s="2" t="s">
        <v>3189</v>
      </c>
      <c r="E10" s="2" t="str">
        <f t="shared" si="0"/>
        <v>D11-23.5X3.5</v>
      </c>
      <c r="F10" s="2" t="s">
        <v>229</v>
      </c>
      <c r="G10" s="1">
        <v>0.69</v>
      </c>
      <c r="H10" s="1">
        <v>0.72</v>
      </c>
    </row>
    <row r="11" spans="1:8" x14ac:dyDescent="0.3">
      <c r="A11" s="2" t="s">
        <v>230</v>
      </c>
      <c r="B11" s="2" t="s">
        <v>231</v>
      </c>
      <c r="C11" s="2" t="s">
        <v>2372</v>
      </c>
      <c r="D11" s="2" t="s">
        <v>3189</v>
      </c>
      <c r="E11" s="2" t="str">
        <f t="shared" si="0"/>
        <v>D11-2A3.5X3.5</v>
      </c>
      <c r="F11" s="2" t="s">
        <v>232</v>
      </c>
      <c r="G11" s="1">
        <v>0.69</v>
      </c>
      <c r="H11" s="1">
        <v>0.72</v>
      </c>
    </row>
    <row r="12" spans="1:8" x14ac:dyDescent="0.3">
      <c r="A12" s="2" t="s">
        <v>233</v>
      </c>
      <c r="B12" s="2" t="s">
        <v>234</v>
      </c>
      <c r="C12" s="2" t="s">
        <v>2373</v>
      </c>
      <c r="D12" s="2" t="s">
        <v>3189</v>
      </c>
      <c r="E12" s="2" t="str">
        <f t="shared" si="0"/>
        <v>D11-2B3.5X3.5</v>
      </c>
      <c r="F12" s="2" t="s">
        <v>235</v>
      </c>
      <c r="G12" s="1">
        <v>0.69</v>
      </c>
      <c r="H12" s="1">
        <v>0.72</v>
      </c>
    </row>
    <row r="13" spans="1:8" x14ac:dyDescent="0.3">
      <c r="A13" s="2" t="s">
        <v>236</v>
      </c>
      <c r="B13" s="2" t="s">
        <v>237</v>
      </c>
      <c r="C13" s="2" t="s">
        <v>2374</v>
      </c>
      <c r="D13" s="2" t="s">
        <v>3190</v>
      </c>
      <c r="E13" s="2" t="str">
        <f t="shared" si="0"/>
        <v>D11-36X6</v>
      </c>
      <c r="F13" s="2" t="s">
        <v>238</v>
      </c>
      <c r="G13" s="1">
        <v>2.21</v>
      </c>
      <c r="H13" s="1">
        <v>2.29</v>
      </c>
    </row>
    <row r="14" spans="1:8" x14ac:dyDescent="0.3">
      <c r="A14" s="2" t="s">
        <v>239</v>
      </c>
      <c r="B14" s="2" t="s">
        <v>240</v>
      </c>
      <c r="C14" s="2" t="s">
        <v>2375</v>
      </c>
      <c r="D14" s="2" t="s">
        <v>3190</v>
      </c>
      <c r="E14" s="2" t="str">
        <f t="shared" si="0"/>
        <v>D11-3A6X6</v>
      </c>
      <c r="F14" s="2" t="s">
        <v>241</v>
      </c>
      <c r="G14" s="1">
        <v>2.21</v>
      </c>
      <c r="H14" s="1">
        <v>2.29</v>
      </c>
    </row>
    <row r="15" spans="1:8" x14ac:dyDescent="0.3">
      <c r="A15" s="2" t="s">
        <v>242</v>
      </c>
      <c r="B15" s="2" t="s">
        <v>243</v>
      </c>
      <c r="C15" s="2" t="s">
        <v>2376</v>
      </c>
      <c r="D15" s="2" t="s">
        <v>3190</v>
      </c>
      <c r="E15" s="2" t="str">
        <f t="shared" si="0"/>
        <v>D11-3B6X6</v>
      </c>
      <c r="F15" s="2" t="s">
        <v>244</v>
      </c>
      <c r="G15" s="1">
        <v>2.59</v>
      </c>
      <c r="H15" s="1">
        <v>2.69</v>
      </c>
    </row>
    <row r="16" spans="1:8" x14ac:dyDescent="0.3">
      <c r="A16" s="2" t="s">
        <v>245</v>
      </c>
      <c r="B16" s="2" t="s">
        <v>246</v>
      </c>
      <c r="C16" s="2" t="s">
        <v>2377</v>
      </c>
      <c r="D16" s="2" t="s">
        <v>3395</v>
      </c>
      <c r="E16" s="2" t="str">
        <f t="shared" si="0"/>
        <v>D11-412X12</v>
      </c>
      <c r="F16" s="2" t="s">
        <v>247</v>
      </c>
      <c r="G16" s="1">
        <v>8.629999999999999</v>
      </c>
      <c r="H16" s="1">
        <v>8.9599999999999991</v>
      </c>
    </row>
    <row r="17" spans="1:8" x14ac:dyDescent="0.3">
      <c r="A17" s="2" t="s">
        <v>248</v>
      </c>
      <c r="B17" s="2" t="s">
        <v>249</v>
      </c>
      <c r="C17" s="2" t="s">
        <v>2378</v>
      </c>
      <c r="D17" s="2" t="s">
        <v>3395</v>
      </c>
      <c r="E17" s="2" t="str">
        <f t="shared" si="0"/>
        <v>D11-4A12X12</v>
      </c>
      <c r="F17" s="2" t="s">
        <v>250</v>
      </c>
      <c r="G17" s="1">
        <v>8.629999999999999</v>
      </c>
      <c r="H17" s="1">
        <v>8.9599999999999991</v>
      </c>
    </row>
    <row r="18" spans="1:8" x14ac:dyDescent="0.3">
      <c r="A18" s="2" t="s">
        <v>251</v>
      </c>
      <c r="B18" s="2" t="s">
        <v>252</v>
      </c>
      <c r="C18" s="2" t="s">
        <v>2379</v>
      </c>
      <c r="D18" s="2" t="s">
        <v>3395</v>
      </c>
      <c r="E18" s="2" t="str">
        <f t="shared" si="0"/>
        <v>D11-4B12X12</v>
      </c>
      <c r="F18" s="2" t="s">
        <v>253</v>
      </c>
      <c r="G18" s="1">
        <v>8.629999999999999</v>
      </c>
      <c r="H18" s="1">
        <v>8.9599999999999991</v>
      </c>
    </row>
    <row r="19" spans="1:8" x14ac:dyDescent="0.3">
      <c r="A19" s="2" t="s">
        <v>1881</v>
      </c>
      <c r="B19" s="2" t="s">
        <v>1882</v>
      </c>
      <c r="C19" s="2" t="s">
        <v>3282</v>
      </c>
      <c r="D19" s="2" t="s">
        <v>3204</v>
      </c>
      <c r="E19" s="2" t="str">
        <f t="shared" si="0"/>
        <v>D1-1AA42X16</v>
      </c>
      <c r="F19" s="2" t="s">
        <v>1883</v>
      </c>
      <c r="G19" s="1">
        <v>58.989999999999995</v>
      </c>
      <c r="H19" s="1">
        <v>61.23</v>
      </c>
    </row>
    <row r="20" spans="1:8" x14ac:dyDescent="0.3">
      <c r="A20" s="2" t="s">
        <v>1884</v>
      </c>
      <c r="B20" s="2" t="s">
        <v>1885</v>
      </c>
      <c r="C20" s="2" t="s">
        <v>3281</v>
      </c>
      <c r="D20" s="2" t="s">
        <v>3203</v>
      </c>
      <c r="E20" s="2" t="str">
        <f t="shared" si="0"/>
        <v>D1-1AB48X16</v>
      </c>
      <c r="F20" s="2" t="s">
        <v>1886</v>
      </c>
      <c r="G20" s="1">
        <v>41.15</v>
      </c>
      <c r="H20" s="1">
        <v>42.72</v>
      </c>
    </row>
    <row r="21" spans="1:8" x14ac:dyDescent="0.3">
      <c r="A21" s="2" t="s">
        <v>1887</v>
      </c>
      <c r="B21" s="2" t="s">
        <v>1888</v>
      </c>
      <c r="C21" s="2" t="s">
        <v>3280</v>
      </c>
      <c r="D21" s="2" t="s">
        <v>3202</v>
      </c>
      <c r="E21" s="2" t="str">
        <f t="shared" si="0"/>
        <v>D1-1AC54X16</v>
      </c>
      <c r="F21" s="2" t="s">
        <v>1889</v>
      </c>
      <c r="G21" s="1">
        <v>45.73</v>
      </c>
      <c r="H21" s="1">
        <v>47.47</v>
      </c>
    </row>
    <row r="22" spans="1:8" x14ac:dyDescent="0.3">
      <c r="A22" s="2" t="s">
        <v>1890</v>
      </c>
      <c r="B22" s="2" t="s">
        <v>1891</v>
      </c>
      <c r="C22" s="2" t="s">
        <v>3279</v>
      </c>
      <c r="D22" s="2" t="s">
        <v>3201</v>
      </c>
      <c r="E22" s="2" t="str">
        <f t="shared" si="0"/>
        <v>D1-1AD60X16</v>
      </c>
      <c r="F22" s="2" t="s">
        <v>1892</v>
      </c>
      <c r="G22" s="1">
        <v>51.059999999999995</v>
      </c>
      <c r="H22" s="1">
        <v>53</v>
      </c>
    </row>
    <row r="23" spans="1:8" x14ac:dyDescent="0.3">
      <c r="A23" s="2" t="s">
        <v>1893</v>
      </c>
      <c r="B23" s="2" t="s">
        <v>1894</v>
      </c>
      <c r="C23" s="2" t="s">
        <v>3278</v>
      </c>
      <c r="D23" s="2" t="s">
        <v>3200</v>
      </c>
      <c r="E23" s="2" t="str">
        <f t="shared" si="0"/>
        <v>D1-1AE66X16</v>
      </c>
      <c r="F23" s="2" t="s">
        <v>1895</v>
      </c>
      <c r="G23" s="1">
        <v>56.4</v>
      </c>
      <c r="H23" s="1">
        <v>58.55</v>
      </c>
    </row>
    <row r="24" spans="1:8" x14ac:dyDescent="0.3">
      <c r="A24" s="2" t="s">
        <v>1896</v>
      </c>
      <c r="B24" s="2" t="s">
        <v>1897</v>
      </c>
      <c r="C24" s="2" t="s">
        <v>3277</v>
      </c>
      <c r="D24" s="2" t="s">
        <v>3199</v>
      </c>
      <c r="E24" s="2" t="str">
        <f t="shared" si="0"/>
        <v>D1-1AF72X16</v>
      </c>
      <c r="F24" s="2" t="s">
        <v>1898</v>
      </c>
      <c r="G24" s="1">
        <v>60.97</v>
      </c>
      <c r="H24" s="1">
        <v>63.29</v>
      </c>
    </row>
    <row r="25" spans="1:8" x14ac:dyDescent="0.3">
      <c r="A25" s="2" t="s">
        <v>1899</v>
      </c>
      <c r="B25" s="2" t="s">
        <v>1900</v>
      </c>
      <c r="C25" s="2" t="s">
        <v>3276</v>
      </c>
      <c r="D25" s="2" t="s">
        <v>3198</v>
      </c>
      <c r="E25" s="2" t="str">
        <f t="shared" si="0"/>
        <v>D1-1AG78X16</v>
      </c>
      <c r="F25" s="2" t="s">
        <v>1901</v>
      </c>
      <c r="G25" s="1">
        <v>66.3</v>
      </c>
      <c r="H25" s="1">
        <v>68.819999999999993</v>
      </c>
    </row>
    <row r="26" spans="1:8" x14ac:dyDescent="0.3">
      <c r="A26" s="2" t="s">
        <v>1902</v>
      </c>
      <c r="B26" s="2" t="s">
        <v>1903</v>
      </c>
      <c r="C26" s="2" t="s">
        <v>3275</v>
      </c>
      <c r="D26" s="2" t="s">
        <v>3197</v>
      </c>
      <c r="E26" s="2" t="str">
        <f t="shared" si="0"/>
        <v>D1-1AH84X16</v>
      </c>
      <c r="F26" s="2" t="s">
        <v>1904</v>
      </c>
      <c r="G26" s="1">
        <v>71.64</v>
      </c>
      <c r="H26" s="1">
        <v>74.37</v>
      </c>
    </row>
    <row r="27" spans="1:8" x14ac:dyDescent="0.3">
      <c r="A27" s="2" t="s">
        <v>1905</v>
      </c>
      <c r="B27" s="2" t="s">
        <v>1906</v>
      </c>
      <c r="C27" s="2" t="s">
        <v>3274</v>
      </c>
      <c r="D27" s="2" t="s">
        <v>3247</v>
      </c>
      <c r="E27" s="2" t="str">
        <f t="shared" si="0"/>
        <v>D1-1AJ90X16</v>
      </c>
      <c r="F27" s="2" t="s">
        <v>1907</v>
      </c>
      <c r="G27" s="1">
        <v>76.22</v>
      </c>
      <c r="H27" s="1">
        <v>79.12</v>
      </c>
    </row>
    <row r="28" spans="1:8" x14ac:dyDescent="0.3">
      <c r="A28" s="2" t="s">
        <v>1908</v>
      </c>
      <c r="B28" s="2" t="s">
        <v>1909</v>
      </c>
      <c r="C28" s="2" t="s">
        <v>3272</v>
      </c>
      <c r="D28" s="2" t="s">
        <v>3273</v>
      </c>
      <c r="E28" s="2" t="str">
        <f t="shared" si="0"/>
        <v>D1-1AK96X16</v>
      </c>
      <c r="F28" s="2" t="s">
        <v>1910</v>
      </c>
      <c r="G28" s="1">
        <v>81.53</v>
      </c>
      <c r="H28" s="1">
        <v>84.63</v>
      </c>
    </row>
    <row r="29" spans="1:8" x14ac:dyDescent="0.3">
      <c r="A29" s="2" t="s">
        <v>1911</v>
      </c>
      <c r="B29" s="2" t="s">
        <v>1912</v>
      </c>
      <c r="C29" s="2" t="s">
        <v>3270</v>
      </c>
      <c r="D29" s="2" t="s">
        <v>3271</v>
      </c>
      <c r="E29" s="2" t="str">
        <f t="shared" si="0"/>
        <v>D1-1AL102X16</v>
      </c>
      <c r="F29" s="2" t="s">
        <v>1913</v>
      </c>
      <c r="G29" s="1">
        <v>86.13</v>
      </c>
      <c r="H29" s="1">
        <v>89.4</v>
      </c>
    </row>
    <row r="30" spans="1:8" x14ac:dyDescent="0.3">
      <c r="A30" s="2" t="s">
        <v>1914</v>
      </c>
      <c r="B30" s="2" t="s">
        <v>1915</v>
      </c>
      <c r="C30" s="2" t="s">
        <v>3268</v>
      </c>
      <c r="D30" s="2" t="s">
        <v>3269</v>
      </c>
      <c r="E30" s="2" t="str">
        <f t="shared" si="0"/>
        <v>D1-1AM108X16</v>
      </c>
      <c r="F30" s="2" t="s">
        <v>1916</v>
      </c>
      <c r="G30" s="1">
        <v>75.92</v>
      </c>
      <c r="H30" s="1">
        <v>78.8</v>
      </c>
    </row>
    <row r="31" spans="1:8" x14ac:dyDescent="0.3">
      <c r="A31" s="2" t="s">
        <v>1917</v>
      </c>
      <c r="B31" s="2" t="s">
        <v>1918</v>
      </c>
      <c r="C31" s="2" t="s">
        <v>3266</v>
      </c>
      <c r="D31" s="2" t="s">
        <v>3267</v>
      </c>
      <c r="E31" s="2" t="str">
        <f t="shared" si="0"/>
        <v>D1-1AN114X16</v>
      </c>
      <c r="F31" s="2" t="s">
        <v>1919</v>
      </c>
      <c r="G31" s="1">
        <v>79.64</v>
      </c>
      <c r="H31" s="1">
        <v>82.67</v>
      </c>
    </row>
    <row r="32" spans="1:8" x14ac:dyDescent="0.3">
      <c r="A32" s="2" t="s">
        <v>2154</v>
      </c>
      <c r="B32" s="2" t="s">
        <v>2155</v>
      </c>
      <c r="C32" s="2" t="s">
        <v>2862</v>
      </c>
      <c r="D32" s="2" t="s">
        <v>3212</v>
      </c>
      <c r="E32" s="2" t="str">
        <f t="shared" si="0"/>
        <v>D12-196X24</v>
      </c>
      <c r="F32" s="2" t="s">
        <v>2156</v>
      </c>
      <c r="G32" s="1">
        <v>107.1</v>
      </c>
      <c r="H32" s="1">
        <v>111.17</v>
      </c>
    </row>
    <row r="33" spans="1:8" x14ac:dyDescent="0.3">
      <c r="A33" s="2" t="s">
        <v>2157</v>
      </c>
      <c r="B33" s="2" t="s">
        <v>2158</v>
      </c>
      <c r="C33" s="2" t="s">
        <v>2863</v>
      </c>
      <c r="D33" s="2" t="s">
        <v>3211</v>
      </c>
      <c r="E33" s="2" t="str">
        <f t="shared" si="0"/>
        <v>D12-278X48</v>
      </c>
      <c r="F33" s="2" t="s">
        <v>2159</v>
      </c>
      <c r="G33" s="1">
        <v>164.48</v>
      </c>
      <c r="H33" s="1">
        <v>170.74</v>
      </c>
    </row>
    <row r="34" spans="1:8" x14ac:dyDescent="0.3">
      <c r="A34" s="2" t="s">
        <v>2160</v>
      </c>
      <c r="B34" s="2" t="s">
        <v>2161</v>
      </c>
      <c r="C34" s="2" t="s">
        <v>2864</v>
      </c>
      <c r="D34" s="2" t="s">
        <v>3210</v>
      </c>
      <c r="E34" s="2" t="str">
        <f t="shared" si="0"/>
        <v>D12-396X36</v>
      </c>
      <c r="F34" s="2" t="s">
        <v>2162</v>
      </c>
      <c r="G34" s="1">
        <v>160.65</v>
      </c>
      <c r="H34" s="1">
        <v>166.76</v>
      </c>
    </row>
    <row r="35" spans="1:8" x14ac:dyDescent="0.3">
      <c r="A35" s="2" t="s">
        <v>1920</v>
      </c>
      <c r="B35" s="2" t="s">
        <v>1921</v>
      </c>
      <c r="C35" s="2" t="s">
        <v>3265</v>
      </c>
      <c r="D35" s="2" t="s">
        <v>3195</v>
      </c>
      <c r="E35" s="2" t="str">
        <f t="shared" si="0"/>
        <v>D1-2AB48X24</v>
      </c>
      <c r="F35" s="2" t="s">
        <v>1922</v>
      </c>
      <c r="G35" s="1">
        <v>53.55</v>
      </c>
      <c r="H35" s="1">
        <v>55.589999999999996</v>
      </c>
    </row>
    <row r="36" spans="1:8" x14ac:dyDescent="0.3">
      <c r="A36" s="2" t="s">
        <v>1923</v>
      </c>
      <c r="B36" s="2" t="s">
        <v>1924</v>
      </c>
      <c r="C36" s="2" t="s">
        <v>3264</v>
      </c>
      <c r="D36" s="2" t="s">
        <v>3194</v>
      </c>
      <c r="E36" s="2" t="str">
        <f t="shared" si="0"/>
        <v>D1-2AC54X24</v>
      </c>
      <c r="F36" s="2" t="s">
        <v>1925</v>
      </c>
      <c r="G36" s="1">
        <v>55.279999999999994</v>
      </c>
      <c r="H36" s="1">
        <v>57.379999999999995</v>
      </c>
    </row>
    <row r="37" spans="1:8" x14ac:dyDescent="0.3">
      <c r="A37" s="2" t="s">
        <v>1926</v>
      </c>
      <c r="B37" s="2" t="s">
        <v>1927</v>
      </c>
      <c r="C37" s="2" t="s">
        <v>3263</v>
      </c>
      <c r="D37" s="2" t="s">
        <v>3193</v>
      </c>
      <c r="E37" s="2" t="str">
        <f t="shared" si="0"/>
        <v>D1-2AD60X24</v>
      </c>
      <c r="F37" s="2" t="s">
        <v>1928</v>
      </c>
      <c r="G37" s="1">
        <v>76.22</v>
      </c>
      <c r="H37" s="1">
        <v>79.12</v>
      </c>
    </row>
    <row r="38" spans="1:8" x14ac:dyDescent="0.3">
      <c r="A38" s="2" t="s">
        <v>1929</v>
      </c>
      <c r="B38" s="2" t="s">
        <v>1930</v>
      </c>
      <c r="C38" s="2" t="s">
        <v>3262</v>
      </c>
      <c r="D38" s="2" t="s">
        <v>3192</v>
      </c>
      <c r="E38" s="2" t="str">
        <f t="shared" si="0"/>
        <v>D1-2AE66X24</v>
      </c>
      <c r="F38" s="2" t="s">
        <v>1931</v>
      </c>
      <c r="G38" s="1">
        <v>83.83</v>
      </c>
      <c r="H38" s="1">
        <v>87.02</v>
      </c>
    </row>
    <row r="39" spans="1:8" x14ac:dyDescent="0.3">
      <c r="A39" s="2" t="s">
        <v>1932</v>
      </c>
      <c r="B39" s="2" t="s">
        <v>1933</v>
      </c>
      <c r="C39" s="2" t="s">
        <v>3261</v>
      </c>
      <c r="D39" s="2" t="s">
        <v>3246</v>
      </c>
      <c r="E39" s="2" t="str">
        <f t="shared" si="0"/>
        <v>D1-2AF72X24</v>
      </c>
      <c r="F39" s="2" t="s">
        <v>1934</v>
      </c>
      <c r="G39" s="1">
        <v>91.45</v>
      </c>
      <c r="H39" s="1">
        <v>94.929999999999993</v>
      </c>
    </row>
    <row r="40" spans="1:8" x14ac:dyDescent="0.3">
      <c r="A40" s="2" t="s">
        <v>1935</v>
      </c>
      <c r="B40" s="2" t="s">
        <v>1936</v>
      </c>
      <c r="C40" s="2" t="s">
        <v>3260</v>
      </c>
      <c r="D40" s="2" t="s">
        <v>3191</v>
      </c>
      <c r="E40" s="2" t="str">
        <f t="shared" si="0"/>
        <v>D1-2AG78X24</v>
      </c>
      <c r="F40" s="2" t="s">
        <v>1937</v>
      </c>
      <c r="G40" s="1">
        <v>99.08</v>
      </c>
      <c r="H40" s="1">
        <v>102.85</v>
      </c>
    </row>
    <row r="41" spans="1:8" x14ac:dyDescent="0.3">
      <c r="A41" s="2" t="s">
        <v>1938</v>
      </c>
      <c r="B41" s="2" t="s">
        <v>1939</v>
      </c>
      <c r="C41" s="2" t="s">
        <v>3259</v>
      </c>
      <c r="D41" s="2" t="s">
        <v>3245</v>
      </c>
      <c r="E41" s="2" t="str">
        <f t="shared" si="0"/>
        <v>D1-2AH84X24</v>
      </c>
      <c r="F41" s="2" t="s">
        <v>1940</v>
      </c>
      <c r="G41" s="1">
        <v>106.69</v>
      </c>
      <c r="H41" s="1">
        <v>110.75</v>
      </c>
    </row>
    <row r="42" spans="1:8" x14ac:dyDescent="0.3">
      <c r="A42" s="2" t="s">
        <v>1941</v>
      </c>
      <c r="B42" s="2" t="s">
        <v>1942</v>
      </c>
      <c r="C42" s="2" t="s">
        <v>3258</v>
      </c>
      <c r="D42" s="2" t="s">
        <v>3244</v>
      </c>
      <c r="E42" s="2" t="str">
        <f t="shared" si="0"/>
        <v>D1-2AJ90X24</v>
      </c>
      <c r="F42" s="2" t="s">
        <v>1943</v>
      </c>
      <c r="G42" s="1">
        <v>114.32</v>
      </c>
      <c r="H42" s="1">
        <v>118.67</v>
      </c>
    </row>
    <row r="43" spans="1:8" x14ac:dyDescent="0.3">
      <c r="A43" s="2" t="s">
        <v>1944</v>
      </c>
      <c r="B43" s="2" t="s">
        <v>1945</v>
      </c>
      <c r="C43" s="2" t="s">
        <v>3257</v>
      </c>
      <c r="D43" s="2" t="s">
        <v>3212</v>
      </c>
      <c r="E43" s="2" t="str">
        <f t="shared" si="0"/>
        <v>D1-2AK96X24</v>
      </c>
      <c r="F43" s="2" t="s">
        <v>1946</v>
      </c>
      <c r="G43" s="1">
        <v>121.92999999999999</v>
      </c>
      <c r="H43" s="1">
        <v>126.57</v>
      </c>
    </row>
    <row r="44" spans="1:8" x14ac:dyDescent="0.3">
      <c r="A44" s="2" t="s">
        <v>1947</v>
      </c>
      <c r="B44" s="2" t="s">
        <v>1948</v>
      </c>
      <c r="C44" s="2" t="s">
        <v>3256</v>
      </c>
      <c r="D44" s="2" t="s">
        <v>3243</v>
      </c>
      <c r="E44" s="2" t="str">
        <f t="shared" si="0"/>
        <v>D1-2AL102X24</v>
      </c>
      <c r="F44" s="2" t="s">
        <v>1949</v>
      </c>
      <c r="G44" s="1">
        <v>129.56</v>
      </c>
      <c r="H44" s="1">
        <v>134.49</v>
      </c>
    </row>
    <row r="45" spans="1:8" x14ac:dyDescent="0.3">
      <c r="A45" s="2" t="s">
        <v>257</v>
      </c>
      <c r="B45" s="2" t="s">
        <v>258</v>
      </c>
      <c r="C45" s="2" t="s">
        <v>2380</v>
      </c>
      <c r="D45" s="2" t="s">
        <v>3183</v>
      </c>
      <c r="E45" s="2" t="str">
        <f t="shared" si="0"/>
        <v>D13-124X12</v>
      </c>
      <c r="F45" s="2" t="s">
        <v>259</v>
      </c>
      <c r="G45" s="1">
        <v>11.28</v>
      </c>
      <c r="H45" s="1">
        <v>11.709999999999999</v>
      </c>
    </row>
    <row r="46" spans="1:8" x14ac:dyDescent="0.3">
      <c r="A46" s="2" t="s">
        <v>1950</v>
      </c>
      <c r="B46" s="2" t="s">
        <v>1951</v>
      </c>
      <c r="C46" s="2" t="s">
        <v>3255</v>
      </c>
      <c r="D46" s="2" t="s">
        <v>3229</v>
      </c>
      <c r="E46" s="2" t="str">
        <f t="shared" si="0"/>
        <v>D1-3AC60X36</v>
      </c>
      <c r="F46" s="2" t="s">
        <v>1952</v>
      </c>
      <c r="G46" s="1">
        <v>114.32</v>
      </c>
      <c r="H46" s="1">
        <v>118.67</v>
      </c>
    </row>
    <row r="47" spans="1:8" x14ac:dyDescent="0.3">
      <c r="A47" s="2" t="s">
        <v>1953</v>
      </c>
      <c r="B47" s="2" t="s">
        <v>1954</v>
      </c>
      <c r="C47" s="2" t="s">
        <v>3254</v>
      </c>
      <c r="D47" s="2" t="s">
        <v>3241</v>
      </c>
      <c r="E47" s="2" t="str">
        <f t="shared" si="0"/>
        <v>D1-3AD66X36</v>
      </c>
      <c r="F47" s="2" t="s">
        <v>1955</v>
      </c>
      <c r="G47" s="1">
        <v>104.39</v>
      </c>
      <c r="H47" s="1">
        <v>108.35</v>
      </c>
    </row>
    <row r="48" spans="1:8" x14ac:dyDescent="0.3">
      <c r="A48" s="2" t="s">
        <v>1956</v>
      </c>
      <c r="B48" s="2" t="s">
        <v>1957</v>
      </c>
      <c r="C48" s="2" t="s">
        <v>3253</v>
      </c>
      <c r="D48" s="2" t="s">
        <v>3240</v>
      </c>
      <c r="E48" s="2" t="str">
        <f t="shared" si="0"/>
        <v>D1-3AE72X36</v>
      </c>
      <c r="F48" s="2" t="s">
        <v>1958</v>
      </c>
      <c r="G48" s="1">
        <v>137.18</v>
      </c>
      <c r="H48" s="1">
        <v>142.4</v>
      </c>
    </row>
    <row r="49" spans="1:8" x14ac:dyDescent="0.3">
      <c r="A49" s="2" t="s">
        <v>1959</v>
      </c>
      <c r="B49" s="2" t="s">
        <v>1960</v>
      </c>
      <c r="C49" s="2" t="s">
        <v>3252</v>
      </c>
      <c r="D49" s="2" t="s">
        <v>3239</v>
      </c>
      <c r="E49" s="2" t="str">
        <f t="shared" si="0"/>
        <v>D1-3AF78X36</v>
      </c>
      <c r="F49" s="2" t="s">
        <v>1961</v>
      </c>
      <c r="G49" s="1">
        <v>148.60999999999999</v>
      </c>
      <c r="H49" s="1">
        <v>154.26</v>
      </c>
    </row>
    <row r="50" spans="1:8" x14ac:dyDescent="0.3">
      <c r="A50" s="2" t="s">
        <v>1962</v>
      </c>
      <c r="B50" s="2" t="s">
        <v>1963</v>
      </c>
      <c r="C50" s="2" t="s">
        <v>3251</v>
      </c>
      <c r="D50" s="2" t="s">
        <v>3238</v>
      </c>
      <c r="E50" s="2" t="str">
        <f t="shared" si="0"/>
        <v>D1-3AG84X36</v>
      </c>
      <c r="F50" s="2" t="s">
        <v>1964</v>
      </c>
      <c r="G50" s="1">
        <v>160.04</v>
      </c>
      <c r="H50" s="1">
        <v>166.13</v>
      </c>
    </row>
    <row r="51" spans="1:8" x14ac:dyDescent="0.3">
      <c r="A51" s="2" t="s">
        <v>1965</v>
      </c>
      <c r="B51" s="2" t="s">
        <v>1966</v>
      </c>
      <c r="C51" s="2" t="s">
        <v>3250</v>
      </c>
      <c r="D51" s="2" t="s">
        <v>3209</v>
      </c>
      <c r="E51" s="2" t="str">
        <f t="shared" si="0"/>
        <v>D1-3AH90X36</v>
      </c>
      <c r="F51" s="2" t="s">
        <v>1967</v>
      </c>
      <c r="G51" s="1">
        <v>171.47</v>
      </c>
      <c r="H51" s="1">
        <v>177.99</v>
      </c>
    </row>
    <row r="52" spans="1:8" x14ac:dyDescent="0.3">
      <c r="A52" s="2" t="s">
        <v>1968</v>
      </c>
      <c r="B52" s="2" t="s">
        <v>1969</v>
      </c>
      <c r="C52" s="2" t="s">
        <v>3249</v>
      </c>
      <c r="D52" s="2" t="s">
        <v>3210</v>
      </c>
      <c r="E52" s="2" t="str">
        <f t="shared" si="0"/>
        <v>D1-3AJ96X36</v>
      </c>
      <c r="F52" s="2" t="s">
        <v>1970</v>
      </c>
      <c r="G52" s="1">
        <v>182.9</v>
      </c>
      <c r="H52" s="1">
        <v>189.85</v>
      </c>
    </row>
    <row r="53" spans="1:8" x14ac:dyDescent="0.3">
      <c r="A53" s="2" t="s">
        <v>1971</v>
      </c>
      <c r="B53" s="2" t="s">
        <v>1972</v>
      </c>
      <c r="C53" s="2" t="s">
        <v>3248</v>
      </c>
      <c r="D53" s="2" t="s">
        <v>3237</v>
      </c>
      <c r="E53" s="2" t="str">
        <f t="shared" si="0"/>
        <v>D1-3AK102X36</v>
      </c>
      <c r="F53" s="2" t="s">
        <v>1973</v>
      </c>
      <c r="G53" s="1">
        <v>161.32999999999998</v>
      </c>
      <c r="H53" s="1">
        <v>167.46</v>
      </c>
    </row>
    <row r="54" spans="1:8" x14ac:dyDescent="0.3">
      <c r="A54" s="2" t="s">
        <v>260</v>
      </c>
      <c r="B54" s="2" t="s">
        <v>261</v>
      </c>
      <c r="C54" s="2" t="s">
        <v>3393</v>
      </c>
      <c r="D54" s="2" t="s">
        <v>3394</v>
      </c>
      <c r="E54" s="2" t="str">
        <f>CONCATENATE(C54,"  ",D54)</f>
        <v>D15-2A  18X30</v>
      </c>
      <c r="F54" s="2" t="s">
        <v>262</v>
      </c>
      <c r="G54" s="1">
        <v>31.189999999999998</v>
      </c>
      <c r="H54" s="1">
        <v>32.369999999999997</v>
      </c>
    </row>
    <row r="55" spans="1:8" x14ac:dyDescent="0.3">
      <c r="A55" s="2" t="s">
        <v>263</v>
      </c>
      <c r="B55" s="2" t="s">
        <v>264</v>
      </c>
      <c r="C55" s="2" t="s">
        <v>2381</v>
      </c>
      <c r="D55" s="2" t="s">
        <v>3392</v>
      </c>
      <c r="E55" s="2" t="str">
        <f t="shared" ref="E55:E118" si="1">CONCATENATE(C55,"  ",D55)</f>
        <v>D16-1A  18X12</v>
      </c>
      <c r="F55" s="2" t="s">
        <v>265</v>
      </c>
      <c r="G55" s="1">
        <v>12.47</v>
      </c>
      <c r="H55" s="1">
        <v>12.95</v>
      </c>
    </row>
    <row r="56" spans="1:8" x14ac:dyDescent="0.3">
      <c r="A56" s="2" t="s">
        <v>266</v>
      </c>
      <c r="B56" s="2" t="s">
        <v>267</v>
      </c>
      <c r="C56" s="2" t="s">
        <v>2382</v>
      </c>
      <c r="D56" s="2" t="s">
        <v>3392</v>
      </c>
      <c r="E56" s="2" t="str">
        <f t="shared" si="1"/>
        <v>D16-1B  18X12</v>
      </c>
      <c r="F56" s="2" t="s">
        <v>268</v>
      </c>
      <c r="G56" s="1">
        <v>12.47</v>
      </c>
      <c r="H56" s="1">
        <v>12.95</v>
      </c>
    </row>
    <row r="57" spans="1:8" x14ac:dyDescent="0.3">
      <c r="A57" s="2" t="s">
        <v>269</v>
      </c>
      <c r="B57" s="2" t="s">
        <v>270</v>
      </c>
      <c r="C57" s="2" t="s">
        <v>2383</v>
      </c>
      <c r="D57" s="2" t="s">
        <v>3246</v>
      </c>
      <c r="E57" s="2" t="str">
        <f t="shared" si="1"/>
        <v>D16-1D  72X24</v>
      </c>
      <c r="F57" s="2" t="s">
        <v>271</v>
      </c>
      <c r="G57" s="1">
        <v>93.46</v>
      </c>
      <c r="H57" s="1">
        <v>97.009999999999991</v>
      </c>
    </row>
    <row r="58" spans="1:8" x14ac:dyDescent="0.3">
      <c r="A58" s="2" t="s">
        <v>272</v>
      </c>
      <c r="B58" s="2" t="s">
        <v>273</v>
      </c>
      <c r="C58" s="2" t="s">
        <v>2384</v>
      </c>
      <c r="D58" s="2" t="s">
        <v>3174</v>
      </c>
      <c r="E58" s="2" t="str">
        <f t="shared" si="1"/>
        <v>D16-2  30X36</v>
      </c>
      <c r="F58" s="2" t="s">
        <v>274</v>
      </c>
      <c r="G58" s="1">
        <v>55.179999999999993</v>
      </c>
      <c r="H58" s="1">
        <v>57.279999999999994</v>
      </c>
    </row>
    <row r="59" spans="1:8" x14ac:dyDescent="0.3">
      <c r="A59" s="2" t="s">
        <v>275</v>
      </c>
      <c r="B59" s="2" t="s">
        <v>276</v>
      </c>
      <c r="C59" s="2" t="s">
        <v>2385</v>
      </c>
      <c r="D59" s="2" t="s">
        <v>3377</v>
      </c>
      <c r="E59" s="2" t="str">
        <f t="shared" si="1"/>
        <v>D16-2B  48X18</v>
      </c>
      <c r="F59" s="2" t="s">
        <v>277</v>
      </c>
      <c r="G59" s="1">
        <v>46.73</v>
      </c>
      <c r="H59" s="1">
        <v>48.51</v>
      </c>
    </row>
    <row r="60" spans="1:8" x14ac:dyDescent="0.3">
      <c r="A60" s="2" t="s">
        <v>278</v>
      </c>
      <c r="B60" s="2" t="s">
        <v>279</v>
      </c>
      <c r="C60" s="2" t="s">
        <v>2386</v>
      </c>
      <c r="D60" s="2" t="s">
        <v>3306</v>
      </c>
      <c r="E60" s="2" t="str">
        <f t="shared" si="1"/>
        <v>D16-2C  36X48</v>
      </c>
      <c r="F60" s="2" t="s">
        <v>280</v>
      </c>
      <c r="G60" s="1">
        <v>166.7</v>
      </c>
      <c r="H60" s="1">
        <v>173.03</v>
      </c>
    </row>
    <row r="61" spans="1:8" x14ac:dyDescent="0.3">
      <c r="A61" s="2" t="s">
        <v>281</v>
      </c>
      <c r="B61" s="2" t="s">
        <v>282</v>
      </c>
      <c r="C61" s="2" t="s">
        <v>2387</v>
      </c>
      <c r="D61" s="2" t="s">
        <v>3306</v>
      </c>
      <c r="E61" s="2" t="str">
        <f t="shared" si="1"/>
        <v>D16-2D  36X48</v>
      </c>
      <c r="F61" s="2" t="s">
        <v>283</v>
      </c>
      <c r="G61" s="1">
        <v>166.7</v>
      </c>
      <c r="H61" s="1">
        <v>173.03</v>
      </c>
    </row>
    <row r="62" spans="1:8" x14ac:dyDescent="0.3">
      <c r="A62" s="2" t="s">
        <v>284</v>
      </c>
      <c r="B62" s="2" t="s">
        <v>285</v>
      </c>
      <c r="C62" s="2" t="s">
        <v>2388</v>
      </c>
      <c r="D62" s="2" t="s">
        <v>3207</v>
      </c>
      <c r="E62" s="2" t="str">
        <f t="shared" si="1"/>
        <v>D16-3  48X36</v>
      </c>
      <c r="F62" s="2" t="s">
        <v>286</v>
      </c>
      <c r="G62" s="1">
        <v>105.50999999999999</v>
      </c>
      <c r="H62" s="1">
        <v>109.52</v>
      </c>
    </row>
    <row r="63" spans="1:8" x14ac:dyDescent="0.3">
      <c r="A63" s="2" t="s">
        <v>2163</v>
      </c>
      <c r="B63" s="2" t="s">
        <v>2164</v>
      </c>
      <c r="C63" s="2" t="s">
        <v>3208</v>
      </c>
      <c r="D63" s="2" t="s">
        <v>3209</v>
      </c>
      <c r="E63" s="2" t="str">
        <f t="shared" si="1"/>
        <v>D19-1  90X36</v>
      </c>
      <c r="F63" s="2" t="s">
        <v>2165</v>
      </c>
      <c r="G63" s="1">
        <v>142.35</v>
      </c>
      <c r="H63" s="1">
        <v>147.76</v>
      </c>
    </row>
    <row r="64" spans="1:8" x14ac:dyDescent="0.3">
      <c r="A64" s="2" t="s">
        <v>287</v>
      </c>
      <c r="B64" s="2" t="s">
        <v>288</v>
      </c>
      <c r="C64" s="2" t="s">
        <v>2389</v>
      </c>
      <c r="D64" s="2" t="s">
        <v>3209</v>
      </c>
      <c r="E64" s="2" t="str">
        <f t="shared" si="1"/>
        <v>D19-2  90X36</v>
      </c>
      <c r="F64" s="2" t="s">
        <v>289</v>
      </c>
      <c r="G64" s="1">
        <v>175.24</v>
      </c>
      <c r="H64" s="1">
        <v>181.9</v>
      </c>
    </row>
    <row r="65" spans="1:8" x14ac:dyDescent="0.3">
      <c r="A65" s="2" t="s">
        <v>290</v>
      </c>
      <c r="B65" s="2" t="s">
        <v>291</v>
      </c>
      <c r="C65" s="2" t="s">
        <v>2390</v>
      </c>
      <c r="D65" s="2" t="s">
        <v>3209</v>
      </c>
      <c r="E65" s="2" t="str">
        <f t="shared" si="1"/>
        <v>D19-3  90X36</v>
      </c>
      <c r="F65" s="2" t="s">
        <v>292</v>
      </c>
      <c r="G65" s="1">
        <v>142.35</v>
      </c>
      <c r="H65" s="1">
        <v>147.76</v>
      </c>
    </row>
    <row r="66" spans="1:8" x14ac:dyDescent="0.3">
      <c r="A66" s="2" t="s">
        <v>293</v>
      </c>
      <c r="B66" s="2" t="s">
        <v>294</v>
      </c>
      <c r="C66" s="2" t="s">
        <v>2391</v>
      </c>
      <c r="D66" s="2" t="s">
        <v>3207</v>
      </c>
      <c r="E66" s="2" t="str">
        <f t="shared" si="1"/>
        <v>D20-1  48X36</v>
      </c>
      <c r="F66" s="2" t="s">
        <v>295</v>
      </c>
      <c r="G66" s="1">
        <v>166.48</v>
      </c>
      <c r="H66" s="1">
        <v>172.81</v>
      </c>
    </row>
    <row r="67" spans="1:8" x14ac:dyDescent="0.3">
      <c r="A67" s="2" t="s">
        <v>296</v>
      </c>
      <c r="B67" s="2" t="s">
        <v>297</v>
      </c>
      <c r="C67" s="2" t="s">
        <v>2392</v>
      </c>
      <c r="D67" s="2" t="s">
        <v>3207</v>
      </c>
      <c r="E67" s="2" t="str">
        <f t="shared" si="1"/>
        <v>D20-2  48X36</v>
      </c>
      <c r="F67" s="2" t="s">
        <v>298</v>
      </c>
      <c r="G67" s="1">
        <v>166.7</v>
      </c>
      <c r="H67" s="1">
        <v>173.03</v>
      </c>
    </row>
    <row r="68" spans="1:8" x14ac:dyDescent="0.3">
      <c r="A68" s="2" t="s">
        <v>299</v>
      </c>
      <c r="B68" s="2" t="s">
        <v>300</v>
      </c>
      <c r="C68" s="2" t="s">
        <v>2393</v>
      </c>
      <c r="D68" s="2" t="s">
        <v>3207</v>
      </c>
      <c r="E68" s="2" t="str">
        <f t="shared" si="1"/>
        <v>D20-3  48X36</v>
      </c>
      <c r="F68" s="2" t="s">
        <v>301</v>
      </c>
      <c r="G68" s="1">
        <v>166.7</v>
      </c>
      <c r="H68" s="1">
        <v>173.03</v>
      </c>
    </row>
    <row r="69" spans="1:8" x14ac:dyDescent="0.3">
      <c r="A69" s="2" t="s">
        <v>1974</v>
      </c>
      <c r="B69" s="2" t="s">
        <v>1975</v>
      </c>
      <c r="C69" s="2" t="s">
        <v>2806</v>
      </c>
      <c r="D69" s="2" t="s">
        <v>3205</v>
      </c>
      <c r="E69" s="2" t="str">
        <f t="shared" si="1"/>
        <v>D2-1  36X16</v>
      </c>
      <c r="F69" s="2" t="s">
        <v>1976</v>
      </c>
      <c r="G69" s="1">
        <v>30.479999999999993</v>
      </c>
      <c r="H69" s="1">
        <v>31.639999999999997</v>
      </c>
    </row>
    <row r="70" spans="1:8" x14ac:dyDescent="0.3">
      <c r="A70" s="2" t="s">
        <v>302</v>
      </c>
      <c r="B70" s="2" t="s">
        <v>303</v>
      </c>
      <c r="C70" s="2" t="s">
        <v>2394</v>
      </c>
      <c r="D70" s="2" t="s">
        <v>3202</v>
      </c>
      <c r="E70" s="2" t="str">
        <f t="shared" si="1"/>
        <v>D21-1  54X16</v>
      </c>
      <c r="F70" s="2" t="s">
        <v>304</v>
      </c>
      <c r="G70" s="1">
        <v>46.73</v>
      </c>
      <c r="H70" s="1">
        <v>48.51</v>
      </c>
    </row>
    <row r="71" spans="1:8" x14ac:dyDescent="0.3">
      <c r="A71" s="2" t="s">
        <v>305</v>
      </c>
      <c r="B71" s="2" t="s">
        <v>306</v>
      </c>
      <c r="C71" s="2" t="s">
        <v>2395</v>
      </c>
      <c r="D71" s="2" t="s">
        <v>3202</v>
      </c>
      <c r="E71" s="2" t="str">
        <f t="shared" si="1"/>
        <v>D21-1L  54X16</v>
      </c>
      <c r="F71" s="2" t="s">
        <v>307</v>
      </c>
      <c r="G71" s="1">
        <v>46.73</v>
      </c>
      <c r="H71" s="1">
        <v>48.51</v>
      </c>
    </row>
    <row r="72" spans="1:8" x14ac:dyDescent="0.3">
      <c r="A72" s="2" t="s">
        <v>2166</v>
      </c>
      <c r="B72" s="2" t="s">
        <v>2167</v>
      </c>
      <c r="C72" s="2" t="s">
        <v>2865</v>
      </c>
      <c r="D72" s="2" t="s">
        <v>3200</v>
      </c>
      <c r="E72" s="2" t="str">
        <f t="shared" si="1"/>
        <v>D21-2  66X16</v>
      </c>
      <c r="F72" s="2" t="s">
        <v>2168</v>
      </c>
      <c r="G72" s="1">
        <v>51.059999999999995</v>
      </c>
      <c r="H72" s="1">
        <v>53</v>
      </c>
    </row>
    <row r="73" spans="1:8" x14ac:dyDescent="0.3">
      <c r="A73" s="2" t="s">
        <v>2169</v>
      </c>
      <c r="B73" s="2" t="s">
        <v>2170</v>
      </c>
      <c r="C73" s="2" t="s">
        <v>2866</v>
      </c>
      <c r="D73" s="2" t="s">
        <v>3200</v>
      </c>
      <c r="E73" s="2" t="str">
        <f t="shared" si="1"/>
        <v>D21-2L  66X16</v>
      </c>
      <c r="F73" s="2" t="s">
        <v>2171</v>
      </c>
      <c r="G73" s="1">
        <v>42.379999999999995</v>
      </c>
      <c r="H73" s="1">
        <v>44</v>
      </c>
    </row>
    <row r="74" spans="1:8" x14ac:dyDescent="0.3">
      <c r="A74" s="2" t="s">
        <v>1977</v>
      </c>
      <c r="B74" s="2" t="s">
        <v>1978</v>
      </c>
      <c r="C74" s="2" t="s">
        <v>2807</v>
      </c>
      <c r="D74" s="2" t="s">
        <v>3204</v>
      </c>
      <c r="E74" s="2" t="str">
        <f t="shared" si="1"/>
        <v>D2-1A  42X16</v>
      </c>
      <c r="F74" s="2" t="s">
        <v>1979</v>
      </c>
      <c r="G74" s="1">
        <v>35.82</v>
      </c>
      <c r="H74" s="1">
        <v>37.179999999999993</v>
      </c>
    </row>
    <row r="75" spans="1:8" x14ac:dyDescent="0.3">
      <c r="A75" s="2" t="s">
        <v>1980</v>
      </c>
      <c r="B75" s="2" t="s">
        <v>1981</v>
      </c>
      <c r="C75" s="2" t="s">
        <v>2808</v>
      </c>
      <c r="D75" s="2" t="s">
        <v>3203</v>
      </c>
      <c r="E75" s="2" t="str">
        <f t="shared" si="1"/>
        <v>D2-1B  48X16</v>
      </c>
      <c r="F75" s="2" t="s">
        <v>1982</v>
      </c>
      <c r="G75" s="1">
        <v>41.15</v>
      </c>
      <c r="H75" s="1">
        <v>42.72</v>
      </c>
    </row>
    <row r="76" spans="1:8" x14ac:dyDescent="0.3">
      <c r="A76" s="2" t="s">
        <v>1983</v>
      </c>
      <c r="B76" s="2" t="s">
        <v>1984</v>
      </c>
      <c r="C76" s="2" t="s">
        <v>2809</v>
      </c>
      <c r="D76" s="2" t="s">
        <v>3202</v>
      </c>
      <c r="E76" s="2" t="str">
        <f t="shared" si="1"/>
        <v>D2-1C  54X16</v>
      </c>
      <c r="F76" s="2" t="s">
        <v>1985</v>
      </c>
      <c r="G76" s="1">
        <v>45.73</v>
      </c>
      <c r="H76" s="1">
        <v>47.47</v>
      </c>
    </row>
    <row r="77" spans="1:8" x14ac:dyDescent="0.3">
      <c r="A77" s="2" t="s">
        <v>1986</v>
      </c>
      <c r="B77" s="2" t="s">
        <v>1987</v>
      </c>
      <c r="C77" s="2" t="s">
        <v>2810</v>
      </c>
      <c r="D77" s="2" t="s">
        <v>3201</v>
      </c>
      <c r="E77" s="2" t="str">
        <f t="shared" si="1"/>
        <v>D2-1D  60X16</v>
      </c>
      <c r="F77" s="2" t="s">
        <v>1988</v>
      </c>
      <c r="G77" s="1">
        <v>51.059999999999995</v>
      </c>
      <c r="H77" s="1">
        <v>53</v>
      </c>
    </row>
    <row r="78" spans="1:8" x14ac:dyDescent="0.3">
      <c r="A78" s="2" t="s">
        <v>1989</v>
      </c>
      <c r="B78" s="2" t="s">
        <v>1990</v>
      </c>
      <c r="C78" s="2" t="s">
        <v>2811</v>
      </c>
      <c r="D78" s="2" t="s">
        <v>3200</v>
      </c>
      <c r="E78" s="2" t="str">
        <f t="shared" si="1"/>
        <v>D2-1E  66X16</v>
      </c>
      <c r="F78" s="2" t="s">
        <v>1991</v>
      </c>
      <c r="G78" s="1">
        <v>56.4</v>
      </c>
      <c r="H78" s="1">
        <v>58.55</v>
      </c>
    </row>
    <row r="79" spans="1:8" x14ac:dyDescent="0.3">
      <c r="A79" s="2" t="s">
        <v>1992</v>
      </c>
      <c r="B79" s="2" t="s">
        <v>1993</v>
      </c>
      <c r="C79" s="2" t="s">
        <v>2812</v>
      </c>
      <c r="D79" s="2" t="s">
        <v>3199</v>
      </c>
      <c r="E79" s="2" t="str">
        <f t="shared" si="1"/>
        <v>D2-1F  72X16</v>
      </c>
      <c r="F79" s="2" t="s">
        <v>1994</v>
      </c>
      <c r="G79" s="1">
        <v>60.97</v>
      </c>
      <c r="H79" s="1">
        <v>63.29</v>
      </c>
    </row>
    <row r="80" spans="1:8" x14ac:dyDescent="0.3">
      <c r="A80" s="2" t="s">
        <v>1995</v>
      </c>
      <c r="B80" s="2" t="s">
        <v>1996</v>
      </c>
      <c r="C80" s="2" t="s">
        <v>2813</v>
      </c>
      <c r="D80" s="2" t="s">
        <v>3198</v>
      </c>
      <c r="E80" s="2" t="str">
        <f t="shared" si="1"/>
        <v>D2-1G  78X16</v>
      </c>
      <c r="F80" s="2" t="s">
        <v>1997</v>
      </c>
      <c r="G80" s="1">
        <v>55.04</v>
      </c>
      <c r="H80" s="1">
        <v>57.129999999999995</v>
      </c>
    </row>
    <row r="81" spans="1:8" x14ac:dyDescent="0.3">
      <c r="A81" s="2" t="s">
        <v>1998</v>
      </c>
      <c r="B81" s="2" t="s">
        <v>1999</v>
      </c>
      <c r="C81" s="2" t="s">
        <v>2814</v>
      </c>
      <c r="D81" s="2" t="s">
        <v>3197</v>
      </c>
      <c r="E81" s="2" t="str">
        <f t="shared" si="1"/>
        <v>D2-1H  84X16</v>
      </c>
      <c r="F81" s="2" t="s">
        <v>2000</v>
      </c>
      <c r="G81" s="1">
        <v>58.83</v>
      </c>
      <c r="H81" s="1">
        <v>61.07</v>
      </c>
    </row>
    <row r="82" spans="1:8" x14ac:dyDescent="0.3">
      <c r="A82" s="2" t="s">
        <v>2001</v>
      </c>
      <c r="B82" s="2" t="s">
        <v>2002</v>
      </c>
      <c r="C82" s="2" t="s">
        <v>2815</v>
      </c>
      <c r="D82" s="2" t="s">
        <v>3247</v>
      </c>
      <c r="E82" s="2" t="str">
        <f t="shared" si="1"/>
        <v>D2-1J  90X16</v>
      </c>
      <c r="F82" s="2" t="s">
        <v>2003</v>
      </c>
      <c r="G82" s="1">
        <v>103.13</v>
      </c>
      <c r="H82" s="1">
        <v>107.05</v>
      </c>
    </row>
    <row r="83" spans="1:8" x14ac:dyDescent="0.3">
      <c r="A83" s="2" t="s">
        <v>308</v>
      </c>
      <c r="B83" s="2" t="s">
        <v>309</v>
      </c>
      <c r="C83" s="2" t="s">
        <v>2396</v>
      </c>
      <c r="D83" s="2" t="s">
        <v>3207</v>
      </c>
      <c r="E83" s="2" t="str">
        <f t="shared" si="1"/>
        <v>D22-1  48X36</v>
      </c>
      <c r="F83" s="2" t="s">
        <v>310</v>
      </c>
      <c r="G83" s="1">
        <v>109.22</v>
      </c>
      <c r="H83" s="1">
        <v>113.37</v>
      </c>
    </row>
    <row r="84" spans="1:8" x14ac:dyDescent="0.3">
      <c r="A84" s="2" t="s">
        <v>2004</v>
      </c>
      <c r="B84" s="2" t="s">
        <v>2005</v>
      </c>
      <c r="C84" s="2" t="s">
        <v>2816</v>
      </c>
      <c r="D84" s="2" t="s">
        <v>3195</v>
      </c>
      <c r="E84" s="2" t="str">
        <f t="shared" si="1"/>
        <v>D2-2B  48X24</v>
      </c>
      <c r="F84" s="2" t="s">
        <v>2006</v>
      </c>
      <c r="G84" s="1">
        <v>60.97</v>
      </c>
      <c r="H84" s="1">
        <v>63.29</v>
      </c>
    </row>
    <row r="85" spans="1:8" x14ac:dyDescent="0.3">
      <c r="A85" s="2" t="s">
        <v>2007</v>
      </c>
      <c r="B85" s="2" t="s">
        <v>2008</v>
      </c>
      <c r="C85" s="2" t="s">
        <v>2817</v>
      </c>
      <c r="D85" s="2" t="s">
        <v>3194</v>
      </c>
      <c r="E85" s="2" t="str">
        <f t="shared" si="1"/>
        <v>D2-2C  54X24</v>
      </c>
      <c r="F85" s="2" t="s">
        <v>2009</v>
      </c>
      <c r="G85" s="1">
        <v>68.59</v>
      </c>
      <c r="H85" s="1">
        <v>71.2</v>
      </c>
    </row>
    <row r="86" spans="1:8" x14ac:dyDescent="0.3">
      <c r="A86" s="2" t="s">
        <v>2010</v>
      </c>
      <c r="B86" s="2" t="s">
        <v>2011</v>
      </c>
      <c r="C86" s="2" t="s">
        <v>2818</v>
      </c>
      <c r="D86" s="2" t="s">
        <v>3193</v>
      </c>
      <c r="E86" s="2" t="str">
        <f t="shared" si="1"/>
        <v>D2-2D  60X24</v>
      </c>
      <c r="F86" s="2" t="s">
        <v>2012</v>
      </c>
      <c r="G86" s="1">
        <v>76.22</v>
      </c>
      <c r="H86" s="1">
        <v>79.12</v>
      </c>
    </row>
    <row r="87" spans="1:8" x14ac:dyDescent="0.3">
      <c r="A87" s="2" t="s">
        <v>2013</v>
      </c>
      <c r="B87" s="2" t="s">
        <v>2014</v>
      </c>
      <c r="C87" s="2" t="s">
        <v>2819</v>
      </c>
      <c r="D87" s="2" t="s">
        <v>3192</v>
      </c>
      <c r="E87" s="2" t="str">
        <f t="shared" si="1"/>
        <v>D2-2E  66X24</v>
      </c>
      <c r="F87" s="2" t="s">
        <v>2015</v>
      </c>
      <c r="G87" s="1">
        <v>83.83</v>
      </c>
      <c r="H87" s="1">
        <v>87.02</v>
      </c>
    </row>
    <row r="88" spans="1:8" x14ac:dyDescent="0.3">
      <c r="A88" s="2" t="s">
        <v>2016</v>
      </c>
      <c r="B88" s="2" t="s">
        <v>2017</v>
      </c>
      <c r="C88" s="2" t="s">
        <v>2820</v>
      </c>
      <c r="D88" s="2" t="s">
        <v>3246</v>
      </c>
      <c r="E88" s="2" t="str">
        <f t="shared" si="1"/>
        <v>D2-2F  72X24</v>
      </c>
      <c r="F88" s="2" t="s">
        <v>2018</v>
      </c>
      <c r="G88" s="1">
        <v>91.45</v>
      </c>
      <c r="H88" s="1">
        <v>94.929999999999993</v>
      </c>
    </row>
    <row r="89" spans="1:8" x14ac:dyDescent="0.3">
      <c r="A89" s="2" t="s">
        <v>2019</v>
      </c>
      <c r="B89" s="2" t="s">
        <v>2020</v>
      </c>
      <c r="C89" s="2" t="s">
        <v>2821</v>
      </c>
      <c r="D89" s="2" t="s">
        <v>3191</v>
      </c>
      <c r="E89" s="2" t="str">
        <f t="shared" si="1"/>
        <v>D2-2G  78X24</v>
      </c>
      <c r="F89" s="2" t="s">
        <v>2021</v>
      </c>
      <c r="G89" s="1">
        <v>103.19</v>
      </c>
      <c r="H89" s="1">
        <v>107.11</v>
      </c>
    </row>
    <row r="90" spans="1:8" x14ac:dyDescent="0.3">
      <c r="A90" s="2" t="s">
        <v>2022</v>
      </c>
      <c r="B90" s="2" t="s">
        <v>2023</v>
      </c>
      <c r="C90" s="2" t="s">
        <v>2822</v>
      </c>
      <c r="D90" s="2" t="s">
        <v>3245</v>
      </c>
      <c r="E90" s="2" t="str">
        <f t="shared" si="1"/>
        <v>D2-2H  84X24</v>
      </c>
      <c r="F90" s="2" t="s">
        <v>2024</v>
      </c>
      <c r="G90" s="1">
        <v>88.57</v>
      </c>
      <c r="H90" s="1">
        <v>91.929999999999993</v>
      </c>
    </row>
    <row r="91" spans="1:8" x14ac:dyDescent="0.3">
      <c r="A91" s="2" t="s">
        <v>2025</v>
      </c>
      <c r="B91" s="2" t="s">
        <v>2026</v>
      </c>
      <c r="C91" s="2" t="s">
        <v>2823</v>
      </c>
      <c r="D91" s="2" t="s">
        <v>3244</v>
      </c>
      <c r="E91" s="2" t="str">
        <f t="shared" si="1"/>
        <v>D2-2J  90X24</v>
      </c>
      <c r="F91" s="2" t="s">
        <v>2027</v>
      </c>
      <c r="G91" s="1">
        <v>94.9</v>
      </c>
      <c r="H91" s="1">
        <v>98.509999999999991</v>
      </c>
    </row>
    <row r="92" spans="1:8" x14ac:dyDescent="0.3">
      <c r="A92" s="2" t="s">
        <v>2028</v>
      </c>
      <c r="B92" s="2" t="s">
        <v>2029</v>
      </c>
      <c r="C92" s="2" t="s">
        <v>2824</v>
      </c>
      <c r="D92" s="2" t="s">
        <v>3212</v>
      </c>
      <c r="E92" s="2" t="str">
        <f t="shared" si="1"/>
        <v>D2-2K  96X24</v>
      </c>
      <c r="F92" s="2" t="s">
        <v>2030</v>
      </c>
      <c r="G92" s="1">
        <v>121.92999999999999</v>
      </c>
      <c r="H92" s="1">
        <v>126.57</v>
      </c>
    </row>
    <row r="93" spans="1:8" x14ac:dyDescent="0.3">
      <c r="A93" s="2" t="s">
        <v>2031</v>
      </c>
      <c r="B93" s="2" t="s">
        <v>2032</v>
      </c>
      <c r="C93" s="2" t="s">
        <v>2825</v>
      </c>
      <c r="D93" s="2" t="s">
        <v>3243</v>
      </c>
      <c r="E93" s="2" t="str">
        <f t="shared" si="1"/>
        <v>D2-2L  102X24</v>
      </c>
      <c r="F93" s="2" t="s">
        <v>2033</v>
      </c>
      <c r="G93" s="1">
        <v>129.56</v>
      </c>
      <c r="H93" s="1">
        <v>134.49</v>
      </c>
    </row>
    <row r="94" spans="1:8" x14ac:dyDescent="0.3">
      <c r="A94" s="2" t="s">
        <v>2034</v>
      </c>
      <c r="B94" s="2" t="s">
        <v>2035</v>
      </c>
      <c r="C94" s="2" t="s">
        <v>2826</v>
      </c>
      <c r="D94" s="2" t="s">
        <v>3242</v>
      </c>
      <c r="E94" s="2" t="str">
        <f t="shared" si="1"/>
        <v>D2-2M  108X24</v>
      </c>
      <c r="F94" s="2" t="s">
        <v>2036</v>
      </c>
      <c r="G94" s="1">
        <v>110.57</v>
      </c>
      <c r="H94" s="1">
        <v>114.77</v>
      </c>
    </row>
    <row r="95" spans="1:8" x14ac:dyDescent="0.3">
      <c r="A95" s="2" t="s">
        <v>2037</v>
      </c>
      <c r="B95" s="2" t="s">
        <v>2038</v>
      </c>
      <c r="C95" s="2" t="s">
        <v>2827</v>
      </c>
      <c r="D95" s="2" t="s">
        <v>3224</v>
      </c>
      <c r="E95" s="2" t="str">
        <f t="shared" si="1"/>
        <v>D2-3A  54X36</v>
      </c>
      <c r="F95" s="2" t="s">
        <v>2039</v>
      </c>
      <c r="G95" s="1">
        <v>102.87</v>
      </c>
      <c r="H95" s="1">
        <v>106.78</v>
      </c>
    </row>
    <row r="96" spans="1:8" x14ac:dyDescent="0.3">
      <c r="A96" s="2" t="s">
        <v>2040</v>
      </c>
      <c r="B96" s="2" t="s">
        <v>2041</v>
      </c>
      <c r="C96" s="2" t="s">
        <v>2828</v>
      </c>
      <c r="D96" s="2" t="s">
        <v>3229</v>
      </c>
      <c r="E96" s="2" t="str">
        <f t="shared" si="1"/>
        <v>D2-3B  60X36</v>
      </c>
      <c r="F96" s="2" t="s">
        <v>2042</v>
      </c>
      <c r="G96" s="1">
        <v>114.32</v>
      </c>
      <c r="H96" s="1">
        <v>118.67</v>
      </c>
    </row>
    <row r="97" spans="1:8" x14ac:dyDescent="0.3">
      <c r="A97" s="2" t="s">
        <v>2043</v>
      </c>
      <c r="B97" s="2" t="s">
        <v>2044</v>
      </c>
      <c r="C97" s="2" t="s">
        <v>2829</v>
      </c>
      <c r="D97" s="2" t="s">
        <v>3241</v>
      </c>
      <c r="E97" s="2" t="str">
        <f t="shared" si="1"/>
        <v>D2-3C  66X36</v>
      </c>
      <c r="F97" s="2" t="s">
        <v>2045</v>
      </c>
      <c r="G97" s="1">
        <v>125.74</v>
      </c>
      <c r="H97" s="1">
        <v>130.52000000000001</v>
      </c>
    </row>
    <row r="98" spans="1:8" x14ac:dyDescent="0.3">
      <c r="A98" s="2" t="s">
        <v>2046</v>
      </c>
      <c r="B98" s="2" t="s">
        <v>2047</v>
      </c>
      <c r="C98" s="2" t="s">
        <v>2830</v>
      </c>
      <c r="D98" s="2" t="s">
        <v>3240</v>
      </c>
      <c r="E98" s="2" t="str">
        <f t="shared" si="1"/>
        <v>D2-3D  72X36</v>
      </c>
      <c r="F98" s="2" t="s">
        <v>2048</v>
      </c>
      <c r="G98" s="1">
        <v>137.18</v>
      </c>
      <c r="H98" s="1">
        <v>142.4</v>
      </c>
    </row>
    <row r="99" spans="1:8" x14ac:dyDescent="0.3">
      <c r="A99" s="2" t="s">
        <v>2049</v>
      </c>
      <c r="B99" s="2" t="s">
        <v>2050</v>
      </c>
      <c r="C99" s="2" t="s">
        <v>2831</v>
      </c>
      <c r="D99" s="2" t="s">
        <v>3239</v>
      </c>
      <c r="E99" s="2" t="str">
        <f t="shared" si="1"/>
        <v>D2-3E  78X36</v>
      </c>
      <c r="F99" s="2" t="s">
        <v>2051</v>
      </c>
      <c r="G99" s="1">
        <v>148.60999999999999</v>
      </c>
      <c r="H99" s="1">
        <v>154.26</v>
      </c>
    </row>
    <row r="100" spans="1:8" x14ac:dyDescent="0.3">
      <c r="A100" s="2" t="s">
        <v>2052</v>
      </c>
      <c r="B100" s="2" t="s">
        <v>2053</v>
      </c>
      <c r="C100" s="2" t="s">
        <v>2832</v>
      </c>
      <c r="D100" s="2" t="s">
        <v>3238</v>
      </c>
      <c r="E100" s="2" t="str">
        <f t="shared" si="1"/>
        <v>D2-3F  84X36</v>
      </c>
      <c r="F100" s="2" t="s">
        <v>2054</v>
      </c>
      <c r="G100" s="1">
        <v>160.04</v>
      </c>
      <c r="H100" s="1">
        <v>166.13</v>
      </c>
    </row>
    <row r="101" spans="1:8" x14ac:dyDescent="0.3">
      <c r="A101" s="2" t="s">
        <v>2055</v>
      </c>
      <c r="B101" s="2" t="s">
        <v>2056</v>
      </c>
      <c r="C101" s="2" t="s">
        <v>2833</v>
      </c>
      <c r="D101" s="2" t="s">
        <v>3209</v>
      </c>
      <c r="E101" s="2" t="str">
        <f t="shared" si="1"/>
        <v>D2-3G  90X36</v>
      </c>
      <c r="F101" s="2" t="s">
        <v>2057</v>
      </c>
      <c r="G101" s="1">
        <v>171.47</v>
      </c>
      <c r="H101" s="1">
        <v>177.99</v>
      </c>
    </row>
    <row r="102" spans="1:8" x14ac:dyDescent="0.3">
      <c r="A102" s="2" t="s">
        <v>2058</v>
      </c>
      <c r="B102" s="2" t="s">
        <v>2059</v>
      </c>
      <c r="C102" s="2" t="s">
        <v>2834</v>
      </c>
      <c r="D102" s="2" t="s">
        <v>3210</v>
      </c>
      <c r="E102" s="2" t="str">
        <f t="shared" si="1"/>
        <v>D2-3H  96X36</v>
      </c>
      <c r="F102" s="2" t="s">
        <v>2060</v>
      </c>
      <c r="G102" s="1">
        <v>151.82999999999998</v>
      </c>
      <c r="H102" s="1">
        <v>157.6</v>
      </c>
    </row>
    <row r="103" spans="1:8" x14ac:dyDescent="0.3">
      <c r="A103" s="2" t="s">
        <v>2061</v>
      </c>
      <c r="B103" s="2" t="s">
        <v>2062</v>
      </c>
      <c r="C103" s="2" t="s">
        <v>2835</v>
      </c>
      <c r="D103" s="2" t="s">
        <v>3237</v>
      </c>
      <c r="E103" s="2" t="str">
        <f t="shared" si="1"/>
        <v>D2-3J  102X36</v>
      </c>
      <c r="F103" s="2" t="s">
        <v>2063</v>
      </c>
      <c r="G103" s="1">
        <v>170.69</v>
      </c>
      <c r="H103" s="1">
        <v>177.18</v>
      </c>
    </row>
    <row r="104" spans="1:8" x14ac:dyDescent="0.3">
      <c r="A104" s="2" t="s">
        <v>2064</v>
      </c>
      <c r="B104" s="2" t="s">
        <v>2065</v>
      </c>
      <c r="C104" s="2" t="s">
        <v>2836</v>
      </c>
      <c r="D104" s="2" t="s">
        <v>3236</v>
      </c>
      <c r="E104" s="2" t="str">
        <f t="shared" si="1"/>
        <v>D2-3K  108X36</v>
      </c>
      <c r="F104" s="2" t="s">
        <v>2066</v>
      </c>
      <c r="G104" s="1">
        <v>170.82</v>
      </c>
      <c r="H104" s="1">
        <v>177.31</v>
      </c>
    </row>
    <row r="105" spans="1:8" x14ac:dyDescent="0.3">
      <c r="A105" s="2" t="s">
        <v>311</v>
      </c>
      <c r="B105" s="2" t="s">
        <v>312</v>
      </c>
      <c r="C105" s="2" t="s">
        <v>2397</v>
      </c>
      <c r="D105" s="2" t="s">
        <v>3391</v>
      </c>
      <c r="E105" s="2" t="str">
        <f t="shared" si="1"/>
        <v>D25-1  132X60</v>
      </c>
      <c r="F105" s="2" t="s">
        <v>313</v>
      </c>
      <c r="G105" s="1">
        <v>383.42999999999995</v>
      </c>
      <c r="H105" s="1">
        <v>398</v>
      </c>
    </row>
    <row r="106" spans="1:8" x14ac:dyDescent="0.3">
      <c r="A106" s="2" t="s">
        <v>314</v>
      </c>
      <c r="B106" s="2" t="s">
        <v>315</v>
      </c>
      <c r="C106" s="2" t="s">
        <v>2398</v>
      </c>
      <c r="D106" s="2" t="s">
        <v>3390</v>
      </c>
      <c r="E106" s="2" t="str">
        <f t="shared" si="1"/>
        <v>D25-1A  96X48</v>
      </c>
      <c r="F106" s="2" t="s">
        <v>316</v>
      </c>
      <c r="G106" s="1">
        <v>202.45</v>
      </c>
      <c r="H106" s="1">
        <v>210.14</v>
      </c>
    </row>
    <row r="107" spans="1:8" x14ac:dyDescent="0.3">
      <c r="A107" s="2" t="s">
        <v>2172</v>
      </c>
      <c r="B107" s="2" t="s">
        <v>2173</v>
      </c>
      <c r="C107" s="2" t="s">
        <v>2867</v>
      </c>
      <c r="D107" s="2" t="s">
        <v>3134</v>
      </c>
      <c r="E107" s="2" t="str">
        <f t="shared" si="1"/>
        <v>D26-1  48X48</v>
      </c>
      <c r="F107" s="2" t="s">
        <v>2174</v>
      </c>
      <c r="G107" s="1">
        <v>222.26</v>
      </c>
      <c r="H107" s="1">
        <v>230.7</v>
      </c>
    </row>
    <row r="108" spans="1:8" x14ac:dyDescent="0.3">
      <c r="A108" s="2" t="s">
        <v>2175</v>
      </c>
      <c r="B108" s="2" t="s">
        <v>2176</v>
      </c>
      <c r="C108" s="2" t="s">
        <v>2868</v>
      </c>
      <c r="D108" s="2" t="s">
        <v>3207</v>
      </c>
      <c r="E108" s="2" t="str">
        <f t="shared" si="1"/>
        <v>D26-2  48X36</v>
      </c>
      <c r="F108" s="2" t="s">
        <v>2177</v>
      </c>
      <c r="G108" s="1">
        <v>166.7</v>
      </c>
      <c r="H108" s="1">
        <v>173.03</v>
      </c>
    </row>
    <row r="109" spans="1:8" x14ac:dyDescent="0.3">
      <c r="A109" s="2" t="s">
        <v>326</v>
      </c>
      <c r="B109" s="2" t="s">
        <v>327</v>
      </c>
      <c r="C109" s="2" t="s">
        <v>2399</v>
      </c>
      <c r="D109" s="2" t="s">
        <v>3226</v>
      </c>
      <c r="E109" s="2" t="str">
        <f t="shared" si="1"/>
        <v>D27-1E  24X36</v>
      </c>
      <c r="F109" s="2" t="s">
        <v>328</v>
      </c>
      <c r="G109" s="1">
        <v>58.47</v>
      </c>
      <c r="H109" s="1">
        <v>60.69</v>
      </c>
    </row>
    <row r="110" spans="1:8" x14ac:dyDescent="0.3">
      <c r="A110" s="2" t="s">
        <v>2178</v>
      </c>
      <c r="B110" s="2" t="s">
        <v>2179</v>
      </c>
      <c r="C110" s="2" t="s">
        <v>2869</v>
      </c>
      <c r="D110" s="2" t="s">
        <v>3206</v>
      </c>
      <c r="E110" s="2" t="str">
        <f t="shared" si="1"/>
        <v>D27-2E  24X10</v>
      </c>
      <c r="F110" s="2" t="s">
        <v>2180</v>
      </c>
      <c r="G110" s="1">
        <v>17.68</v>
      </c>
      <c r="H110" s="1">
        <v>18.349999999999998</v>
      </c>
    </row>
    <row r="111" spans="1:8" x14ac:dyDescent="0.3">
      <c r="A111" s="2" t="s">
        <v>2181</v>
      </c>
      <c r="B111" s="2" t="s">
        <v>2182</v>
      </c>
      <c r="C111" s="2" t="s">
        <v>2870</v>
      </c>
      <c r="D111" s="2" t="s">
        <v>3183</v>
      </c>
      <c r="E111" s="2" t="str">
        <f t="shared" si="1"/>
        <v>D27-3E  24X12</v>
      </c>
      <c r="F111" s="2" t="s">
        <v>2183</v>
      </c>
      <c r="G111" s="1">
        <v>19.5</v>
      </c>
      <c r="H111" s="1">
        <v>20.239999999999998</v>
      </c>
    </row>
    <row r="112" spans="1:8" x14ac:dyDescent="0.3">
      <c r="A112" s="2" t="s">
        <v>2184</v>
      </c>
      <c r="B112" s="2" t="s">
        <v>2185</v>
      </c>
      <c r="C112" s="2" t="s">
        <v>2871</v>
      </c>
      <c r="D112" s="2" t="s">
        <v>3169</v>
      </c>
      <c r="E112" s="2" t="str">
        <f t="shared" si="1"/>
        <v>D27-4E  24X18</v>
      </c>
      <c r="F112" s="2" t="s">
        <v>2186</v>
      </c>
      <c r="G112" s="1">
        <v>31.209999999999994</v>
      </c>
      <c r="H112" s="1">
        <v>32.39</v>
      </c>
    </row>
    <row r="113" spans="1:8" x14ac:dyDescent="0.3">
      <c r="A113" s="2" t="s">
        <v>329</v>
      </c>
      <c r="B113" s="2" t="s">
        <v>330</v>
      </c>
      <c r="C113" s="2" t="s">
        <v>2400</v>
      </c>
      <c r="D113" s="2" t="s">
        <v>3169</v>
      </c>
      <c r="E113" s="2" t="str">
        <f t="shared" si="1"/>
        <v>D27-5E  24X18</v>
      </c>
      <c r="F113" s="2" t="s">
        <v>331</v>
      </c>
      <c r="G113" s="1">
        <v>29.269999999999996</v>
      </c>
      <c r="H113" s="1">
        <v>30.379999999999995</v>
      </c>
    </row>
    <row r="114" spans="1:8" x14ac:dyDescent="0.3">
      <c r="A114" s="2" t="s">
        <v>2067</v>
      </c>
      <c r="B114" s="2" t="s">
        <v>2068</v>
      </c>
      <c r="C114" s="2" t="s">
        <v>2837</v>
      </c>
      <c r="D114" s="2" t="s">
        <v>3235</v>
      </c>
      <c r="E114" s="2" t="str">
        <f t="shared" si="1"/>
        <v>D3-1  72X18</v>
      </c>
      <c r="F114" s="2" t="s">
        <v>2069</v>
      </c>
      <c r="G114" s="1">
        <v>68.59</v>
      </c>
      <c r="H114" s="1">
        <v>71.2</v>
      </c>
    </row>
    <row r="115" spans="1:8" x14ac:dyDescent="0.3">
      <c r="A115" s="2" t="s">
        <v>2070</v>
      </c>
      <c r="B115" s="2" t="s">
        <v>2071</v>
      </c>
      <c r="C115" s="2" t="s">
        <v>2838</v>
      </c>
      <c r="D115" s="2" t="s">
        <v>3234</v>
      </c>
      <c r="E115" s="2" t="str">
        <f t="shared" si="1"/>
        <v>D3-1A  48X12</v>
      </c>
      <c r="F115" s="2" t="s">
        <v>2072</v>
      </c>
      <c r="G115" s="1">
        <v>30.479999999999993</v>
      </c>
      <c r="H115" s="1">
        <v>31.639999999999997</v>
      </c>
    </row>
    <row r="116" spans="1:8" x14ac:dyDescent="0.3">
      <c r="A116" s="2" t="s">
        <v>99</v>
      </c>
      <c r="B116" s="2" t="s">
        <v>100</v>
      </c>
      <c r="C116" s="2" t="s">
        <v>2343</v>
      </c>
      <c r="D116" s="2" t="s">
        <v>3400</v>
      </c>
      <c r="E116" s="2" t="str">
        <f t="shared" si="1"/>
        <v>D3-2  16X13</v>
      </c>
      <c r="F116" s="2" t="s">
        <v>101</v>
      </c>
      <c r="G116" s="1">
        <v>12.87</v>
      </c>
      <c r="H116" s="1">
        <v>13.36</v>
      </c>
    </row>
    <row r="117" spans="1:8" x14ac:dyDescent="0.3">
      <c r="A117" s="2" t="s">
        <v>102</v>
      </c>
      <c r="B117" s="2" t="s">
        <v>103</v>
      </c>
      <c r="C117" s="2" t="s">
        <v>2344</v>
      </c>
      <c r="D117" s="2" t="s">
        <v>3187</v>
      </c>
      <c r="E117" s="2" t="str">
        <f t="shared" si="1"/>
        <v>D4-1  30X24</v>
      </c>
      <c r="F117" s="2" t="s">
        <v>104</v>
      </c>
      <c r="G117" s="1">
        <v>36.799999999999997</v>
      </c>
      <c r="H117" s="1">
        <v>38.19</v>
      </c>
    </row>
    <row r="118" spans="1:8" x14ac:dyDescent="0.3">
      <c r="A118" s="2" t="s">
        <v>108</v>
      </c>
      <c r="B118" s="2" t="s">
        <v>109</v>
      </c>
      <c r="C118" s="2" t="s">
        <v>2346</v>
      </c>
      <c r="D118" s="2" t="s">
        <v>3187</v>
      </c>
      <c r="E118" s="2" t="str">
        <f t="shared" si="1"/>
        <v>D4-1L  30X24</v>
      </c>
      <c r="F118" s="2" t="s">
        <v>110</v>
      </c>
      <c r="G118" s="1">
        <v>45.05</v>
      </c>
      <c r="H118" s="1">
        <v>46.76</v>
      </c>
    </row>
    <row r="119" spans="1:8" x14ac:dyDescent="0.3">
      <c r="A119" s="2" t="s">
        <v>105</v>
      </c>
      <c r="B119" s="2" t="s">
        <v>106</v>
      </c>
      <c r="C119" s="2" t="s">
        <v>2345</v>
      </c>
      <c r="D119" s="2" t="s">
        <v>3187</v>
      </c>
      <c r="E119" s="2" t="str">
        <f t="shared" ref="E119:E182" si="2">CONCATENATE(C119,"  ",D119)</f>
        <v>D4-1R  30X24</v>
      </c>
      <c r="F119" s="2" t="s">
        <v>107</v>
      </c>
      <c r="G119" s="1">
        <v>41.57</v>
      </c>
      <c r="H119" s="1">
        <v>43.15</v>
      </c>
    </row>
    <row r="120" spans="1:8" x14ac:dyDescent="0.3">
      <c r="A120" s="2" t="s">
        <v>117</v>
      </c>
      <c r="B120" s="2" t="s">
        <v>118</v>
      </c>
      <c r="C120" s="2" t="s">
        <v>2349</v>
      </c>
      <c r="D120" s="2" t="s">
        <v>3306</v>
      </c>
      <c r="E120" s="2" t="str">
        <f t="shared" si="2"/>
        <v>D4-2A  36X48</v>
      </c>
      <c r="F120" s="2" t="s">
        <v>119</v>
      </c>
      <c r="G120" s="1">
        <v>142.09</v>
      </c>
      <c r="H120" s="1">
        <v>147.49</v>
      </c>
    </row>
    <row r="121" spans="1:8" x14ac:dyDescent="0.3">
      <c r="A121" s="2" t="s">
        <v>120</v>
      </c>
      <c r="B121" s="2" t="s">
        <v>121</v>
      </c>
      <c r="C121" s="2" t="s">
        <v>2350</v>
      </c>
      <c r="D121" s="2" t="s">
        <v>3306</v>
      </c>
      <c r="E121" s="2" t="str">
        <f t="shared" si="2"/>
        <v>D4-2B  36X48</v>
      </c>
      <c r="F121" s="2" t="s">
        <v>122</v>
      </c>
      <c r="G121" s="1">
        <v>105.50999999999999</v>
      </c>
      <c r="H121" s="1">
        <v>109.52</v>
      </c>
    </row>
    <row r="122" spans="1:8" x14ac:dyDescent="0.3">
      <c r="A122" s="2" t="s">
        <v>111</v>
      </c>
      <c r="B122" s="2" t="s">
        <v>112</v>
      </c>
      <c r="C122" s="2" t="s">
        <v>2347</v>
      </c>
      <c r="D122" s="2" t="s">
        <v>3174</v>
      </c>
      <c r="E122" s="2" t="str">
        <f t="shared" si="2"/>
        <v>D4-2L  30X36</v>
      </c>
      <c r="F122" s="2" t="s">
        <v>113</v>
      </c>
      <c r="G122" s="1">
        <v>73.150000000000006</v>
      </c>
      <c r="H122" s="1">
        <v>75.929999999999993</v>
      </c>
    </row>
    <row r="123" spans="1:8" x14ac:dyDescent="0.3">
      <c r="A123" s="2" t="s">
        <v>114</v>
      </c>
      <c r="B123" s="2" t="s">
        <v>115</v>
      </c>
      <c r="C123" s="2" t="s">
        <v>2348</v>
      </c>
      <c r="D123" s="2" t="s">
        <v>3174</v>
      </c>
      <c r="E123" s="2" t="str">
        <f t="shared" si="2"/>
        <v>D4-2R  30X36</v>
      </c>
      <c r="F123" s="2" t="s">
        <v>116</v>
      </c>
      <c r="G123" s="1">
        <v>73.150000000000006</v>
      </c>
      <c r="H123" s="1">
        <v>75.929999999999993</v>
      </c>
    </row>
    <row r="124" spans="1:8" x14ac:dyDescent="0.3">
      <c r="A124" s="2" t="s">
        <v>123</v>
      </c>
      <c r="B124" s="2" t="s">
        <v>124</v>
      </c>
      <c r="C124" s="2" t="s">
        <v>2351</v>
      </c>
      <c r="D124" s="2" t="s">
        <v>3399</v>
      </c>
      <c r="E124" s="2" t="str">
        <f t="shared" si="2"/>
        <v>D4-4  72X48</v>
      </c>
      <c r="F124" s="2" t="s">
        <v>125</v>
      </c>
      <c r="G124" s="1">
        <v>186.92</v>
      </c>
      <c r="H124" s="1">
        <v>194.03</v>
      </c>
    </row>
    <row r="125" spans="1:8" x14ac:dyDescent="0.3">
      <c r="A125" s="2" t="s">
        <v>126</v>
      </c>
      <c r="B125" s="2" t="s">
        <v>127</v>
      </c>
      <c r="C125" s="2" t="s">
        <v>2352</v>
      </c>
      <c r="D125" s="2" t="s">
        <v>3186</v>
      </c>
      <c r="E125" s="2" t="str">
        <f t="shared" si="2"/>
        <v>D5-1  42X36</v>
      </c>
      <c r="F125" s="2" t="s">
        <v>128</v>
      </c>
      <c r="G125" s="1">
        <v>81.78</v>
      </c>
      <c r="H125" s="1">
        <v>84.89</v>
      </c>
    </row>
    <row r="126" spans="1:8" x14ac:dyDescent="0.3">
      <c r="A126" s="2" t="s">
        <v>129</v>
      </c>
      <c r="B126" s="2" t="s">
        <v>130</v>
      </c>
      <c r="C126" s="2" t="s">
        <v>2353</v>
      </c>
      <c r="D126" s="2" t="s">
        <v>3398</v>
      </c>
      <c r="E126" s="2" t="str">
        <f t="shared" si="2"/>
        <v>D5-2  78X78</v>
      </c>
      <c r="F126" s="2" t="s">
        <v>131</v>
      </c>
      <c r="G126" s="1">
        <v>329.05999999999995</v>
      </c>
      <c r="H126" s="1">
        <v>341.57</v>
      </c>
    </row>
    <row r="127" spans="1:8" x14ac:dyDescent="0.3">
      <c r="A127" s="2" t="s">
        <v>132</v>
      </c>
      <c r="B127" s="2" t="s">
        <v>133</v>
      </c>
      <c r="C127" s="2" t="s">
        <v>2354</v>
      </c>
      <c r="D127" s="2" t="s">
        <v>3186</v>
      </c>
      <c r="E127" s="2" t="str">
        <f t="shared" si="2"/>
        <v>D5-2B  42X36</v>
      </c>
      <c r="F127" s="2" t="s">
        <v>134</v>
      </c>
      <c r="G127" s="1">
        <v>81.78</v>
      </c>
      <c r="H127" s="1">
        <v>84.89</v>
      </c>
    </row>
    <row r="128" spans="1:8" x14ac:dyDescent="0.3">
      <c r="A128" s="2" t="s">
        <v>135</v>
      </c>
      <c r="B128" s="2" t="s">
        <v>136</v>
      </c>
      <c r="C128" s="2" t="s">
        <v>2355</v>
      </c>
      <c r="D128" s="2" t="s">
        <v>3186</v>
      </c>
      <c r="E128" s="2" t="str">
        <f t="shared" si="2"/>
        <v>D5-2C  42X36</v>
      </c>
      <c r="F128" s="2" t="s">
        <v>137</v>
      </c>
      <c r="G128" s="1">
        <v>81.78</v>
      </c>
      <c r="H128" s="1">
        <v>84.89</v>
      </c>
    </row>
    <row r="129" spans="1:8" x14ac:dyDescent="0.3">
      <c r="A129" s="2" t="s">
        <v>2073</v>
      </c>
      <c r="B129" s="2" t="s">
        <v>2074</v>
      </c>
      <c r="C129" s="2" t="s">
        <v>2839</v>
      </c>
      <c r="D129" s="2" t="s">
        <v>3233</v>
      </c>
      <c r="E129" s="2" t="str">
        <f t="shared" si="2"/>
        <v>D6-2A  36X60</v>
      </c>
      <c r="F129" s="2" t="s">
        <v>2075</v>
      </c>
      <c r="G129" s="1">
        <v>114.32</v>
      </c>
      <c r="H129" s="1">
        <v>118.67</v>
      </c>
    </row>
    <row r="130" spans="1:8" x14ac:dyDescent="0.3">
      <c r="A130" s="2" t="s">
        <v>2079</v>
      </c>
      <c r="B130" s="2" t="s">
        <v>2080</v>
      </c>
      <c r="C130" s="2" t="s">
        <v>2841</v>
      </c>
      <c r="D130" s="2" t="s">
        <v>3233</v>
      </c>
      <c r="E130" s="2" t="str">
        <f t="shared" si="2"/>
        <v>D6-2L  36X60</v>
      </c>
      <c r="F130" s="2" t="s">
        <v>2081</v>
      </c>
      <c r="G130" s="1">
        <v>114.32</v>
      </c>
      <c r="H130" s="1">
        <v>118.67</v>
      </c>
    </row>
    <row r="131" spans="1:8" x14ac:dyDescent="0.3">
      <c r="A131" s="2" t="s">
        <v>2076</v>
      </c>
      <c r="B131" s="2" t="s">
        <v>2077</v>
      </c>
      <c r="C131" s="2" t="s">
        <v>2840</v>
      </c>
      <c r="D131" s="2" t="s">
        <v>3233</v>
      </c>
      <c r="E131" s="2" t="str">
        <f t="shared" si="2"/>
        <v>D6-2R  36X60</v>
      </c>
      <c r="F131" s="2" t="s">
        <v>2078</v>
      </c>
      <c r="G131" s="1">
        <v>114.32</v>
      </c>
      <c r="H131" s="1">
        <v>118.67</v>
      </c>
    </row>
    <row r="132" spans="1:8" x14ac:dyDescent="0.3">
      <c r="A132" s="2" t="s">
        <v>138</v>
      </c>
      <c r="B132" s="2" t="s">
        <v>139</v>
      </c>
      <c r="C132" s="2" t="s">
        <v>2356</v>
      </c>
      <c r="D132" s="2" t="s">
        <v>3229</v>
      </c>
      <c r="E132" s="2" t="str">
        <f t="shared" si="2"/>
        <v>D7-1A  60X36</v>
      </c>
      <c r="F132" s="2" t="s">
        <v>140</v>
      </c>
      <c r="G132" s="1">
        <v>116.83</v>
      </c>
      <c r="H132" s="1">
        <v>121.27</v>
      </c>
    </row>
    <row r="133" spans="1:8" x14ac:dyDescent="0.3">
      <c r="A133" s="2" t="s">
        <v>2100</v>
      </c>
      <c r="B133" s="2" t="s">
        <v>2101</v>
      </c>
      <c r="C133" s="2" t="s">
        <v>2848</v>
      </c>
      <c r="D133" s="2" t="s">
        <v>3229</v>
      </c>
      <c r="E133" s="2" t="str">
        <f t="shared" si="2"/>
        <v>D7-1B  60X36</v>
      </c>
      <c r="F133" s="2" t="s">
        <v>2102</v>
      </c>
      <c r="G133" s="1">
        <v>114.32</v>
      </c>
      <c r="H133" s="1">
        <v>118.67</v>
      </c>
    </row>
    <row r="134" spans="1:8" x14ac:dyDescent="0.3">
      <c r="A134" s="2" t="s">
        <v>2103</v>
      </c>
      <c r="B134" s="2" t="s">
        <v>2104</v>
      </c>
      <c r="C134" s="2" t="s">
        <v>2849</v>
      </c>
      <c r="D134" s="2" t="s">
        <v>3228</v>
      </c>
      <c r="E134" s="2" t="str">
        <f t="shared" si="2"/>
        <v>D7-1C  60X48</v>
      </c>
      <c r="F134" s="2" t="s">
        <v>2105</v>
      </c>
      <c r="G134" s="1">
        <v>211.67</v>
      </c>
      <c r="H134" s="1">
        <v>219.71</v>
      </c>
    </row>
    <row r="135" spans="1:8" x14ac:dyDescent="0.3">
      <c r="A135" s="2" t="s">
        <v>2106</v>
      </c>
      <c r="B135" s="2" t="s">
        <v>2107</v>
      </c>
      <c r="C135" s="2" t="s">
        <v>2850</v>
      </c>
      <c r="D135" s="2" t="s">
        <v>3227</v>
      </c>
      <c r="E135" s="2" t="str">
        <f t="shared" si="2"/>
        <v>D7-1E  60X60</v>
      </c>
      <c r="F135" s="2" t="s">
        <v>2108</v>
      </c>
      <c r="G135" s="1">
        <v>175.48</v>
      </c>
      <c r="H135" s="1">
        <v>182.15</v>
      </c>
    </row>
    <row r="136" spans="1:8" x14ac:dyDescent="0.3">
      <c r="A136" s="2" t="s">
        <v>141</v>
      </c>
      <c r="B136" s="2" t="s">
        <v>142</v>
      </c>
      <c r="C136" s="2" t="s">
        <v>2357</v>
      </c>
      <c r="D136" s="2" t="s">
        <v>3229</v>
      </c>
      <c r="E136" s="2" t="str">
        <f t="shared" si="2"/>
        <v>D7-1H  60X36</v>
      </c>
      <c r="F136" s="2" t="s">
        <v>143</v>
      </c>
      <c r="G136" s="1">
        <v>116.83</v>
      </c>
      <c r="H136" s="1">
        <v>121.27</v>
      </c>
    </row>
    <row r="137" spans="1:8" x14ac:dyDescent="0.3">
      <c r="A137" s="2" t="s">
        <v>2109</v>
      </c>
      <c r="B137" s="2" t="s">
        <v>2110</v>
      </c>
      <c r="C137" s="2" t="s">
        <v>2851</v>
      </c>
      <c r="D137" s="2" t="s">
        <v>3227</v>
      </c>
      <c r="E137" s="2" t="str">
        <f t="shared" si="2"/>
        <v>D7-1M  60X60</v>
      </c>
      <c r="F137" s="2" t="s">
        <v>2111</v>
      </c>
      <c r="G137" s="1">
        <v>190.53</v>
      </c>
      <c r="H137" s="1">
        <v>197.78</v>
      </c>
    </row>
    <row r="138" spans="1:8" x14ac:dyDescent="0.3">
      <c r="A138" s="2" t="s">
        <v>2112</v>
      </c>
      <c r="B138" s="2" t="s">
        <v>2113</v>
      </c>
      <c r="C138" s="2" t="s">
        <v>2852</v>
      </c>
      <c r="D138" s="2" t="s">
        <v>3227</v>
      </c>
      <c r="E138" s="2" t="str">
        <f t="shared" si="2"/>
        <v>D7-1U  60X60</v>
      </c>
      <c r="F138" s="2" t="s">
        <v>2114</v>
      </c>
      <c r="G138" s="1">
        <v>190.53</v>
      </c>
      <c r="H138" s="1">
        <v>197.78</v>
      </c>
    </row>
    <row r="139" spans="1:8" x14ac:dyDescent="0.3">
      <c r="A139" s="2" t="s">
        <v>144</v>
      </c>
      <c r="B139" s="2" t="s">
        <v>145</v>
      </c>
      <c r="C139" s="2" t="s">
        <v>2358</v>
      </c>
      <c r="D139" s="2" t="s">
        <v>3228</v>
      </c>
      <c r="E139" s="2" t="str">
        <f t="shared" si="2"/>
        <v>D8-1A  60X48</v>
      </c>
      <c r="F139" s="2" t="s">
        <v>146</v>
      </c>
      <c r="G139" s="1">
        <v>184.19</v>
      </c>
      <c r="H139" s="1">
        <v>191.19</v>
      </c>
    </row>
    <row r="140" spans="1:8" x14ac:dyDescent="0.3">
      <c r="A140" s="2" t="s">
        <v>147</v>
      </c>
      <c r="B140" s="2" t="s">
        <v>148</v>
      </c>
      <c r="C140" s="2" t="s">
        <v>2359</v>
      </c>
      <c r="D140" s="2" t="s">
        <v>3228</v>
      </c>
      <c r="E140" s="2" t="str">
        <f t="shared" si="2"/>
        <v>D8-3A  60X48</v>
      </c>
      <c r="F140" s="2" t="s">
        <v>149</v>
      </c>
      <c r="G140" s="1">
        <v>184.19</v>
      </c>
      <c r="H140" s="1">
        <v>191.19</v>
      </c>
    </row>
    <row r="141" spans="1:8" x14ac:dyDescent="0.3">
      <c r="A141" s="2" t="s">
        <v>150</v>
      </c>
      <c r="B141" s="2" t="s">
        <v>151</v>
      </c>
      <c r="C141" s="2" t="s">
        <v>2360</v>
      </c>
      <c r="D141" s="2" t="s">
        <v>3228</v>
      </c>
      <c r="E141" s="2" t="str">
        <f t="shared" si="2"/>
        <v>D8-3B  60X48</v>
      </c>
      <c r="F141" s="2" t="s">
        <v>152</v>
      </c>
      <c r="G141" s="1">
        <v>184.19</v>
      </c>
      <c r="H141" s="1">
        <v>191.19</v>
      </c>
    </row>
    <row r="142" spans="1:8" x14ac:dyDescent="0.3">
      <c r="A142" s="2" t="s">
        <v>153</v>
      </c>
      <c r="B142" s="2" t="s">
        <v>154</v>
      </c>
      <c r="C142" s="2" t="s">
        <v>2361</v>
      </c>
      <c r="D142" s="2" t="s">
        <v>3188</v>
      </c>
      <c r="E142" s="2" t="str">
        <f t="shared" si="2"/>
        <v>D9-1  24X24</v>
      </c>
      <c r="F142" s="2" t="s">
        <v>155</v>
      </c>
      <c r="G142" s="1">
        <v>29.429999999999993</v>
      </c>
      <c r="H142" s="1">
        <v>30.549999999999997</v>
      </c>
    </row>
    <row r="143" spans="1:8" x14ac:dyDescent="0.3">
      <c r="A143" s="2" t="s">
        <v>156</v>
      </c>
      <c r="B143" s="2" t="s">
        <v>157</v>
      </c>
      <c r="C143" s="2" t="s">
        <v>2362</v>
      </c>
      <c r="D143" s="2" t="s">
        <v>3297</v>
      </c>
      <c r="E143" s="2" t="str">
        <f t="shared" si="2"/>
        <v>D9-2A  30X30</v>
      </c>
      <c r="F143" s="2" t="s">
        <v>158</v>
      </c>
      <c r="G143" s="1">
        <v>60.97</v>
      </c>
      <c r="H143" s="1">
        <v>63.29</v>
      </c>
    </row>
    <row r="144" spans="1:8" x14ac:dyDescent="0.3">
      <c r="A144" s="2" t="s">
        <v>2115</v>
      </c>
      <c r="B144" s="2" t="s">
        <v>2116</v>
      </c>
      <c r="C144" s="2" t="s">
        <v>3225</v>
      </c>
      <c r="D144" s="2" t="s">
        <v>3226</v>
      </c>
      <c r="E144" s="2" t="str">
        <f t="shared" si="2"/>
        <v>D9-2M  24X36</v>
      </c>
      <c r="F144" s="2" t="s">
        <v>2117</v>
      </c>
      <c r="G144" s="1">
        <v>58.519999999999996</v>
      </c>
      <c r="H144" s="1">
        <v>60.739999999999995</v>
      </c>
    </row>
    <row r="145" spans="1:8" x14ac:dyDescent="0.3">
      <c r="A145" s="2" t="s">
        <v>159</v>
      </c>
      <c r="B145" s="2" t="s">
        <v>160</v>
      </c>
      <c r="C145" s="2" t="s">
        <v>2363</v>
      </c>
      <c r="D145" s="2" t="s">
        <v>3195</v>
      </c>
      <c r="E145" s="2" t="str">
        <f t="shared" si="2"/>
        <v>D9-3D  48X24</v>
      </c>
      <c r="F145" s="2" t="s">
        <v>161</v>
      </c>
      <c r="G145" s="1">
        <v>94.72999999999999</v>
      </c>
      <c r="H145" s="1">
        <v>98.33</v>
      </c>
    </row>
    <row r="146" spans="1:8" x14ac:dyDescent="0.3">
      <c r="A146" s="2" t="s">
        <v>162</v>
      </c>
      <c r="B146" s="2" t="s">
        <v>163</v>
      </c>
      <c r="C146" s="2" t="s">
        <v>2364</v>
      </c>
      <c r="D146" s="2" t="s">
        <v>3195</v>
      </c>
      <c r="E146" s="2" t="str">
        <f t="shared" si="2"/>
        <v>D9-3E  48X24</v>
      </c>
      <c r="F146" s="2" t="s">
        <v>164</v>
      </c>
      <c r="G146" s="1">
        <v>94.72999999999999</v>
      </c>
      <c r="H146" s="1">
        <v>98.33</v>
      </c>
    </row>
    <row r="147" spans="1:8" x14ac:dyDescent="0.3">
      <c r="A147" s="2" t="s">
        <v>165</v>
      </c>
      <c r="B147" s="2" t="s">
        <v>166</v>
      </c>
      <c r="C147" s="2" t="s">
        <v>2365</v>
      </c>
      <c r="D147" s="2" t="s">
        <v>3242</v>
      </c>
      <c r="E147" s="2" t="str">
        <f t="shared" si="2"/>
        <v>D9-3J  108X24</v>
      </c>
      <c r="F147" s="2" t="s">
        <v>167</v>
      </c>
      <c r="G147" s="1">
        <v>125.59</v>
      </c>
      <c r="H147" s="1">
        <v>130.37</v>
      </c>
    </row>
    <row r="148" spans="1:8" x14ac:dyDescent="0.3">
      <c r="A148" s="2" t="s">
        <v>189</v>
      </c>
      <c r="B148" s="2" t="s">
        <v>190</v>
      </c>
      <c r="C148" s="2" t="s">
        <v>2370</v>
      </c>
      <c r="D148" s="2" t="s">
        <v>3188</v>
      </c>
      <c r="E148" s="2" t="str">
        <f t="shared" si="2"/>
        <v>D9-3R  24X24</v>
      </c>
      <c r="F148" s="2" t="s">
        <v>191</v>
      </c>
      <c r="G148" s="1">
        <v>29.429999999999993</v>
      </c>
      <c r="H148" s="1">
        <v>30.549999999999997</v>
      </c>
    </row>
    <row r="149" spans="1:8" x14ac:dyDescent="0.3">
      <c r="A149" s="2" t="s">
        <v>192</v>
      </c>
      <c r="B149" s="2" t="s">
        <v>193</v>
      </c>
      <c r="C149" s="2" t="s">
        <v>3396</v>
      </c>
      <c r="D149" s="2" t="s">
        <v>3188</v>
      </c>
      <c r="E149" s="2" t="str">
        <f t="shared" si="2"/>
        <v>D9-3RA  24X24</v>
      </c>
      <c r="F149" s="2" t="s">
        <v>191</v>
      </c>
      <c r="G149" s="1">
        <v>16.63</v>
      </c>
      <c r="H149" s="1">
        <v>17.259999999999998</v>
      </c>
    </row>
    <row r="150" spans="1:8" x14ac:dyDescent="0.3">
      <c r="A150" s="2" t="s">
        <v>2118</v>
      </c>
      <c r="B150" s="2" t="s">
        <v>2119</v>
      </c>
      <c r="C150" s="2" t="s">
        <v>2853</v>
      </c>
      <c r="D150" s="2" t="s">
        <v>3195</v>
      </c>
      <c r="E150" s="2" t="str">
        <f t="shared" si="2"/>
        <v>D9-4A  48X24</v>
      </c>
      <c r="F150" s="2" t="s">
        <v>2120</v>
      </c>
      <c r="G150" s="1">
        <v>99.39</v>
      </c>
      <c r="H150" s="1">
        <v>103.16</v>
      </c>
    </row>
    <row r="151" spans="1:8" x14ac:dyDescent="0.3">
      <c r="A151" s="2" t="s">
        <v>2121</v>
      </c>
      <c r="B151" s="2" t="s">
        <v>2122</v>
      </c>
      <c r="C151" s="2" t="s">
        <v>2854</v>
      </c>
      <c r="D151" s="2" t="s">
        <v>3207</v>
      </c>
      <c r="E151" s="2" t="str">
        <f t="shared" si="2"/>
        <v>D9-4B  48X36</v>
      </c>
      <c r="F151" s="2" t="s">
        <v>2123</v>
      </c>
      <c r="G151" s="1">
        <v>166.7</v>
      </c>
      <c r="H151" s="1">
        <v>173.03</v>
      </c>
    </row>
    <row r="152" spans="1:8" x14ac:dyDescent="0.3">
      <c r="A152" s="2" t="s">
        <v>2124</v>
      </c>
      <c r="B152" s="2" t="s">
        <v>2125</v>
      </c>
      <c r="C152" s="2" t="s">
        <v>2855</v>
      </c>
      <c r="D152" s="2" t="s">
        <v>3224</v>
      </c>
      <c r="E152" s="2" t="str">
        <f t="shared" si="2"/>
        <v>D9-4C  54X36</v>
      </c>
      <c r="F152" s="2" t="s">
        <v>2126</v>
      </c>
      <c r="G152" s="1">
        <v>102.87</v>
      </c>
      <c r="H152" s="1">
        <v>106.78</v>
      </c>
    </row>
    <row r="153" spans="1:8" x14ac:dyDescent="0.3">
      <c r="A153" s="2" t="s">
        <v>2127</v>
      </c>
      <c r="B153" s="2" t="s">
        <v>2128</v>
      </c>
      <c r="C153" s="2" t="s">
        <v>2856</v>
      </c>
      <c r="D153" s="2" t="s">
        <v>3134</v>
      </c>
      <c r="E153" s="2" t="str">
        <f t="shared" si="2"/>
        <v>D9-4D  48X48</v>
      </c>
      <c r="F153" s="2" t="s">
        <v>2129</v>
      </c>
      <c r="G153" s="1">
        <v>169.46</v>
      </c>
      <c r="H153" s="1">
        <v>175.9</v>
      </c>
    </row>
    <row r="154" spans="1:8" x14ac:dyDescent="0.3">
      <c r="A154" s="2" t="s">
        <v>186</v>
      </c>
      <c r="B154" s="2" t="s">
        <v>187</v>
      </c>
      <c r="C154" s="2" t="s">
        <v>3397</v>
      </c>
      <c r="D154" s="2" t="s">
        <v>3188</v>
      </c>
      <c r="E154" s="2" t="str">
        <f t="shared" si="2"/>
        <v>D9-6  24X24</v>
      </c>
      <c r="F154" s="2" t="s">
        <v>188</v>
      </c>
      <c r="G154" s="1">
        <v>16.63</v>
      </c>
      <c r="H154" s="1">
        <v>17.259999999999998</v>
      </c>
    </row>
    <row r="155" spans="1:8" x14ac:dyDescent="0.3">
      <c r="A155" s="2" t="s">
        <v>174</v>
      </c>
      <c r="B155" s="2" t="s">
        <v>175</v>
      </c>
      <c r="C155" s="2" t="s">
        <v>2366</v>
      </c>
      <c r="D155" s="2" t="s">
        <v>3283</v>
      </c>
      <c r="E155" s="2" t="str">
        <f t="shared" si="2"/>
        <v>D9-6A  12X18</v>
      </c>
      <c r="F155" s="2" t="s">
        <v>176</v>
      </c>
      <c r="G155" s="1">
        <v>14.629999999999999</v>
      </c>
      <c r="H155" s="1">
        <v>15.19</v>
      </c>
    </row>
    <row r="156" spans="1:8" x14ac:dyDescent="0.3">
      <c r="A156" s="2" t="s">
        <v>177</v>
      </c>
      <c r="B156" s="2" t="s">
        <v>178</v>
      </c>
      <c r="C156" s="2" t="s">
        <v>2367</v>
      </c>
      <c r="D156" s="2" t="s">
        <v>3392</v>
      </c>
      <c r="E156" s="2" t="str">
        <f t="shared" si="2"/>
        <v>D9-6B  18X12</v>
      </c>
      <c r="F156" s="2" t="s">
        <v>179</v>
      </c>
      <c r="G156" s="1">
        <v>14.09</v>
      </c>
      <c r="H156" s="1">
        <v>14.629999999999999</v>
      </c>
    </row>
    <row r="157" spans="1:8" x14ac:dyDescent="0.3">
      <c r="A157" s="2" t="s">
        <v>180</v>
      </c>
      <c r="B157" s="2" t="s">
        <v>181</v>
      </c>
      <c r="C157" s="2" t="s">
        <v>2368</v>
      </c>
      <c r="D157" s="2" t="s">
        <v>3392</v>
      </c>
      <c r="E157" s="2" t="str">
        <f t="shared" si="2"/>
        <v>D9-6C  18X12</v>
      </c>
      <c r="F157" s="2" t="s">
        <v>182</v>
      </c>
      <c r="G157" s="1">
        <v>7.3599999999999994</v>
      </c>
      <c r="H157" s="1">
        <v>7.64</v>
      </c>
    </row>
    <row r="158" spans="1:8" x14ac:dyDescent="0.3">
      <c r="A158" s="2" t="s">
        <v>183</v>
      </c>
      <c r="B158" s="2" t="s">
        <v>184</v>
      </c>
      <c r="C158" s="2" t="s">
        <v>2369</v>
      </c>
      <c r="D158" s="2" t="s">
        <v>3392</v>
      </c>
      <c r="E158" s="2" t="str">
        <f t="shared" si="2"/>
        <v>D9-6D  18X12</v>
      </c>
      <c r="F158" s="2" t="s">
        <v>185</v>
      </c>
      <c r="G158" s="1">
        <v>7.3599999999999994</v>
      </c>
      <c r="H158" s="1">
        <v>7.64</v>
      </c>
    </row>
    <row r="159" spans="1:8" x14ac:dyDescent="0.3">
      <c r="A159" s="2" t="s">
        <v>1094</v>
      </c>
      <c r="B159" s="2" t="s">
        <v>1095</v>
      </c>
      <c r="C159" s="2" t="s">
        <v>2607</v>
      </c>
      <c r="D159" s="2" t="s">
        <v>3195</v>
      </c>
      <c r="E159" s="2" t="str">
        <f t="shared" si="2"/>
        <v>G20-2A  48X24</v>
      </c>
      <c r="F159" s="2" t="s">
        <v>1096</v>
      </c>
      <c r="G159" s="1">
        <v>58.1</v>
      </c>
      <c r="H159" s="1">
        <v>60.309999999999995</v>
      </c>
    </row>
    <row r="160" spans="1:8" x14ac:dyDescent="0.3">
      <c r="A160" s="2" t="s">
        <v>1097</v>
      </c>
      <c r="B160" s="2" t="s">
        <v>1098</v>
      </c>
      <c r="C160" s="2" t="s">
        <v>2608</v>
      </c>
      <c r="D160" s="2" t="s">
        <v>3340</v>
      </c>
      <c r="E160" s="2" t="str">
        <f t="shared" si="2"/>
        <v>G20-2D  36X24</v>
      </c>
      <c r="F160" s="2" t="s">
        <v>1099</v>
      </c>
      <c r="G160" s="1">
        <v>50.059999999999995</v>
      </c>
      <c r="H160" s="1">
        <v>51.959999999999994</v>
      </c>
    </row>
    <row r="161" spans="1:8" x14ac:dyDescent="0.3">
      <c r="A161" s="2" t="s">
        <v>1100</v>
      </c>
      <c r="B161" s="2" t="s">
        <v>1101</v>
      </c>
      <c r="C161" s="2" t="s">
        <v>2609</v>
      </c>
      <c r="D161" s="2" t="s">
        <v>3134</v>
      </c>
      <c r="E161" s="2" t="str">
        <f t="shared" si="2"/>
        <v>G20-3  48X48</v>
      </c>
      <c r="F161" s="2" t="s">
        <v>1102</v>
      </c>
      <c r="G161" s="1">
        <v>116.2</v>
      </c>
      <c r="H161" s="1">
        <v>120.61</v>
      </c>
    </row>
    <row r="162" spans="1:8" x14ac:dyDescent="0.3">
      <c r="A162" s="2" t="s">
        <v>2328</v>
      </c>
      <c r="B162" s="2" t="s">
        <v>2329</v>
      </c>
      <c r="C162" s="2" t="s">
        <v>3170</v>
      </c>
      <c r="D162" s="2" t="s">
        <v>3169</v>
      </c>
      <c r="E162" s="2" t="str">
        <f t="shared" si="2"/>
        <v>G20-3X  24X18</v>
      </c>
      <c r="F162" s="2" t="s">
        <v>2330</v>
      </c>
      <c r="G162" s="1">
        <v>27.429999999999993</v>
      </c>
      <c r="H162" s="1">
        <v>28.47</v>
      </c>
    </row>
    <row r="163" spans="1:8" x14ac:dyDescent="0.3">
      <c r="A163" s="2" t="s">
        <v>1103</v>
      </c>
      <c r="B163" s="2" t="s">
        <v>1104</v>
      </c>
      <c r="C163" s="2" t="s">
        <v>2610</v>
      </c>
      <c r="D163" s="2" t="s">
        <v>3339</v>
      </c>
      <c r="E163" s="2" t="str">
        <f t="shared" si="2"/>
        <v>G20-4  36X18</v>
      </c>
      <c r="F163" s="2" t="s">
        <v>1105</v>
      </c>
      <c r="G163" s="1">
        <v>59.5</v>
      </c>
      <c r="H163" s="1">
        <v>61.76</v>
      </c>
    </row>
    <row r="164" spans="1:8" x14ac:dyDescent="0.3">
      <c r="A164" s="2" t="s">
        <v>1106</v>
      </c>
      <c r="B164" s="2" t="s">
        <v>1107</v>
      </c>
      <c r="C164" s="2" t="s">
        <v>2611</v>
      </c>
      <c r="D164" s="2" t="s">
        <v>3196</v>
      </c>
      <c r="E164" s="2" t="str">
        <f t="shared" si="2"/>
        <v>G20-4A  42X24</v>
      </c>
      <c r="F164" s="2" t="s">
        <v>1108</v>
      </c>
      <c r="G164" s="1">
        <v>108.15</v>
      </c>
      <c r="H164" s="1">
        <v>112.27</v>
      </c>
    </row>
    <row r="165" spans="1:8" x14ac:dyDescent="0.3">
      <c r="A165" s="2" t="s">
        <v>1109</v>
      </c>
      <c r="B165" s="2" t="s">
        <v>1110</v>
      </c>
      <c r="C165" s="2" t="s">
        <v>2612</v>
      </c>
      <c r="D165" s="2" t="s">
        <v>3338</v>
      </c>
      <c r="E165" s="2" t="str">
        <f t="shared" si="2"/>
        <v>G20-5  48X96</v>
      </c>
      <c r="F165" s="2" t="s">
        <v>1111</v>
      </c>
      <c r="G165" s="1">
        <v>316.58999999999997</v>
      </c>
      <c r="H165" s="1">
        <v>328.61999999999995</v>
      </c>
    </row>
    <row r="166" spans="1:8" x14ac:dyDescent="0.3">
      <c r="A166" s="2" t="s">
        <v>1803</v>
      </c>
      <c r="B166" s="2" t="s">
        <v>1804</v>
      </c>
      <c r="C166" s="2" t="s">
        <v>2805</v>
      </c>
      <c r="D166" s="2" t="s">
        <v>3195</v>
      </c>
      <c r="E166" s="2" t="str">
        <f t="shared" si="2"/>
        <v>G20-6  48X24</v>
      </c>
      <c r="F166" s="2" t="s">
        <v>1805</v>
      </c>
      <c r="G166" s="1">
        <v>62.309999999999995</v>
      </c>
      <c r="H166" s="1">
        <v>64.679999999999993</v>
      </c>
    </row>
    <row r="167" spans="1:8" x14ac:dyDescent="0.3">
      <c r="A167" s="2" t="s">
        <v>2190</v>
      </c>
      <c r="B167" s="2" t="s">
        <v>2191</v>
      </c>
      <c r="C167" s="2" t="s">
        <v>2872</v>
      </c>
      <c r="D167" s="2" t="s">
        <v>3205</v>
      </c>
      <c r="E167" s="2" t="str">
        <f t="shared" si="2"/>
        <v>I2-A  36X16</v>
      </c>
      <c r="F167" s="2" t="s">
        <v>2192</v>
      </c>
      <c r="G167" s="1">
        <v>30.479999999999993</v>
      </c>
      <c r="H167" s="1">
        <v>31.639999999999997</v>
      </c>
    </row>
    <row r="168" spans="1:8" x14ac:dyDescent="0.3">
      <c r="A168" s="2" t="s">
        <v>2193</v>
      </c>
      <c r="B168" s="2" t="s">
        <v>2194</v>
      </c>
      <c r="C168" s="2" t="s">
        <v>2873</v>
      </c>
      <c r="D168" s="2" t="s">
        <v>3204</v>
      </c>
      <c r="E168" s="2" t="str">
        <f t="shared" si="2"/>
        <v>I2-B  42X16</v>
      </c>
      <c r="F168" s="2" t="s">
        <v>2195</v>
      </c>
      <c r="G168" s="1">
        <v>35.82</v>
      </c>
      <c r="H168" s="1">
        <v>37.179999999999993</v>
      </c>
    </row>
    <row r="169" spans="1:8" x14ac:dyDescent="0.3">
      <c r="A169" s="2" t="s">
        <v>2196</v>
      </c>
      <c r="B169" s="2" t="s">
        <v>2197</v>
      </c>
      <c r="C169" s="2" t="s">
        <v>2874</v>
      </c>
      <c r="D169" s="2" t="s">
        <v>3203</v>
      </c>
      <c r="E169" s="2" t="str">
        <f t="shared" si="2"/>
        <v>I2-C  48X16</v>
      </c>
      <c r="F169" s="2" t="s">
        <v>2198</v>
      </c>
      <c r="G169" s="1">
        <v>41.15</v>
      </c>
      <c r="H169" s="1">
        <v>42.72</v>
      </c>
    </row>
    <row r="170" spans="1:8" x14ac:dyDescent="0.3">
      <c r="A170" s="2" t="s">
        <v>2199</v>
      </c>
      <c r="B170" s="2" t="s">
        <v>2200</v>
      </c>
      <c r="C170" s="2" t="s">
        <v>2875</v>
      </c>
      <c r="D170" s="2" t="s">
        <v>3202</v>
      </c>
      <c r="E170" s="2" t="str">
        <f t="shared" si="2"/>
        <v>I2-D  54X16</v>
      </c>
      <c r="F170" s="2" t="s">
        <v>2201</v>
      </c>
      <c r="G170" s="1">
        <v>45.73</v>
      </c>
      <c r="H170" s="1">
        <v>47.47</v>
      </c>
    </row>
    <row r="171" spans="1:8" x14ac:dyDescent="0.3">
      <c r="A171" s="2" t="s">
        <v>2202</v>
      </c>
      <c r="B171" s="2" t="s">
        <v>2203</v>
      </c>
      <c r="C171" s="2" t="s">
        <v>2876</v>
      </c>
      <c r="D171" s="2" t="s">
        <v>3201</v>
      </c>
      <c r="E171" s="2" t="str">
        <f t="shared" si="2"/>
        <v>I2-E  60X16</v>
      </c>
      <c r="F171" s="2" t="s">
        <v>2204</v>
      </c>
      <c r="G171" s="1">
        <v>51.059999999999995</v>
      </c>
      <c r="H171" s="1">
        <v>53</v>
      </c>
    </row>
    <row r="172" spans="1:8" x14ac:dyDescent="0.3">
      <c r="A172" s="2" t="s">
        <v>2205</v>
      </c>
      <c r="B172" s="2" t="s">
        <v>2206</v>
      </c>
      <c r="C172" s="2" t="s">
        <v>2877</v>
      </c>
      <c r="D172" s="2" t="s">
        <v>3200</v>
      </c>
      <c r="E172" s="2" t="str">
        <f t="shared" si="2"/>
        <v>I2-F  66X16</v>
      </c>
      <c r="F172" s="2" t="s">
        <v>2207</v>
      </c>
      <c r="G172" s="1">
        <v>56.4</v>
      </c>
      <c r="H172" s="1">
        <v>58.55</v>
      </c>
    </row>
    <row r="173" spans="1:8" x14ac:dyDescent="0.3">
      <c r="A173" s="2" t="s">
        <v>2208</v>
      </c>
      <c r="B173" s="2" t="s">
        <v>2209</v>
      </c>
      <c r="C173" s="2" t="s">
        <v>2878</v>
      </c>
      <c r="D173" s="2" t="s">
        <v>3199</v>
      </c>
      <c r="E173" s="2" t="str">
        <f t="shared" si="2"/>
        <v>I2-G  72X16</v>
      </c>
      <c r="F173" s="2" t="s">
        <v>2210</v>
      </c>
      <c r="G173" s="1">
        <v>60.97</v>
      </c>
      <c r="H173" s="1">
        <v>63.29</v>
      </c>
    </row>
    <row r="174" spans="1:8" x14ac:dyDescent="0.3">
      <c r="A174" s="2" t="s">
        <v>2211</v>
      </c>
      <c r="B174" s="2" t="s">
        <v>2212</v>
      </c>
      <c r="C174" s="2" t="s">
        <v>2879</v>
      </c>
      <c r="D174" s="2" t="s">
        <v>3198</v>
      </c>
      <c r="E174" s="2" t="str">
        <f t="shared" si="2"/>
        <v>I2-H  78X16</v>
      </c>
      <c r="F174" s="2" t="s">
        <v>2213</v>
      </c>
      <c r="G174" s="1">
        <v>55.04</v>
      </c>
      <c r="H174" s="1">
        <v>57.129999999999995</v>
      </c>
    </row>
    <row r="175" spans="1:8" x14ac:dyDescent="0.3">
      <c r="A175" s="2" t="s">
        <v>2214</v>
      </c>
      <c r="B175" s="2" t="s">
        <v>2215</v>
      </c>
      <c r="C175" s="2" t="s">
        <v>2880</v>
      </c>
      <c r="D175" s="2" t="s">
        <v>3197</v>
      </c>
      <c r="E175" s="2" t="str">
        <f t="shared" si="2"/>
        <v>I2-J  84X16</v>
      </c>
      <c r="F175" s="2" t="s">
        <v>2216</v>
      </c>
      <c r="G175" s="1">
        <v>59.48</v>
      </c>
      <c r="H175" s="1">
        <v>61.739999999999995</v>
      </c>
    </row>
    <row r="176" spans="1:8" x14ac:dyDescent="0.3">
      <c r="A176" s="2" t="s">
        <v>2217</v>
      </c>
      <c r="B176" s="2" t="s">
        <v>2218</v>
      </c>
      <c r="C176" s="2" t="s">
        <v>2881</v>
      </c>
      <c r="D176" s="2" t="s">
        <v>3196</v>
      </c>
      <c r="E176" s="2" t="str">
        <f t="shared" si="2"/>
        <v>I2-L  42X24</v>
      </c>
      <c r="F176" s="2" t="s">
        <v>2219</v>
      </c>
      <c r="G176" s="1">
        <v>53.35</v>
      </c>
      <c r="H176" s="1">
        <v>55.379999999999995</v>
      </c>
    </row>
    <row r="177" spans="1:8" x14ac:dyDescent="0.3">
      <c r="A177" s="2" t="s">
        <v>2220</v>
      </c>
      <c r="B177" s="2" t="s">
        <v>2221</v>
      </c>
      <c r="C177" s="2" t="s">
        <v>2882</v>
      </c>
      <c r="D177" s="2" t="s">
        <v>3195</v>
      </c>
      <c r="E177" s="2" t="str">
        <f t="shared" si="2"/>
        <v>I2-M  48X24</v>
      </c>
      <c r="F177" s="2" t="s">
        <v>2222</v>
      </c>
      <c r="G177" s="1">
        <v>60.97</v>
      </c>
      <c r="H177" s="1">
        <v>63.29</v>
      </c>
    </row>
    <row r="178" spans="1:8" x14ac:dyDescent="0.3">
      <c r="A178" s="2" t="s">
        <v>2223</v>
      </c>
      <c r="B178" s="2" t="s">
        <v>2224</v>
      </c>
      <c r="C178" s="2" t="s">
        <v>2883</v>
      </c>
      <c r="D178" s="2" t="s">
        <v>3194</v>
      </c>
      <c r="E178" s="2" t="str">
        <f t="shared" si="2"/>
        <v>I2-N  54X24</v>
      </c>
      <c r="F178" s="2" t="s">
        <v>2225</v>
      </c>
      <c r="G178" s="1">
        <v>68.59</v>
      </c>
      <c r="H178" s="1">
        <v>71.2</v>
      </c>
    </row>
    <row r="179" spans="1:8" x14ac:dyDescent="0.3">
      <c r="A179" s="2" t="s">
        <v>2226</v>
      </c>
      <c r="B179" s="2" t="s">
        <v>2227</v>
      </c>
      <c r="C179" s="2" t="s">
        <v>2884</v>
      </c>
      <c r="D179" s="2" t="s">
        <v>3193</v>
      </c>
      <c r="E179" s="2" t="str">
        <f t="shared" si="2"/>
        <v>I2-O  60X24</v>
      </c>
      <c r="F179" s="2" t="s">
        <v>2228</v>
      </c>
      <c r="G179" s="1">
        <v>76.22</v>
      </c>
      <c r="H179" s="1">
        <v>79.12</v>
      </c>
    </row>
    <row r="180" spans="1:8" x14ac:dyDescent="0.3">
      <c r="A180" s="2" t="s">
        <v>2229</v>
      </c>
      <c r="B180" s="2" t="s">
        <v>2230</v>
      </c>
      <c r="C180" s="2" t="s">
        <v>2885</v>
      </c>
      <c r="D180" s="2" t="s">
        <v>3192</v>
      </c>
      <c r="E180" s="2" t="str">
        <f t="shared" si="2"/>
        <v>I2-P  66X24</v>
      </c>
      <c r="F180" s="2" t="s">
        <v>2231</v>
      </c>
      <c r="G180" s="1">
        <v>83.83</v>
      </c>
      <c r="H180" s="1">
        <v>87.02</v>
      </c>
    </row>
    <row r="181" spans="1:8" x14ac:dyDescent="0.3">
      <c r="A181" s="2" t="s">
        <v>2232</v>
      </c>
      <c r="B181" s="2" t="s">
        <v>2233</v>
      </c>
      <c r="C181" s="2" t="s">
        <v>2886</v>
      </c>
      <c r="D181" s="2" t="s">
        <v>3191</v>
      </c>
      <c r="E181" s="2" t="str">
        <f t="shared" si="2"/>
        <v>I2-Q  78X24</v>
      </c>
      <c r="F181" s="2" t="s">
        <v>2234</v>
      </c>
      <c r="G181" s="1">
        <v>82.25</v>
      </c>
      <c r="H181" s="1">
        <v>85.38</v>
      </c>
    </row>
    <row r="182" spans="1:8" x14ac:dyDescent="0.3">
      <c r="A182" s="2" t="s">
        <v>332</v>
      </c>
      <c r="B182" s="2" t="s">
        <v>333</v>
      </c>
      <c r="C182" s="2" t="s">
        <v>2401</v>
      </c>
      <c r="D182" s="2" t="s">
        <v>3194</v>
      </c>
      <c r="E182" s="2" t="str">
        <f t="shared" si="2"/>
        <v>I3-1  54X24</v>
      </c>
      <c r="F182" s="2" t="s">
        <v>334</v>
      </c>
      <c r="G182" s="1">
        <v>70.099999999999994</v>
      </c>
      <c r="H182" s="1">
        <v>72.759999999999991</v>
      </c>
    </row>
    <row r="183" spans="1:8" x14ac:dyDescent="0.3">
      <c r="A183" s="2" t="s">
        <v>359</v>
      </c>
      <c r="B183" s="2" t="s">
        <v>360</v>
      </c>
      <c r="C183" s="2" t="s">
        <v>2410</v>
      </c>
      <c r="D183" s="2" t="s">
        <v>3196</v>
      </c>
      <c r="E183" s="2" t="str">
        <f t="shared" ref="E183:E246" si="3">CONCATENATE(C183,"  ",D183)</f>
        <v>I3-10  42X24</v>
      </c>
      <c r="F183" s="2" t="s">
        <v>361</v>
      </c>
      <c r="G183" s="1">
        <v>54.519999999999996</v>
      </c>
      <c r="H183" s="1">
        <v>56.589999999999996</v>
      </c>
    </row>
    <row r="184" spans="1:8" x14ac:dyDescent="0.3">
      <c r="A184" s="2" t="s">
        <v>362</v>
      </c>
      <c r="B184" s="2" t="s">
        <v>363</v>
      </c>
      <c r="C184" s="2" t="s">
        <v>2411</v>
      </c>
      <c r="D184" s="2" t="s">
        <v>3340</v>
      </c>
      <c r="E184" s="2" t="str">
        <f t="shared" si="3"/>
        <v>I3-11  36X24</v>
      </c>
      <c r="F184" s="2" t="s">
        <v>364</v>
      </c>
      <c r="G184" s="1">
        <v>46.73</v>
      </c>
      <c r="H184" s="1">
        <v>48.51</v>
      </c>
    </row>
    <row r="185" spans="1:8" x14ac:dyDescent="0.3">
      <c r="A185" s="2" t="s">
        <v>365</v>
      </c>
      <c r="B185" s="2" t="s">
        <v>366</v>
      </c>
      <c r="C185" s="2" t="s">
        <v>3389</v>
      </c>
      <c r="D185" s="2" t="s">
        <v>3340</v>
      </c>
      <c r="E185" s="2" t="str">
        <f t="shared" si="3"/>
        <v>I3-11A  36X24</v>
      </c>
      <c r="F185" s="2" t="s">
        <v>367</v>
      </c>
      <c r="G185" s="1">
        <v>46.73</v>
      </c>
      <c r="H185" s="1">
        <v>48.51</v>
      </c>
    </row>
    <row r="186" spans="1:8" x14ac:dyDescent="0.3">
      <c r="A186" s="2" t="s">
        <v>368</v>
      </c>
      <c r="B186" s="2" t="s">
        <v>369</v>
      </c>
      <c r="C186" s="2" t="s">
        <v>2412</v>
      </c>
      <c r="D186" s="2" t="s">
        <v>3340</v>
      </c>
      <c r="E186" s="2" t="str">
        <f t="shared" si="3"/>
        <v>I3-12  36X24</v>
      </c>
      <c r="F186" s="2" t="s">
        <v>370</v>
      </c>
      <c r="G186" s="1">
        <v>46.73</v>
      </c>
      <c r="H186" s="1">
        <v>48.51</v>
      </c>
    </row>
    <row r="187" spans="1:8" x14ac:dyDescent="0.3">
      <c r="A187" s="2" t="s">
        <v>371</v>
      </c>
      <c r="B187" s="2" t="s">
        <v>372</v>
      </c>
      <c r="C187" s="2" t="s">
        <v>2413</v>
      </c>
      <c r="D187" s="2" t="s">
        <v>3193</v>
      </c>
      <c r="E187" s="2" t="str">
        <f t="shared" si="3"/>
        <v>I3-13  60X24</v>
      </c>
      <c r="F187" s="2" t="s">
        <v>373</v>
      </c>
      <c r="G187" s="1">
        <v>77.89</v>
      </c>
      <c r="H187" s="1">
        <v>80.849999999999994</v>
      </c>
    </row>
    <row r="188" spans="1:8" x14ac:dyDescent="0.3">
      <c r="A188" s="2" t="s">
        <v>374</v>
      </c>
      <c r="B188" s="2" t="s">
        <v>375</v>
      </c>
      <c r="C188" s="2" t="s">
        <v>2414</v>
      </c>
      <c r="D188" s="2" t="s">
        <v>3340</v>
      </c>
      <c r="E188" s="2" t="str">
        <f t="shared" si="3"/>
        <v>I3-14  36X24</v>
      </c>
      <c r="F188" s="2" t="s">
        <v>376</v>
      </c>
      <c r="G188" s="1">
        <v>46.73</v>
      </c>
      <c r="H188" s="1">
        <v>48.51</v>
      </c>
    </row>
    <row r="189" spans="1:8" x14ac:dyDescent="0.3">
      <c r="A189" s="2" t="s">
        <v>377</v>
      </c>
      <c r="B189" s="2" t="s">
        <v>378</v>
      </c>
      <c r="C189" s="2" t="s">
        <v>2415</v>
      </c>
      <c r="D189" s="2" t="s">
        <v>3194</v>
      </c>
      <c r="E189" s="2" t="str">
        <f t="shared" si="3"/>
        <v>I3-15  54X24</v>
      </c>
      <c r="F189" s="2" t="s">
        <v>379</v>
      </c>
      <c r="G189" s="1">
        <v>70.099999999999994</v>
      </c>
      <c r="H189" s="1">
        <v>72.759999999999991</v>
      </c>
    </row>
    <row r="190" spans="1:8" x14ac:dyDescent="0.3">
      <c r="A190" s="2" t="s">
        <v>380</v>
      </c>
      <c r="B190" s="2" t="s">
        <v>381</v>
      </c>
      <c r="C190" s="2" t="s">
        <v>2416</v>
      </c>
      <c r="D190" s="2" t="s">
        <v>3340</v>
      </c>
      <c r="E190" s="2" t="str">
        <f t="shared" si="3"/>
        <v>I3-16  36X24</v>
      </c>
      <c r="F190" s="2" t="s">
        <v>382</v>
      </c>
      <c r="G190" s="1">
        <v>46.73</v>
      </c>
      <c r="H190" s="1">
        <v>48.51</v>
      </c>
    </row>
    <row r="191" spans="1:8" x14ac:dyDescent="0.3">
      <c r="A191" s="2" t="s">
        <v>383</v>
      </c>
      <c r="B191" s="2" t="s">
        <v>384</v>
      </c>
      <c r="C191" s="2" t="s">
        <v>2417</v>
      </c>
      <c r="D191" s="2" t="s">
        <v>3207</v>
      </c>
      <c r="E191" s="2" t="str">
        <f t="shared" si="3"/>
        <v>I3-17  48X36</v>
      </c>
      <c r="F191" s="2" t="s">
        <v>385</v>
      </c>
      <c r="G191" s="1">
        <v>93.46</v>
      </c>
      <c r="H191" s="1">
        <v>97.009999999999991</v>
      </c>
    </row>
    <row r="192" spans="1:8" x14ac:dyDescent="0.3">
      <c r="A192" s="2" t="s">
        <v>386</v>
      </c>
      <c r="B192" s="2" t="s">
        <v>387</v>
      </c>
      <c r="C192" s="2" t="s">
        <v>2418</v>
      </c>
      <c r="D192" s="2" t="s">
        <v>3195</v>
      </c>
      <c r="E192" s="2" t="str">
        <f t="shared" si="3"/>
        <v>I3-18  48X24</v>
      </c>
      <c r="F192" s="2" t="s">
        <v>388</v>
      </c>
      <c r="G192" s="1">
        <v>62.309999999999995</v>
      </c>
      <c r="H192" s="1">
        <v>64.679999999999993</v>
      </c>
    </row>
    <row r="193" spans="1:8" x14ac:dyDescent="0.3">
      <c r="A193" s="2" t="s">
        <v>389</v>
      </c>
      <c r="B193" s="2" t="s">
        <v>390</v>
      </c>
      <c r="C193" s="2" t="s">
        <v>2419</v>
      </c>
      <c r="D193" s="2" t="s">
        <v>3196</v>
      </c>
      <c r="E193" s="2" t="str">
        <f t="shared" si="3"/>
        <v>I3-19  42X24</v>
      </c>
      <c r="F193" s="2" t="s">
        <v>391</v>
      </c>
      <c r="G193" s="1">
        <v>54.519999999999996</v>
      </c>
      <c r="H193" s="1">
        <v>56.589999999999996</v>
      </c>
    </row>
    <row r="194" spans="1:8" x14ac:dyDescent="0.3">
      <c r="A194" s="2" t="s">
        <v>335</v>
      </c>
      <c r="B194" s="2" t="s">
        <v>336</v>
      </c>
      <c r="C194" s="2" t="s">
        <v>2402</v>
      </c>
      <c r="D194" s="2" t="s">
        <v>3340</v>
      </c>
      <c r="E194" s="2" t="str">
        <f t="shared" si="3"/>
        <v>I3-2  36X24</v>
      </c>
      <c r="F194" s="2" t="s">
        <v>337</v>
      </c>
      <c r="G194" s="1">
        <v>46.73</v>
      </c>
      <c r="H194" s="1">
        <v>48.51</v>
      </c>
    </row>
    <row r="195" spans="1:8" x14ac:dyDescent="0.3">
      <c r="A195" s="2" t="s">
        <v>392</v>
      </c>
      <c r="B195" s="2" t="s">
        <v>393</v>
      </c>
      <c r="C195" s="2" t="s">
        <v>2420</v>
      </c>
      <c r="D195" s="2" t="s">
        <v>3193</v>
      </c>
      <c r="E195" s="2" t="str">
        <f t="shared" si="3"/>
        <v>I3-20  60X24</v>
      </c>
      <c r="F195" s="2" t="s">
        <v>394</v>
      </c>
      <c r="G195" s="1">
        <v>77.89</v>
      </c>
      <c r="H195" s="1">
        <v>80.849999999999994</v>
      </c>
    </row>
    <row r="196" spans="1:8" x14ac:dyDescent="0.3">
      <c r="A196" s="2" t="s">
        <v>395</v>
      </c>
      <c r="B196" s="2" t="s">
        <v>396</v>
      </c>
      <c r="C196" s="2" t="s">
        <v>2421</v>
      </c>
      <c r="D196" s="2" t="s">
        <v>3195</v>
      </c>
      <c r="E196" s="2" t="str">
        <f t="shared" si="3"/>
        <v>I3-21  48X24</v>
      </c>
      <c r="F196" s="2" t="s">
        <v>397</v>
      </c>
      <c r="G196" s="1">
        <v>62.309999999999995</v>
      </c>
      <c r="H196" s="1">
        <v>64.679999999999993</v>
      </c>
    </row>
    <row r="197" spans="1:8" x14ac:dyDescent="0.3">
      <c r="A197" s="2" t="s">
        <v>398</v>
      </c>
      <c r="B197" s="2" t="s">
        <v>399</v>
      </c>
      <c r="C197" s="2" t="s">
        <v>2422</v>
      </c>
      <c r="D197" s="2" t="s">
        <v>3224</v>
      </c>
      <c r="E197" s="2" t="str">
        <f t="shared" si="3"/>
        <v>I3-22  54X36</v>
      </c>
      <c r="F197" s="2" t="s">
        <v>400</v>
      </c>
      <c r="G197" s="1">
        <v>105.14</v>
      </c>
      <c r="H197" s="1">
        <v>109.14</v>
      </c>
    </row>
    <row r="198" spans="1:8" x14ac:dyDescent="0.3">
      <c r="A198" s="2" t="s">
        <v>401</v>
      </c>
      <c r="B198" s="2" t="s">
        <v>402</v>
      </c>
      <c r="C198" s="2" t="s">
        <v>2423</v>
      </c>
      <c r="D198" s="2" t="s">
        <v>3186</v>
      </c>
      <c r="E198" s="2" t="str">
        <f t="shared" si="3"/>
        <v>I3-23  42X36</v>
      </c>
      <c r="F198" s="2" t="s">
        <v>403</v>
      </c>
      <c r="G198" s="1">
        <v>81.78</v>
      </c>
      <c r="H198" s="1">
        <v>84.89</v>
      </c>
    </row>
    <row r="199" spans="1:8" x14ac:dyDescent="0.3">
      <c r="A199" s="2" t="s">
        <v>404</v>
      </c>
      <c r="B199" s="2" t="s">
        <v>405</v>
      </c>
      <c r="C199" s="2" t="s">
        <v>2424</v>
      </c>
      <c r="D199" s="2" t="s">
        <v>3340</v>
      </c>
      <c r="E199" s="2" t="str">
        <f t="shared" si="3"/>
        <v>I3-24  36X24</v>
      </c>
      <c r="F199" s="2" t="s">
        <v>406</v>
      </c>
      <c r="G199" s="1">
        <v>44.14</v>
      </c>
      <c r="H199" s="1">
        <v>45.82</v>
      </c>
    </row>
    <row r="200" spans="1:8" x14ac:dyDescent="0.3">
      <c r="A200" s="2" t="s">
        <v>407</v>
      </c>
      <c r="B200" s="2" t="s">
        <v>408</v>
      </c>
      <c r="C200" s="2" t="s">
        <v>2425</v>
      </c>
      <c r="D200" s="2" t="s">
        <v>3168</v>
      </c>
      <c r="E200" s="2" t="str">
        <f t="shared" si="3"/>
        <v>I3-25  36X36</v>
      </c>
      <c r="F200" s="2" t="s">
        <v>409</v>
      </c>
      <c r="G200" s="1">
        <v>70.099999999999994</v>
      </c>
      <c r="H200" s="1">
        <v>72.759999999999991</v>
      </c>
    </row>
    <row r="201" spans="1:8" x14ac:dyDescent="0.3">
      <c r="A201" s="2" t="s">
        <v>410</v>
      </c>
      <c r="B201" s="2" t="s">
        <v>411</v>
      </c>
      <c r="C201" s="2" t="s">
        <v>2426</v>
      </c>
      <c r="D201" s="2" t="s">
        <v>3196</v>
      </c>
      <c r="E201" s="2" t="str">
        <f t="shared" si="3"/>
        <v>I3-26  42X24</v>
      </c>
      <c r="F201" s="2" t="s">
        <v>412</v>
      </c>
      <c r="G201" s="1">
        <v>54.519999999999996</v>
      </c>
      <c r="H201" s="1">
        <v>56.589999999999996</v>
      </c>
    </row>
    <row r="202" spans="1:8" x14ac:dyDescent="0.3">
      <c r="A202" s="2" t="s">
        <v>413</v>
      </c>
      <c r="B202" s="2" t="s">
        <v>414</v>
      </c>
      <c r="C202" s="2" t="s">
        <v>2427</v>
      </c>
      <c r="D202" s="2" t="s">
        <v>3340</v>
      </c>
      <c r="E202" s="2" t="str">
        <f t="shared" si="3"/>
        <v>I3-27  36X24</v>
      </c>
      <c r="F202" s="2" t="s">
        <v>415</v>
      </c>
      <c r="G202" s="1">
        <v>46.73</v>
      </c>
      <c r="H202" s="1">
        <v>48.51</v>
      </c>
    </row>
    <row r="203" spans="1:8" x14ac:dyDescent="0.3">
      <c r="A203" s="2" t="s">
        <v>416</v>
      </c>
      <c r="B203" s="2" t="s">
        <v>417</v>
      </c>
      <c r="C203" s="2" t="s">
        <v>2428</v>
      </c>
      <c r="D203" s="2" t="s">
        <v>3168</v>
      </c>
      <c r="E203" s="2" t="str">
        <f t="shared" si="3"/>
        <v>I3-28  36X36</v>
      </c>
      <c r="F203" s="2" t="s">
        <v>418</v>
      </c>
      <c r="G203" s="1">
        <v>70.099999999999994</v>
      </c>
      <c r="H203" s="1">
        <v>72.759999999999991</v>
      </c>
    </row>
    <row r="204" spans="1:8" x14ac:dyDescent="0.3">
      <c r="A204" s="2" t="s">
        <v>419</v>
      </c>
      <c r="B204" s="2" t="s">
        <v>420</v>
      </c>
      <c r="C204" s="2" t="s">
        <v>2429</v>
      </c>
      <c r="D204" s="2" t="s">
        <v>3340</v>
      </c>
      <c r="E204" s="2" t="str">
        <f t="shared" si="3"/>
        <v>I3-29  36X24</v>
      </c>
      <c r="F204" s="2" t="s">
        <v>421</v>
      </c>
      <c r="G204" s="1">
        <v>46.73</v>
      </c>
      <c r="H204" s="1">
        <v>48.51</v>
      </c>
    </row>
    <row r="205" spans="1:8" x14ac:dyDescent="0.3">
      <c r="A205" s="2" t="s">
        <v>338</v>
      </c>
      <c r="B205" s="2" t="s">
        <v>339</v>
      </c>
      <c r="C205" s="2" t="s">
        <v>2403</v>
      </c>
      <c r="D205" s="2" t="s">
        <v>3340</v>
      </c>
      <c r="E205" s="2" t="str">
        <f t="shared" si="3"/>
        <v>I3-3  36X24</v>
      </c>
      <c r="F205" s="2" t="s">
        <v>340</v>
      </c>
      <c r="G205" s="1">
        <v>46.73</v>
      </c>
      <c r="H205" s="1">
        <v>48.51</v>
      </c>
    </row>
    <row r="206" spans="1:8" x14ac:dyDescent="0.3">
      <c r="A206" s="2" t="s">
        <v>422</v>
      </c>
      <c r="B206" s="2" t="s">
        <v>423</v>
      </c>
      <c r="C206" s="2" t="s">
        <v>2430</v>
      </c>
      <c r="D206" s="2" t="s">
        <v>3196</v>
      </c>
      <c r="E206" s="2" t="str">
        <f t="shared" si="3"/>
        <v>I3-30  42X24</v>
      </c>
      <c r="F206" s="2" t="s">
        <v>424</v>
      </c>
      <c r="G206" s="1">
        <v>54.519999999999996</v>
      </c>
      <c r="H206" s="1">
        <v>56.589999999999996</v>
      </c>
    </row>
    <row r="207" spans="1:8" x14ac:dyDescent="0.3">
      <c r="A207" s="2" t="s">
        <v>425</v>
      </c>
      <c r="B207" s="2" t="s">
        <v>426</v>
      </c>
      <c r="C207" s="2" t="s">
        <v>2431</v>
      </c>
      <c r="D207" s="2" t="s">
        <v>3224</v>
      </c>
      <c r="E207" s="2" t="str">
        <f t="shared" si="3"/>
        <v>I3-31  54X36</v>
      </c>
      <c r="F207" s="2" t="s">
        <v>427</v>
      </c>
      <c r="G207" s="1">
        <v>105.14</v>
      </c>
      <c r="H207" s="1">
        <v>109.14</v>
      </c>
    </row>
    <row r="208" spans="1:8" x14ac:dyDescent="0.3">
      <c r="A208" s="2" t="s">
        <v>428</v>
      </c>
      <c r="B208" s="2" t="s">
        <v>429</v>
      </c>
      <c r="C208" s="2" t="s">
        <v>2432</v>
      </c>
      <c r="D208" s="2" t="s">
        <v>3340</v>
      </c>
      <c r="E208" s="2" t="str">
        <f t="shared" si="3"/>
        <v>I3-32  36X24</v>
      </c>
      <c r="F208" s="2" t="s">
        <v>430</v>
      </c>
      <c r="G208" s="1">
        <v>46.73</v>
      </c>
      <c r="H208" s="1">
        <v>48.51</v>
      </c>
    </row>
    <row r="209" spans="1:8" x14ac:dyDescent="0.3">
      <c r="A209" s="2" t="s">
        <v>431</v>
      </c>
      <c r="B209" s="2" t="s">
        <v>432</v>
      </c>
      <c r="C209" s="2" t="s">
        <v>2433</v>
      </c>
      <c r="D209" s="2" t="s">
        <v>3168</v>
      </c>
      <c r="E209" s="2" t="str">
        <f t="shared" si="3"/>
        <v>I3-33  36X36</v>
      </c>
      <c r="F209" s="2" t="s">
        <v>433</v>
      </c>
      <c r="G209" s="1">
        <v>70.099999999999994</v>
      </c>
      <c r="H209" s="1">
        <v>72.759999999999991</v>
      </c>
    </row>
    <row r="210" spans="1:8" x14ac:dyDescent="0.3">
      <c r="A210" s="2" t="s">
        <v>434</v>
      </c>
      <c r="B210" s="2" t="s">
        <v>435</v>
      </c>
      <c r="C210" s="2" t="s">
        <v>2434</v>
      </c>
      <c r="D210" s="2" t="s">
        <v>3196</v>
      </c>
      <c r="E210" s="2" t="str">
        <f t="shared" si="3"/>
        <v>I3-35  42X24</v>
      </c>
      <c r="F210" s="2" t="s">
        <v>436</v>
      </c>
      <c r="G210" s="1">
        <v>54.519999999999996</v>
      </c>
      <c r="H210" s="1">
        <v>56.589999999999996</v>
      </c>
    </row>
    <row r="211" spans="1:8" x14ac:dyDescent="0.3">
      <c r="A211" s="2" t="s">
        <v>437</v>
      </c>
      <c r="B211" s="2" t="s">
        <v>438</v>
      </c>
      <c r="C211" s="2" t="s">
        <v>2435</v>
      </c>
      <c r="D211" s="2" t="s">
        <v>3193</v>
      </c>
      <c r="E211" s="2" t="str">
        <f t="shared" si="3"/>
        <v>I3-36  60X24</v>
      </c>
      <c r="F211" s="2" t="s">
        <v>439</v>
      </c>
      <c r="G211" s="1">
        <v>77.89</v>
      </c>
      <c r="H211" s="1">
        <v>80.849999999999994</v>
      </c>
    </row>
    <row r="212" spans="1:8" x14ac:dyDescent="0.3">
      <c r="A212" s="2" t="s">
        <v>440</v>
      </c>
      <c r="B212" s="2" t="s">
        <v>441</v>
      </c>
      <c r="C212" s="2" t="s">
        <v>2436</v>
      </c>
      <c r="D212" s="2" t="s">
        <v>3340</v>
      </c>
      <c r="E212" s="2" t="str">
        <f t="shared" si="3"/>
        <v>I3-37  36X24</v>
      </c>
      <c r="F212" s="2" t="s">
        <v>442</v>
      </c>
      <c r="G212" s="1">
        <v>46.73</v>
      </c>
      <c r="H212" s="1">
        <v>48.51</v>
      </c>
    </row>
    <row r="213" spans="1:8" x14ac:dyDescent="0.3">
      <c r="A213" s="2" t="s">
        <v>443</v>
      </c>
      <c r="B213" s="2" t="s">
        <v>444</v>
      </c>
      <c r="C213" s="2" t="s">
        <v>2437</v>
      </c>
      <c r="D213" s="2" t="s">
        <v>3193</v>
      </c>
      <c r="E213" s="2" t="str">
        <f t="shared" si="3"/>
        <v>I3-38  60X24</v>
      </c>
      <c r="F213" s="2" t="s">
        <v>445</v>
      </c>
      <c r="G213" s="1">
        <v>77.89</v>
      </c>
      <c r="H213" s="1">
        <v>80.849999999999994</v>
      </c>
    </row>
    <row r="214" spans="1:8" x14ac:dyDescent="0.3">
      <c r="A214" s="2" t="s">
        <v>446</v>
      </c>
      <c r="B214" s="2" t="s">
        <v>447</v>
      </c>
      <c r="C214" s="2" t="s">
        <v>2438</v>
      </c>
      <c r="D214" s="2" t="s">
        <v>3224</v>
      </c>
      <c r="E214" s="2" t="str">
        <f t="shared" si="3"/>
        <v>I3-39  54X36</v>
      </c>
      <c r="F214" s="2" t="s">
        <v>448</v>
      </c>
      <c r="G214" s="1">
        <v>105.14</v>
      </c>
      <c r="H214" s="1">
        <v>109.14</v>
      </c>
    </row>
    <row r="215" spans="1:8" x14ac:dyDescent="0.3">
      <c r="A215" s="2" t="s">
        <v>341</v>
      </c>
      <c r="B215" s="2" t="s">
        <v>342</v>
      </c>
      <c r="C215" s="2" t="s">
        <v>2404</v>
      </c>
      <c r="D215" s="2" t="s">
        <v>3340</v>
      </c>
      <c r="E215" s="2" t="str">
        <f t="shared" si="3"/>
        <v>I3-4  36X24</v>
      </c>
      <c r="F215" s="2" t="s">
        <v>343</v>
      </c>
      <c r="G215" s="1">
        <v>46.73</v>
      </c>
      <c r="H215" s="1">
        <v>48.51</v>
      </c>
    </row>
    <row r="216" spans="1:8" x14ac:dyDescent="0.3">
      <c r="A216" s="2" t="s">
        <v>449</v>
      </c>
      <c r="B216" s="2" t="s">
        <v>450</v>
      </c>
      <c r="C216" s="2" t="s">
        <v>2439</v>
      </c>
      <c r="D216" s="2" t="s">
        <v>3229</v>
      </c>
      <c r="E216" s="2" t="str">
        <f t="shared" si="3"/>
        <v>I3-40  60X36</v>
      </c>
      <c r="F216" s="2" t="s">
        <v>451</v>
      </c>
      <c r="G216" s="1">
        <v>116.83</v>
      </c>
      <c r="H216" s="1">
        <v>121.27</v>
      </c>
    </row>
    <row r="217" spans="1:8" x14ac:dyDescent="0.3">
      <c r="A217" s="2" t="s">
        <v>452</v>
      </c>
      <c r="B217" s="2" t="s">
        <v>453</v>
      </c>
      <c r="C217" s="2" t="s">
        <v>2440</v>
      </c>
      <c r="D217" s="2" t="s">
        <v>3229</v>
      </c>
      <c r="E217" s="2" t="str">
        <f t="shared" si="3"/>
        <v>I3-41  60X36</v>
      </c>
      <c r="F217" s="2" t="s">
        <v>454</v>
      </c>
      <c r="G217" s="1">
        <v>116.83</v>
      </c>
      <c r="H217" s="1">
        <v>121.27</v>
      </c>
    </row>
    <row r="218" spans="1:8" x14ac:dyDescent="0.3">
      <c r="A218" s="2" t="s">
        <v>455</v>
      </c>
      <c r="B218" s="2" t="s">
        <v>456</v>
      </c>
      <c r="C218" s="2" t="s">
        <v>2441</v>
      </c>
      <c r="D218" s="2" t="s">
        <v>3207</v>
      </c>
      <c r="E218" s="2" t="str">
        <f t="shared" si="3"/>
        <v>I3-42  48X36</v>
      </c>
      <c r="F218" s="2" t="s">
        <v>457</v>
      </c>
      <c r="G218" s="1">
        <v>93.46</v>
      </c>
      <c r="H218" s="1">
        <v>97.009999999999991</v>
      </c>
    </row>
    <row r="219" spans="1:8" x14ac:dyDescent="0.3">
      <c r="A219" s="2" t="s">
        <v>458</v>
      </c>
      <c r="B219" s="2" t="s">
        <v>459</v>
      </c>
      <c r="C219" s="2" t="s">
        <v>2442</v>
      </c>
      <c r="D219" s="2" t="s">
        <v>3194</v>
      </c>
      <c r="E219" s="2" t="str">
        <f t="shared" si="3"/>
        <v>I3-43  54X24</v>
      </c>
      <c r="F219" s="2" t="s">
        <v>460</v>
      </c>
      <c r="G219" s="1">
        <v>70.099999999999994</v>
      </c>
      <c r="H219" s="1">
        <v>72.759999999999991</v>
      </c>
    </row>
    <row r="220" spans="1:8" x14ac:dyDescent="0.3">
      <c r="A220" s="2" t="s">
        <v>461</v>
      </c>
      <c r="B220" s="2" t="s">
        <v>462</v>
      </c>
      <c r="C220" s="2" t="s">
        <v>2443</v>
      </c>
      <c r="D220" s="2" t="s">
        <v>3196</v>
      </c>
      <c r="E220" s="2" t="str">
        <f t="shared" si="3"/>
        <v>I3-44  42X24</v>
      </c>
      <c r="F220" s="2" t="s">
        <v>463</v>
      </c>
      <c r="G220" s="1">
        <v>44.29</v>
      </c>
      <c r="H220" s="1">
        <v>45.97</v>
      </c>
    </row>
    <row r="221" spans="1:8" x14ac:dyDescent="0.3">
      <c r="A221" s="2" t="s">
        <v>344</v>
      </c>
      <c r="B221" s="2" t="s">
        <v>345</v>
      </c>
      <c r="C221" s="2" t="s">
        <v>2405</v>
      </c>
      <c r="D221" s="2" t="s">
        <v>3196</v>
      </c>
      <c r="E221" s="2" t="str">
        <f t="shared" si="3"/>
        <v>I3-5  42X24</v>
      </c>
      <c r="F221" s="2" t="s">
        <v>346</v>
      </c>
      <c r="G221" s="1">
        <v>54.519999999999996</v>
      </c>
      <c r="H221" s="1">
        <v>56.589999999999996</v>
      </c>
    </row>
    <row r="222" spans="1:8" x14ac:dyDescent="0.3">
      <c r="A222" s="2" t="s">
        <v>347</v>
      </c>
      <c r="B222" s="2" t="s">
        <v>348</v>
      </c>
      <c r="C222" s="2" t="s">
        <v>2406</v>
      </c>
      <c r="D222" s="2" t="s">
        <v>3194</v>
      </c>
      <c r="E222" s="2" t="str">
        <f t="shared" si="3"/>
        <v>I3-6  54X24</v>
      </c>
      <c r="F222" s="2" t="s">
        <v>349</v>
      </c>
      <c r="G222" s="1">
        <v>70.099999999999994</v>
      </c>
      <c r="H222" s="1">
        <v>72.759999999999991</v>
      </c>
    </row>
    <row r="223" spans="1:8" x14ac:dyDescent="0.3">
      <c r="A223" s="2" t="s">
        <v>350</v>
      </c>
      <c r="B223" s="2" t="s">
        <v>351</v>
      </c>
      <c r="C223" s="2" t="s">
        <v>2407</v>
      </c>
      <c r="D223" s="2" t="s">
        <v>3224</v>
      </c>
      <c r="E223" s="2" t="str">
        <f t="shared" si="3"/>
        <v>I3-7  54X36</v>
      </c>
      <c r="F223" s="2" t="s">
        <v>352</v>
      </c>
      <c r="G223" s="1">
        <v>105.14</v>
      </c>
      <c r="H223" s="1">
        <v>109.14</v>
      </c>
    </row>
    <row r="224" spans="1:8" x14ac:dyDescent="0.3">
      <c r="A224" s="2" t="s">
        <v>353</v>
      </c>
      <c r="B224" s="2" t="s">
        <v>354</v>
      </c>
      <c r="C224" s="2" t="s">
        <v>2408</v>
      </c>
      <c r="D224" s="2" t="s">
        <v>3229</v>
      </c>
      <c r="E224" s="2" t="str">
        <f t="shared" si="3"/>
        <v>I3-8  60X36</v>
      </c>
      <c r="F224" s="2" t="s">
        <v>355</v>
      </c>
      <c r="G224" s="1">
        <v>116.83</v>
      </c>
      <c r="H224" s="1">
        <v>121.27</v>
      </c>
    </row>
    <row r="225" spans="1:8" x14ac:dyDescent="0.3">
      <c r="A225" s="2" t="s">
        <v>356</v>
      </c>
      <c r="B225" s="2" t="s">
        <v>357</v>
      </c>
      <c r="C225" s="2" t="s">
        <v>2409</v>
      </c>
      <c r="D225" s="2" t="s">
        <v>3207</v>
      </c>
      <c r="E225" s="2" t="str">
        <f t="shared" si="3"/>
        <v>I3-9  48X36</v>
      </c>
      <c r="F225" s="2" t="s">
        <v>358</v>
      </c>
      <c r="G225" s="1">
        <v>80.33</v>
      </c>
      <c r="H225" s="1">
        <v>83.38</v>
      </c>
    </row>
    <row r="226" spans="1:8" x14ac:dyDescent="0.3">
      <c r="A226" s="2" t="s">
        <v>464</v>
      </c>
      <c r="B226" s="2" t="s">
        <v>465</v>
      </c>
      <c r="C226" s="2" t="s">
        <v>2444</v>
      </c>
      <c r="D226" s="2" t="s">
        <v>3318</v>
      </c>
      <c r="E226" s="2" t="str">
        <f t="shared" si="3"/>
        <v>I8-B  18X24</v>
      </c>
      <c r="F226" s="2" t="s">
        <v>466</v>
      </c>
      <c r="G226" s="1">
        <v>29.269999999999996</v>
      </c>
      <c r="H226" s="1">
        <v>30.379999999999995</v>
      </c>
    </row>
    <row r="227" spans="1:8" x14ac:dyDescent="0.3">
      <c r="A227" s="2" t="s">
        <v>467</v>
      </c>
      <c r="B227" s="2" t="s">
        <v>468</v>
      </c>
      <c r="C227" s="2" t="s">
        <v>2445</v>
      </c>
      <c r="D227" s="2" t="s">
        <v>3318</v>
      </c>
      <c r="E227" s="2" t="str">
        <f t="shared" si="3"/>
        <v>I8-C  18X24</v>
      </c>
      <c r="F227" s="2" t="s">
        <v>469</v>
      </c>
      <c r="G227" s="1">
        <v>29.269999999999996</v>
      </c>
      <c r="H227" s="1">
        <v>30.379999999999995</v>
      </c>
    </row>
    <row r="228" spans="1:8" x14ac:dyDescent="0.3">
      <c r="A228" s="2" t="s">
        <v>470</v>
      </c>
      <c r="B228" s="2" t="s">
        <v>471</v>
      </c>
      <c r="C228" s="2" t="s">
        <v>2446</v>
      </c>
      <c r="D228" s="2" t="s">
        <v>3188</v>
      </c>
      <c r="E228" s="2" t="str">
        <f t="shared" si="3"/>
        <v>M1-1A  24X24</v>
      </c>
      <c r="F228" s="2" t="s">
        <v>472</v>
      </c>
      <c r="G228" s="1">
        <v>75.209999999999994</v>
      </c>
      <c r="H228" s="1">
        <v>78.069999999999993</v>
      </c>
    </row>
    <row r="229" spans="1:8" x14ac:dyDescent="0.3">
      <c r="A229" s="2" t="s">
        <v>473</v>
      </c>
      <c r="B229" s="2" t="s">
        <v>474</v>
      </c>
      <c r="C229" s="2" t="s">
        <v>3388</v>
      </c>
      <c r="D229" s="2" t="s">
        <v>3168</v>
      </c>
      <c r="E229" s="2" t="str">
        <f t="shared" si="3"/>
        <v>M1-1AA  36X36</v>
      </c>
      <c r="F229" s="2" t="s">
        <v>475</v>
      </c>
      <c r="G229" s="1">
        <v>74.83</v>
      </c>
      <c r="H229" s="1">
        <v>77.679999999999993</v>
      </c>
    </row>
    <row r="230" spans="1:8" x14ac:dyDescent="0.3">
      <c r="A230" s="2" t="s">
        <v>476</v>
      </c>
      <c r="B230" s="2" t="s">
        <v>477</v>
      </c>
      <c r="C230" s="2" t="s">
        <v>2447</v>
      </c>
      <c r="D230" s="2" t="s">
        <v>3188</v>
      </c>
      <c r="E230" s="2" t="str">
        <f t="shared" si="3"/>
        <v>M1-1B  24X24</v>
      </c>
      <c r="F230" s="2" t="s">
        <v>478</v>
      </c>
      <c r="G230" s="1">
        <v>33</v>
      </c>
      <c r="H230" s="1">
        <v>34.25</v>
      </c>
    </row>
    <row r="231" spans="1:8" x14ac:dyDescent="0.3">
      <c r="A231" s="2" t="s">
        <v>479</v>
      </c>
      <c r="B231" s="2" t="s">
        <v>480</v>
      </c>
      <c r="C231" s="2" t="s">
        <v>3387</v>
      </c>
      <c r="D231" s="2" t="s">
        <v>3168</v>
      </c>
      <c r="E231" s="2" t="str">
        <f t="shared" si="3"/>
        <v>M1-1BA  36X36</v>
      </c>
      <c r="F231" s="2" t="s">
        <v>481</v>
      </c>
      <c r="G231" s="1">
        <v>74.67</v>
      </c>
      <c r="H231" s="1">
        <v>77.509999999999991</v>
      </c>
    </row>
    <row r="232" spans="1:8" x14ac:dyDescent="0.3">
      <c r="A232" s="2" t="s">
        <v>482</v>
      </c>
      <c r="B232" s="2" t="s">
        <v>483</v>
      </c>
      <c r="C232" s="2" t="s">
        <v>2448</v>
      </c>
      <c r="D232" s="2" t="s">
        <v>3188</v>
      </c>
      <c r="E232" s="2" t="str">
        <f t="shared" si="3"/>
        <v>M1-1C  24X24</v>
      </c>
      <c r="F232" s="2" t="s">
        <v>484</v>
      </c>
      <c r="G232" s="1">
        <v>39.019999999999996</v>
      </c>
      <c r="H232" s="1">
        <v>40.5</v>
      </c>
    </row>
    <row r="233" spans="1:8" x14ac:dyDescent="0.3">
      <c r="A233" s="2" t="s">
        <v>485</v>
      </c>
      <c r="B233" s="2" t="s">
        <v>486</v>
      </c>
      <c r="C233" s="2" t="s">
        <v>3386</v>
      </c>
      <c r="D233" s="2" t="s">
        <v>3168</v>
      </c>
      <c r="E233" s="2" t="str">
        <f t="shared" si="3"/>
        <v>M1-1CA  36X36</v>
      </c>
      <c r="F233" s="2" t="s">
        <v>487</v>
      </c>
      <c r="G233" s="1">
        <v>87.8</v>
      </c>
      <c r="H233" s="1">
        <v>91.14</v>
      </c>
    </row>
    <row r="234" spans="1:8" x14ac:dyDescent="0.3">
      <c r="A234" s="2" t="s">
        <v>488</v>
      </c>
      <c r="B234" s="2" t="s">
        <v>489</v>
      </c>
      <c r="C234" s="2" t="s">
        <v>2449</v>
      </c>
      <c r="D234" s="2" t="s">
        <v>3188</v>
      </c>
      <c r="E234" s="2" t="str">
        <f t="shared" si="3"/>
        <v>M1-1D  24X24</v>
      </c>
      <c r="F234" s="2" t="s">
        <v>490</v>
      </c>
      <c r="G234" s="1">
        <v>33.07</v>
      </c>
      <c r="H234" s="1">
        <v>34.33</v>
      </c>
    </row>
    <row r="235" spans="1:8" x14ac:dyDescent="0.3">
      <c r="A235" s="2" t="s">
        <v>491</v>
      </c>
      <c r="B235" s="2" t="s">
        <v>492</v>
      </c>
      <c r="C235" s="2" t="s">
        <v>3385</v>
      </c>
      <c r="D235" s="2" t="s">
        <v>3168</v>
      </c>
      <c r="E235" s="2" t="str">
        <f t="shared" si="3"/>
        <v>M1-1DA  36X36</v>
      </c>
      <c r="F235" s="2" t="s">
        <v>493</v>
      </c>
      <c r="G235" s="1">
        <v>87.8</v>
      </c>
      <c r="H235" s="1">
        <v>91.14</v>
      </c>
    </row>
    <row r="236" spans="1:8" x14ac:dyDescent="0.3">
      <c r="A236" s="2" t="s">
        <v>494</v>
      </c>
      <c r="B236" s="2" t="s">
        <v>495</v>
      </c>
      <c r="C236" s="2" t="s">
        <v>2450</v>
      </c>
      <c r="D236" s="2" t="s">
        <v>3380</v>
      </c>
      <c r="E236" s="2" t="str">
        <f t="shared" si="3"/>
        <v>M1-1F  30X25</v>
      </c>
      <c r="F236" s="2" t="s">
        <v>496</v>
      </c>
      <c r="G236" s="1">
        <v>47.4</v>
      </c>
      <c r="H236" s="1">
        <v>49.209999999999994</v>
      </c>
    </row>
    <row r="237" spans="1:8" x14ac:dyDescent="0.3">
      <c r="A237" s="2" t="s">
        <v>497</v>
      </c>
      <c r="B237" s="2" t="s">
        <v>498</v>
      </c>
      <c r="C237" s="2" t="s">
        <v>3384</v>
      </c>
      <c r="D237" s="2" t="s">
        <v>3186</v>
      </c>
      <c r="E237" s="2" t="str">
        <f t="shared" si="3"/>
        <v>M1-1FA  42X36</v>
      </c>
      <c r="F237" s="2" t="s">
        <v>499</v>
      </c>
      <c r="G237" s="1">
        <v>124.33</v>
      </c>
      <c r="H237" s="1">
        <v>129.06</v>
      </c>
    </row>
    <row r="238" spans="1:8" x14ac:dyDescent="0.3">
      <c r="A238" s="2" t="s">
        <v>500</v>
      </c>
      <c r="B238" s="2" t="s">
        <v>501</v>
      </c>
      <c r="C238" s="2" t="s">
        <v>2451</v>
      </c>
      <c r="D238" s="2" t="s">
        <v>3380</v>
      </c>
      <c r="E238" s="2" t="str">
        <f t="shared" si="3"/>
        <v>M1-1G  30X25</v>
      </c>
      <c r="F238" s="2" t="s">
        <v>502</v>
      </c>
      <c r="G238" s="1">
        <v>50.839999999999996</v>
      </c>
      <c r="H238" s="1">
        <v>52.769999999999996</v>
      </c>
    </row>
    <row r="239" spans="1:8" x14ac:dyDescent="0.3">
      <c r="A239" s="2" t="s">
        <v>503</v>
      </c>
      <c r="B239" s="2" t="s">
        <v>504</v>
      </c>
      <c r="C239" s="2" t="s">
        <v>3383</v>
      </c>
      <c r="D239" s="2" t="s">
        <v>3186</v>
      </c>
      <c r="E239" s="2" t="str">
        <f t="shared" si="3"/>
        <v>M1-1GA  42X36</v>
      </c>
      <c r="F239" s="2" t="s">
        <v>505</v>
      </c>
      <c r="G239" s="1">
        <v>92.31</v>
      </c>
      <c r="H239" s="1">
        <v>95.82</v>
      </c>
    </row>
    <row r="240" spans="1:8" x14ac:dyDescent="0.3">
      <c r="A240" s="2" t="s">
        <v>506</v>
      </c>
      <c r="B240" s="2" t="s">
        <v>507</v>
      </c>
      <c r="C240" s="2" t="s">
        <v>2452</v>
      </c>
      <c r="D240" s="2" t="s">
        <v>3380</v>
      </c>
      <c r="E240" s="2" t="str">
        <f t="shared" si="3"/>
        <v>M1-1H  30X25</v>
      </c>
      <c r="F240" s="2" t="s">
        <v>508</v>
      </c>
      <c r="G240" s="1">
        <v>46.1</v>
      </c>
      <c r="H240" s="1">
        <v>47.85</v>
      </c>
    </row>
    <row r="241" spans="1:8" x14ac:dyDescent="0.3">
      <c r="A241" s="2" t="s">
        <v>509</v>
      </c>
      <c r="B241" s="2" t="s">
        <v>510</v>
      </c>
      <c r="C241" s="2" t="s">
        <v>3382</v>
      </c>
      <c r="D241" s="2" t="s">
        <v>3186</v>
      </c>
      <c r="E241" s="2" t="str">
        <f t="shared" si="3"/>
        <v>M1-1HA  42X36</v>
      </c>
      <c r="F241" s="2" t="s">
        <v>511</v>
      </c>
      <c r="G241" s="1">
        <v>108.3</v>
      </c>
      <c r="H241" s="1">
        <v>112.42</v>
      </c>
    </row>
    <row r="242" spans="1:8" x14ac:dyDescent="0.3">
      <c r="A242" s="2" t="s">
        <v>512</v>
      </c>
      <c r="B242" s="2" t="s">
        <v>513</v>
      </c>
      <c r="C242" s="2" t="s">
        <v>3381</v>
      </c>
      <c r="D242" s="2" t="s">
        <v>3186</v>
      </c>
      <c r="E242" s="2" t="str">
        <f t="shared" si="3"/>
        <v>M1-1JA  42X36</v>
      </c>
      <c r="F242" s="2" t="s">
        <v>514</v>
      </c>
      <c r="G242" s="1">
        <v>124.33</v>
      </c>
      <c r="H242" s="1">
        <v>129.06</v>
      </c>
    </row>
    <row r="243" spans="1:8" x14ac:dyDescent="0.3">
      <c r="A243" s="2" t="s">
        <v>515</v>
      </c>
      <c r="B243" s="2" t="s">
        <v>516</v>
      </c>
      <c r="C243" s="2" t="s">
        <v>2453</v>
      </c>
      <c r="D243" s="2" t="s">
        <v>3380</v>
      </c>
      <c r="E243" s="2" t="str">
        <f t="shared" si="3"/>
        <v>M1-1K  30X25</v>
      </c>
      <c r="F243" s="2" t="s">
        <v>517</v>
      </c>
      <c r="G243" s="1">
        <v>39</v>
      </c>
      <c r="H243" s="1">
        <v>40.479999999999997</v>
      </c>
    </row>
    <row r="244" spans="1:8" x14ac:dyDescent="0.3">
      <c r="A244" s="2" t="s">
        <v>518</v>
      </c>
      <c r="B244" s="2" t="s">
        <v>519</v>
      </c>
      <c r="C244" s="2" t="s">
        <v>3379</v>
      </c>
      <c r="D244" s="2" t="s">
        <v>3186</v>
      </c>
      <c r="E244" s="2" t="str">
        <f t="shared" si="3"/>
        <v>M1-1KA  42X36</v>
      </c>
      <c r="F244" s="2" t="s">
        <v>520</v>
      </c>
      <c r="G244" s="1">
        <v>108.3</v>
      </c>
      <c r="H244" s="1">
        <v>112.42</v>
      </c>
    </row>
    <row r="245" spans="1:8" x14ac:dyDescent="0.3">
      <c r="A245" s="2" t="s">
        <v>764</v>
      </c>
      <c r="B245" s="2" t="s">
        <v>765</v>
      </c>
      <c r="C245" s="2" t="s">
        <v>2517</v>
      </c>
      <c r="D245" s="2" t="s">
        <v>3354</v>
      </c>
      <c r="E245" s="2" t="str">
        <f t="shared" si="3"/>
        <v>M12-1  4X9</v>
      </c>
      <c r="F245" s="2" t="s">
        <v>766</v>
      </c>
      <c r="G245" s="1">
        <v>2.44</v>
      </c>
      <c r="H245" s="1">
        <v>2.5299999999999998</v>
      </c>
    </row>
    <row r="246" spans="1:8" x14ac:dyDescent="0.3">
      <c r="A246" s="2" t="s">
        <v>767</v>
      </c>
      <c r="B246" s="2" t="s">
        <v>768</v>
      </c>
      <c r="C246" s="2" t="s">
        <v>2518</v>
      </c>
      <c r="D246" s="2" t="s">
        <v>3354</v>
      </c>
      <c r="E246" s="2" t="str">
        <f t="shared" si="3"/>
        <v>M12-2  4X9</v>
      </c>
      <c r="F246" s="2" t="s">
        <v>769</v>
      </c>
      <c r="G246" s="1">
        <v>2.65</v>
      </c>
      <c r="H246" s="1">
        <v>2.75</v>
      </c>
    </row>
    <row r="247" spans="1:8" x14ac:dyDescent="0.3">
      <c r="A247" s="2" t="s">
        <v>2235</v>
      </c>
      <c r="B247" s="2" t="s">
        <v>2236</v>
      </c>
      <c r="C247" s="2" t="s">
        <v>2887</v>
      </c>
      <c r="D247" s="2" t="s">
        <v>3188</v>
      </c>
      <c r="E247" s="2" t="str">
        <f t="shared" ref="E247:E310" si="4">CONCATENATE(C247,"  ",D247)</f>
        <v>M1-4  24X24</v>
      </c>
      <c r="F247" s="2" t="s">
        <v>2237</v>
      </c>
      <c r="G247" s="1">
        <v>39.029999999999994</v>
      </c>
      <c r="H247" s="1">
        <v>40.51</v>
      </c>
    </row>
    <row r="248" spans="1:8" x14ac:dyDescent="0.3">
      <c r="A248" s="2" t="s">
        <v>770</v>
      </c>
      <c r="B248" s="2" t="s">
        <v>771</v>
      </c>
      <c r="C248" s="2" t="s">
        <v>2519</v>
      </c>
      <c r="D248" s="2" t="s">
        <v>3353</v>
      </c>
      <c r="E248" s="2" t="str">
        <f t="shared" si="4"/>
        <v>M14-1  4X24</v>
      </c>
      <c r="F248" s="2" t="s">
        <v>772</v>
      </c>
      <c r="G248" s="1">
        <v>5.4</v>
      </c>
      <c r="H248" s="1">
        <v>5.6</v>
      </c>
    </row>
    <row r="249" spans="1:8" x14ac:dyDescent="0.3">
      <c r="A249" s="2" t="s">
        <v>773</v>
      </c>
      <c r="B249" s="2" t="s">
        <v>774</v>
      </c>
      <c r="C249" s="2" t="s">
        <v>2520</v>
      </c>
      <c r="D249" s="2" t="s">
        <v>3180</v>
      </c>
      <c r="E249" s="2" t="str">
        <f t="shared" si="4"/>
        <v>M14-2  4X20</v>
      </c>
      <c r="F249" s="2" t="s">
        <v>775</v>
      </c>
      <c r="G249" s="1">
        <v>3.94</v>
      </c>
      <c r="H249" s="1">
        <v>4.09</v>
      </c>
    </row>
    <row r="250" spans="1:8" x14ac:dyDescent="0.3">
      <c r="A250" s="2" t="s">
        <v>2241</v>
      </c>
      <c r="B250" s="2" t="s">
        <v>2242</v>
      </c>
      <c r="C250" s="2" t="s">
        <v>2889</v>
      </c>
      <c r="D250" s="2" t="s">
        <v>3190</v>
      </c>
      <c r="E250" s="2" t="str">
        <f t="shared" si="4"/>
        <v>M1-4A  6X6</v>
      </c>
      <c r="F250" s="2" t="s">
        <v>2243</v>
      </c>
      <c r="G250" s="1">
        <v>3.1599999999999997</v>
      </c>
      <c r="H250" s="1">
        <v>3.28</v>
      </c>
    </row>
    <row r="251" spans="1:8" x14ac:dyDescent="0.3">
      <c r="A251" s="2" t="s">
        <v>2244</v>
      </c>
      <c r="B251" s="2" t="s">
        <v>2245</v>
      </c>
      <c r="C251" s="2" t="s">
        <v>2890</v>
      </c>
      <c r="D251" s="2" t="s">
        <v>3168</v>
      </c>
      <c r="E251" s="2" t="str">
        <f t="shared" si="4"/>
        <v>M1-4B  36X36</v>
      </c>
      <c r="F251" s="2" t="s">
        <v>2246</v>
      </c>
      <c r="G251" s="1">
        <v>87.8</v>
      </c>
      <c r="H251" s="1">
        <v>91.14</v>
      </c>
    </row>
    <row r="252" spans="1:8" x14ac:dyDescent="0.3">
      <c r="A252" s="2" t="s">
        <v>2247</v>
      </c>
      <c r="B252" s="2" t="s">
        <v>2248</v>
      </c>
      <c r="C252" s="2" t="s">
        <v>2891</v>
      </c>
      <c r="D252" s="2" t="s">
        <v>3187</v>
      </c>
      <c r="E252" s="2" t="str">
        <f t="shared" si="4"/>
        <v>M1-4C  30X24</v>
      </c>
      <c r="F252" s="2" t="s">
        <v>2249</v>
      </c>
      <c r="G252" s="1">
        <v>48.779999999999994</v>
      </c>
      <c r="H252" s="1">
        <v>50.64</v>
      </c>
    </row>
    <row r="253" spans="1:8" x14ac:dyDescent="0.3">
      <c r="A253" s="2" t="s">
        <v>2250</v>
      </c>
      <c r="B253" s="2" t="s">
        <v>2251</v>
      </c>
      <c r="C253" s="2" t="s">
        <v>2892</v>
      </c>
      <c r="D253" s="2" t="s">
        <v>3186</v>
      </c>
      <c r="E253" s="2" t="str">
        <f t="shared" si="4"/>
        <v>M1-4D  42X36</v>
      </c>
      <c r="F253" s="2" t="s">
        <v>2252</v>
      </c>
      <c r="G253" s="1">
        <v>93.06</v>
      </c>
      <c r="H253" s="1">
        <v>96.6</v>
      </c>
    </row>
    <row r="254" spans="1:8" x14ac:dyDescent="0.3">
      <c r="A254" s="2" t="s">
        <v>2238</v>
      </c>
      <c r="B254" s="2" t="s">
        <v>2239</v>
      </c>
      <c r="C254" s="2" t="s">
        <v>2888</v>
      </c>
      <c r="D254" s="2" t="s">
        <v>3189</v>
      </c>
      <c r="E254" s="2" t="str">
        <f t="shared" si="4"/>
        <v>M1-4X  3.5X3.5</v>
      </c>
      <c r="F254" s="2" t="s">
        <v>2240</v>
      </c>
      <c r="G254" s="1">
        <v>2.63</v>
      </c>
      <c r="H254" s="1">
        <v>2.7299999999999995</v>
      </c>
    </row>
    <row r="255" spans="1:8" x14ac:dyDescent="0.3">
      <c r="A255" s="2" t="s">
        <v>2292</v>
      </c>
      <c r="B255" s="2" t="s">
        <v>2293</v>
      </c>
      <c r="C255" s="2" t="s">
        <v>2904</v>
      </c>
      <c r="D255" s="2" t="s">
        <v>3179</v>
      </c>
      <c r="E255" s="2" t="str">
        <f t="shared" si="4"/>
        <v>M15-1  4X12</v>
      </c>
      <c r="F255" s="2" t="s">
        <v>2294</v>
      </c>
      <c r="G255" s="1">
        <v>3.7</v>
      </c>
      <c r="H255" s="1">
        <v>3.85</v>
      </c>
    </row>
    <row r="256" spans="1:8" x14ac:dyDescent="0.3">
      <c r="A256" s="2" t="s">
        <v>2295</v>
      </c>
      <c r="B256" s="2" t="s">
        <v>2296</v>
      </c>
      <c r="C256" s="2" t="s">
        <v>2905</v>
      </c>
      <c r="D256" s="2" t="s">
        <v>3181</v>
      </c>
      <c r="E256" s="2" t="str">
        <f t="shared" si="4"/>
        <v>M15-2  4X16</v>
      </c>
      <c r="F256" s="2" t="s">
        <v>2297</v>
      </c>
      <c r="G256" s="1">
        <v>4.6399999999999997</v>
      </c>
      <c r="H256" s="1">
        <v>4.82</v>
      </c>
    </row>
    <row r="257" spans="1:8" x14ac:dyDescent="0.3">
      <c r="A257" s="2" t="s">
        <v>2298</v>
      </c>
      <c r="B257" s="2" t="s">
        <v>2299</v>
      </c>
      <c r="C257" s="2" t="s">
        <v>2906</v>
      </c>
      <c r="D257" s="2" t="s">
        <v>3180</v>
      </c>
      <c r="E257" s="2" t="str">
        <f t="shared" si="4"/>
        <v>M15-3  4X20</v>
      </c>
      <c r="F257" s="2" t="s">
        <v>2300</v>
      </c>
      <c r="G257" s="1">
        <v>5</v>
      </c>
      <c r="H257" s="1">
        <v>5.1899999999999995</v>
      </c>
    </row>
    <row r="258" spans="1:8" x14ac:dyDescent="0.3">
      <c r="A258" s="2" t="s">
        <v>2301</v>
      </c>
      <c r="B258" s="2" t="s">
        <v>2302</v>
      </c>
      <c r="C258" s="2" t="s">
        <v>2907</v>
      </c>
      <c r="D258" s="2" t="s">
        <v>3179</v>
      </c>
      <c r="E258" s="2" t="str">
        <f t="shared" si="4"/>
        <v>M15-4  4X12</v>
      </c>
      <c r="F258" s="2" t="s">
        <v>2303</v>
      </c>
      <c r="G258" s="1">
        <v>3.7</v>
      </c>
      <c r="H258" s="1">
        <v>3.85</v>
      </c>
    </row>
    <row r="259" spans="1:8" x14ac:dyDescent="0.3">
      <c r="A259" s="2" t="s">
        <v>2253</v>
      </c>
      <c r="B259" s="2" t="s">
        <v>2254</v>
      </c>
      <c r="C259" s="2" t="s">
        <v>2893</v>
      </c>
      <c r="D259" s="2" t="s">
        <v>3190</v>
      </c>
      <c r="E259" s="2" t="str">
        <f t="shared" si="4"/>
        <v>M1-6  6X6</v>
      </c>
      <c r="F259" s="2" t="s">
        <v>2255</v>
      </c>
      <c r="G259" s="1">
        <v>3.1599999999999997</v>
      </c>
      <c r="H259" s="1">
        <v>3.28</v>
      </c>
    </row>
    <row r="260" spans="1:8" x14ac:dyDescent="0.3">
      <c r="A260" s="2" t="s">
        <v>2259</v>
      </c>
      <c r="B260" s="2" t="s">
        <v>2260</v>
      </c>
      <c r="C260" s="2" t="s">
        <v>2895</v>
      </c>
      <c r="D260" s="2" t="s">
        <v>3188</v>
      </c>
      <c r="E260" s="2" t="str">
        <f t="shared" si="4"/>
        <v>M1-6A  24X24</v>
      </c>
      <c r="F260" s="2" t="s">
        <v>2261</v>
      </c>
      <c r="G260" s="1">
        <v>39.029999999999994</v>
      </c>
      <c r="H260" s="1">
        <v>40.51</v>
      </c>
    </row>
    <row r="261" spans="1:8" x14ac:dyDescent="0.3">
      <c r="A261" s="2" t="s">
        <v>2262</v>
      </c>
      <c r="B261" s="2" t="s">
        <v>2263</v>
      </c>
      <c r="C261" s="2" t="s">
        <v>2896</v>
      </c>
      <c r="D261" s="2" t="s">
        <v>3168</v>
      </c>
      <c r="E261" s="2" t="str">
        <f t="shared" si="4"/>
        <v>M1-6B  36X36</v>
      </c>
      <c r="F261" s="2" t="s">
        <v>2264</v>
      </c>
      <c r="G261" s="1">
        <v>87.8</v>
      </c>
      <c r="H261" s="1">
        <v>91.14</v>
      </c>
    </row>
    <row r="262" spans="1:8" x14ac:dyDescent="0.3">
      <c r="A262" s="2" t="s">
        <v>2265</v>
      </c>
      <c r="B262" s="2" t="s">
        <v>2266</v>
      </c>
      <c r="C262" s="2" t="s">
        <v>2897</v>
      </c>
      <c r="D262" s="2" t="s">
        <v>3187</v>
      </c>
      <c r="E262" s="2" t="str">
        <f t="shared" si="4"/>
        <v>M1-6C  30X24</v>
      </c>
      <c r="F262" s="2" t="s">
        <v>2267</v>
      </c>
      <c r="G262" s="1">
        <v>48.779999999999994</v>
      </c>
      <c r="H262" s="1">
        <v>50.64</v>
      </c>
    </row>
    <row r="263" spans="1:8" x14ac:dyDescent="0.3">
      <c r="A263" s="2" t="s">
        <v>2268</v>
      </c>
      <c r="B263" s="2" t="s">
        <v>2269</v>
      </c>
      <c r="C263" s="2" t="s">
        <v>2898</v>
      </c>
      <c r="D263" s="2" t="s">
        <v>3186</v>
      </c>
      <c r="E263" s="2" t="str">
        <f t="shared" si="4"/>
        <v>M1-6D  42X36</v>
      </c>
      <c r="F263" s="2" t="s">
        <v>2270</v>
      </c>
      <c r="G263" s="1">
        <v>93.06</v>
      </c>
      <c r="H263" s="1">
        <v>96.6</v>
      </c>
    </row>
    <row r="264" spans="1:8" x14ac:dyDescent="0.3">
      <c r="A264" s="2" t="s">
        <v>2271</v>
      </c>
      <c r="B264" s="2" t="s">
        <v>2272</v>
      </c>
      <c r="C264" s="2" t="s">
        <v>2899</v>
      </c>
      <c r="D264" s="2" t="s">
        <v>3169</v>
      </c>
      <c r="E264" s="2" t="str">
        <f t="shared" si="4"/>
        <v>M1-6F  24X18</v>
      </c>
      <c r="F264" s="2" t="s">
        <v>2273</v>
      </c>
      <c r="G264" s="1">
        <v>31.209999999999994</v>
      </c>
      <c r="H264" s="1">
        <v>32.39</v>
      </c>
    </row>
    <row r="265" spans="1:8" x14ac:dyDescent="0.3">
      <c r="A265" s="2" t="s">
        <v>2274</v>
      </c>
      <c r="B265" s="2" t="s">
        <v>2275</v>
      </c>
      <c r="C265" s="2" t="s">
        <v>2900</v>
      </c>
      <c r="D265" s="2" t="s">
        <v>3176</v>
      </c>
      <c r="E265" s="2" t="str">
        <f t="shared" si="4"/>
        <v>M1-6N  24X30</v>
      </c>
      <c r="F265" s="2" t="s">
        <v>2276</v>
      </c>
      <c r="G265" s="1">
        <v>44.32</v>
      </c>
      <c r="H265" s="1">
        <v>46.01</v>
      </c>
    </row>
    <row r="266" spans="1:8" x14ac:dyDescent="0.3">
      <c r="A266" s="2" t="s">
        <v>2277</v>
      </c>
      <c r="B266" s="2" t="s">
        <v>2278</v>
      </c>
      <c r="C266" s="2" t="s">
        <v>2901</v>
      </c>
      <c r="D266" s="2" t="s">
        <v>3185</v>
      </c>
      <c r="E266" s="2" t="str">
        <f t="shared" si="4"/>
        <v>M1-6P  24X14</v>
      </c>
      <c r="F266" s="2" t="s">
        <v>2279</v>
      </c>
      <c r="G266" s="1">
        <v>23.909999999999997</v>
      </c>
      <c r="H266" s="1">
        <v>24.819999999999997</v>
      </c>
    </row>
    <row r="267" spans="1:8" x14ac:dyDescent="0.3">
      <c r="A267" s="2" t="s">
        <v>2256</v>
      </c>
      <c r="B267" s="2" t="s">
        <v>2257</v>
      </c>
      <c r="C267" s="2" t="s">
        <v>2894</v>
      </c>
      <c r="D267" s="2" t="s">
        <v>3189</v>
      </c>
      <c r="E267" s="2" t="str">
        <f t="shared" si="4"/>
        <v>M1-6X  3.5X3.5</v>
      </c>
      <c r="F267" s="2" t="s">
        <v>2258</v>
      </c>
      <c r="G267" s="1">
        <v>2.63</v>
      </c>
      <c r="H267" s="1">
        <v>2.7299999999999995</v>
      </c>
    </row>
    <row r="268" spans="1:8" x14ac:dyDescent="0.3">
      <c r="A268" s="2" t="s">
        <v>521</v>
      </c>
      <c r="B268" s="2" t="s">
        <v>522</v>
      </c>
      <c r="C268" s="2" t="s">
        <v>2454</v>
      </c>
      <c r="D268" s="2" t="s">
        <v>3300</v>
      </c>
      <c r="E268" s="2" t="str">
        <f t="shared" si="4"/>
        <v>M2-1  21X15</v>
      </c>
      <c r="F268" s="2" t="s">
        <v>523</v>
      </c>
      <c r="G268" s="1">
        <v>20.049999999999997</v>
      </c>
      <c r="H268" s="1">
        <v>20.81</v>
      </c>
    </row>
    <row r="269" spans="1:8" x14ac:dyDescent="0.3">
      <c r="A269" s="2" t="s">
        <v>527</v>
      </c>
      <c r="B269" s="2" t="s">
        <v>528</v>
      </c>
      <c r="C269" s="2" t="s">
        <v>2456</v>
      </c>
      <c r="D269" s="2" t="s">
        <v>3300</v>
      </c>
      <c r="E269" s="2" t="str">
        <f t="shared" si="4"/>
        <v>M2-1A  21X15</v>
      </c>
      <c r="F269" s="2" t="s">
        <v>529</v>
      </c>
      <c r="G269" s="1">
        <v>20.049999999999997</v>
      </c>
      <c r="H269" s="1">
        <v>20.81</v>
      </c>
    </row>
    <row r="270" spans="1:8" x14ac:dyDescent="0.3">
      <c r="A270" s="2" t="s">
        <v>530</v>
      </c>
      <c r="B270" s="2" t="s">
        <v>531</v>
      </c>
      <c r="C270" s="2" t="s">
        <v>2457</v>
      </c>
      <c r="D270" s="2" t="s">
        <v>3367</v>
      </c>
      <c r="E270" s="2" t="str">
        <f t="shared" si="4"/>
        <v>M2-1B  30X21</v>
      </c>
      <c r="F270" s="2" t="s">
        <v>532</v>
      </c>
      <c r="G270" s="1">
        <v>38.519999999999996</v>
      </c>
      <c r="H270" s="1">
        <v>39.989999999999995</v>
      </c>
    </row>
    <row r="271" spans="1:8" x14ac:dyDescent="0.3">
      <c r="A271" s="2" t="s">
        <v>524</v>
      </c>
      <c r="B271" s="2" t="s">
        <v>525</v>
      </c>
      <c r="C271" s="2" t="s">
        <v>2455</v>
      </c>
      <c r="D271" s="2" t="s">
        <v>3367</v>
      </c>
      <c r="E271" s="2" t="str">
        <f t="shared" si="4"/>
        <v>M2-1C  30X21</v>
      </c>
      <c r="F271" s="2" t="s">
        <v>526</v>
      </c>
      <c r="G271" s="1">
        <v>43.629999999999995</v>
      </c>
      <c r="H271" s="1">
        <v>45.279999999999994</v>
      </c>
    </row>
    <row r="272" spans="1:8" x14ac:dyDescent="0.3">
      <c r="A272" s="2" t="s">
        <v>2280</v>
      </c>
      <c r="B272" s="2" t="s">
        <v>2281</v>
      </c>
      <c r="C272" s="2" t="s">
        <v>2902</v>
      </c>
      <c r="D272" s="2" t="s">
        <v>3184</v>
      </c>
      <c r="E272" s="2" t="str">
        <f t="shared" si="4"/>
        <v>M2-2  66X48</v>
      </c>
      <c r="F272" s="2" t="s">
        <v>2282</v>
      </c>
      <c r="G272" s="1">
        <v>167.66</v>
      </c>
      <c r="H272" s="1">
        <v>174.04</v>
      </c>
    </row>
    <row r="273" spans="1:8" x14ac:dyDescent="0.3">
      <c r="A273" s="2" t="s">
        <v>2283</v>
      </c>
      <c r="B273" s="2" t="s">
        <v>2284</v>
      </c>
      <c r="C273" s="2" t="s">
        <v>2903</v>
      </c>
      <c r="D273" s="2" t="s">
        <v>3183</v>
      </c>
      <c r="E273" s="2" t="str">
        <f t="shared" si="4"/>
        <v>M2-3  24X12</v>
      </c>
      <c r="F273" s="2" t="s">
        <v>2285</v>
      </c>
      <c r="G273" s="1">
        <v>19.5</v>
      </c>
      <c r="H273" s="1">
        <v>20.239999999999998</v>
      </c>
    </row>
    <row r="274" spans="1:8" x14ac:dyDescent="0.3">
      <c r="A274" s="2" t="s">
        <v>533</v>
      </c>
      <c r="B274" s="2" t="s">
        <v>534</v>
      </c>
      <c r="C274" s="2" t="s">
        <v>2458</v>
      </c>
      <c r="D274" s="2" t="s">
        <v>3183</v>
      </c>
      <c r="E274" s="2" t="str">
        <f t="shared" si="4"/>
        <v>M3-1  24X12</v>
      </c>
      <c r="F274" s="2" t="s">
        <v>535</v>
      </c>
      <c r="G274" s="1">
        <v>19.5</v>
      </c>
      <c r="H274" s="1">
        <v>20.239999999999998</v>
      </c>
    </row>
    <row r="275" spans="1:8" x14ac:dyDescent="0.3">
      <c r="A275" s="2" t="s">
        <v>539</v>
      </c>
      <c r="B275" s="2" t="s">
        <v>540</v>
      </c>
      <c r="C275" s="2" t="s">
        <v>2460</v>
      </c>
      <c r="D275" s="2" t="s">
        <v>3183</v>
      </c>
      <c r="E275" s="2" t="str">
        <f t="shared" si="4"/>
        <v>M3-1A  24X12</v>
      </c>
      <c r="F275" s="2" t="s">
        <v>541</v>
      </c>
      <c r="G275" s="1">
        <v>19.5</v>
      </c>
      <c r="H275" s="1">
        <v>20.239999999999998</v>
      </c>
    </row>
    <row r="276" spans="1:8" x14ac:dyDescent="0.3">
      <c r="A276" s="2" t="s">
        <v>542</v>
      </c>
      <c r="B276" s="2" t="s">
        <v>543</v>
      </c>
      <c r="C276" s="2" t="s">
        <v>2461</v>
      </c>
      <c r="D276" s="2" t="s">
        <v>3339</v>
      </c>
      <c r="E276" s="2" t="str">
        <f t="shared" si="4"/>
        <v>M3-1B  36X18</v>
      </c>
      <c r="F276" s="2" t="s">
        <v>544</v>
      </c>
      <c r="G276" s="1">
        <v>43.9</v>
      </c>
      <c r="H276" s="1">
        <v>45.57</v>
      </c>
    </row>
    <row r="277" spans="1:8" x14ac:dyDescent="0.3">
      <c r="A277" s="2" t="s">
        <v>536</v>
      </c>
      <c r="B277" s="2" t="s">
        <v>537</v>
      </c>
      <c r="C277" s="2" t="s">
        <v>2459</v>
      </c>
      <c r="D277" s="2" t="s">
        <v>3339</v>
      </c>
      <c r="E277" s="2" t="str">
        <f t="shared" si="4"/>
        <v>M3-1C  36X18</v>
      </c>
      <c r="F277" s="2" t="s">
        <v>538</v>
      </c>
      <c r="G277" s="1">
        <v>43.9</v>
      </c>
      <c r="H277" s="1">
        <v>45.57</v>
      </c>
    </row>
    <row r="278" spans="1:8" x14ac:dyDescent="0.3">
      <c r="A278" s="2" t="s">
        <v>545</v>
      </c>
      <c r="B278" s="2" t="s">
        <v>546</v>
      </c>
      <c r="C278" s="2" t="s">
        <v>2462</v>
      </c>
      <c r="D278" s="2" t="s">
        <v>3183</v>
      </c>
      <c r="E278" s="2" t="str">
        <f t="shared" si="4"/>
        <v>M3-2  24X12</v>
      </c>
      <c r="F278" s="2" t="s">
        <v>547</v>
      </c>
      <c r="G278" s="1">
        <v>19.5</v>
      </c>
      <c r="H278" s="1">
        <v>20.239999999999998</v>
      </c>
    </row>
    <row r="279" spans="1:8" x14ac:dyDescent="0.3">
      <c r="A279" s="2" t="s">
        <v>551</v>
      </c>
      <c r="B279" s="2" t="s">
        <v>552</v>
      </c>
      <c r="C279" s="2" t="s">
        <v>2464</v>
      </c>
      <c r="D279" s="2" t="s">
        <v>3183</v>
      </c>
      <c r="E279" s="2" t="str">
        <f t="shared" si="4"/>
        <v>M3-2A  24X12</v>
      </c>
      <c r="F279" s="2" t="s">
        <v>553</v>
      </c>
      <c r="G279" s="1">
        <v>19.5</v>
      </c>
      <c r="H279" s="1">
        <v>20.239999999999998</v>
      </c>
    </row>
    <row r="280" spans="1:8" x14ac:dyDescent="0.3">
      <c r="A280" s="2" t="s">
        <v>554</v>
      </c>
      <c r="B280" s="2" t="s">
        <v>555</v>
      </c>
      <c r="C280" s="2" t="s">
        <v>2465</v>
      </c>
      <c r="D280" s="2" t="s">
        <v>3339</v>
      </c>
      <c r="E280" s="2" t="str">
        <f t="shared" si="4"/>
        <v>M3-2B  36X18</v>
      </c>
      <c r="F280" s="2" t="s">
        <v>556</v>
      </c>
      <c r="G280" s="1">
        <v>43.9</v>
      </c>
      <c r="H280" s="1">
        <v>45.57</v>
      </c>
    </row>
    <row r="281" spans="1:8" x14ac:dyDescent="0.3">
      <c r="A281" s="2" t="s">
        <v>548</v>
      </c>
      <c r="B281" s="2" t="s">
        <v>549</v>
      </c>
      <c r="C281" s="2" t="s">
        <v>2463</v>
      </c>
      <c r="D281" s="2" t="s">
        <v>3339</v>
      </c>
      <c r="E281" s="2" t="str">
        <f t="shared" si="4"/>
        <v>M3-2C  36X18</v>
      </c>
      <c r="F281" s="2" t="s">
        <v>550</v>
      </c>
      <c r="G281" s="1">
        <v>23.54</v>
      </c>
      <c r="H281" s="1">
        <v>24.439999999999998</v>
      </c>
    </row>
    <row r="282" spans="1:8" x14ac:dyDescent="0.3">
      <c r="A282" s="2" t="s">
        <v>557</v>
      </c>
      <c r="B282" s="2" t="s">
        <v>558</v>
      </c>
      <c r="C282" s="2" t="s">
        <v>2466</v>
      </c>
      <c r="D282" s="2" t="s">
        <v>3183</v>
      </c>
      <c r="E282" s="2" t="str">
        <f t="shared" si="4"/>
        <v>M3-3  24X12</v>
      </c>
      <c r="F282" s="2" t="s">
        <v>559</v>
      </c>
      <c r="G282" s="1">
        <v>19.5</v>
      </c>
      <c r="H282" s="1">
        <v>20.239999999999998</v>
      </c>
    </row>
    <row r="283" spans="1:8" x14ac:dyDescent="0.3">
      <c r="A283" s="2" t="s">
        <v>563</v>
      </c>
      <c r="B283" s="2" t="s">
        <v>564</v>
      </c>
      <c r="C283" s="2" t="s">
        <v>2468</v>
      </c>
      <c r="D283" s="2" t="s">
        <v>3183</v>
      </c>
      <c r="E283" s="2" t="str">
        <f t="shared" si="4"/>
        <v>M3-3A  24X12</v>
      </c>
      <c r="F283" s="2" t="s">
        <v>565</v>
      </c>
      <c r="G283" s="1">
        <v>19.5</v>
      </c>
      <c r="H283" s="1">
        <v>20.239999999999998</v>
      </c>
    </row>
    <row r="284" spans="1:8" x14ac:dyDescent="0.3">
      <c r="A284" s="2" t="s">
        <v>566</v>
      </c>
      <c r="B284" s="2" t="s">
        <v>567</v>
      </c>
      <c r="C284" s="2" t="s">
        <v>2469</v>
      </c>
      <c r="D284" s="2" t="s">
        <v>3339</v>
      </c>
      <c r="E284" s="2" t="str">
        <f t="shared" si="4"/>
        <v>M3-3B  36X18</v>
      </c>
      <c r="F284" s="2" t="s">
        <v>568</v>
      </c>
      <c r="G284" s="1">
        <v>43.9</v>
      </c>
      <c r="H284" s="1">
        <v>45.57</v>
      </c>
    </row>
    <row r="285" spans="1:8" x14ac:dyDescent="0.3">
      <c r="A285" s="2" t="s">
        <v>560</v>
      </c>
      <c r="B285" s="2" t="s">
        <v>561</v>
      </c>
      <c r="C285" s="2" t="s">
        <v>2467</v>
      </c>
      <c r="D285" s="2" t="s">
        <v>3339</v>
      </c>
      <c r="E285" s="2" t="str">
        <f t="shared" si="4"/>
        <v>M3-3C  36X18</v>
      </c>
      <c r="F285" s="2" t="s">
        <v>562</v>
      </c>
      <c r="G285" s="1">
        <v>43.9</v>
      </c>
      <c r="H285" s="1">
        <v>45.57</v>
      </c>
    </row>
    <row r="286" spans="1:8" x14ac:dyDescent="0.3">
      <c r="A286" s="2" t="s">
        <v>569</v>
      </c>
      <c r="B286" s="2" t="s">
        <v>570</v>
      </c>
      <c r="C286" s="2" t="s">
        <v>2470</v>
      </c>
      <c r="D286" s="2" t="s">
        <v>3183</v>
      </c>
      <c r="E286" s="2" t="str">
        <f t="shared" si="4"/>
        <v>M3-4  24X12</v>
      </c>
      <c r="F286" s="2" t="s">
        <v>571</v>
      </c>
      <c r="G286" s="1">
        <v>19.5</v>
      </c>
      <c r="H286" s="1">
        <v>20.239999999999998</v>
      </c>
    </row>
    <row r="287" spans="1:8" x14ac:dyDescent="0.3">
      <c r="A287" s="2" t="s">
        <v>575</v>
      </c>
      <c r="B287" s="2" t="s">
        <v>576</v>
      </c>
      <c r="C287" s="2" t="s">
        <v>2472</v>
      </c>
      <c r="D287" s="2" t="s">
        <v>3183</v>
      </c>
      <c r="E287" s="2" t="str">
        <f t="shared" si="4"/>
        <v>M3-4A  24X12</v>
      </c>
      <c r="F287" s="2" t="s">
        <v>577</v>
      </c>
      <c r="G287" s="1">
        <v>19.5</v>
      </c>
      <c r="H287" s="1">
        <v>20.239999999999998</v>
      </c>
    </row>
    <row r="288" spans="1:8" x14ac:dyDescent="0.3">
      <c r="A288" s="2" t="s">
        <v>578</v>
      </c>
      <c r="B288" s="2" t="s">
        <v>579</v>
      </c>
      <c r="C288" s="2" t="s">
        <v>2473</v>
      </c>
      <c r="D288" s="2" t="s">
        <v>3339</v>
      </c>
      <c r="E288" s="2" t="str">
        <f t="shared" si="4"/>
        <v>M3-4B  36X18</v>
      </c>
      <c r="F288" s="2" t="s">
        <v>580</v>
      </c>
      <c r="G288" s="1">
        <v>43.9</v>
      </c>
      <c r="H288" s="1">
        <v>45.57</v>
      </c>
    </row>
    <row r="289" spans="1:8" x14ac:dyDescent="0.3">
      <c r="A289" s="2" t="s">
        <v>572</v>
      </c>
      <c r="B289" s="2" t="s">
        <v>573</v>
      </c>
      <c r="C289" s="2" t="s">
        <v>2471</v>
      </c>
      <c r="D289" s="2" t="s">
        <v>3339</v>
      </c>
      <c r="E289" s="2" t="str">
        <f t="shared" si="4"/>
        <v>M3-4C  36X18</v>
      </c>
      <c r="F289" s="2" t="s">
        <v>574</v>
      </c>
      <c r="G289" s="1">
        <v>43.9</v>
      </c>
      <c r="H289" s="1">
        <v>45.57</v>
      </c>
    </row>
    <row r="290" spans="1:8" x14ac:dyDescent="0.3">
      <c r="A290" s="2" t="s">
        <v>608</v>
      </c>
      <c r="B290" s="2" t="s">
        <v>609</v>
      </c>
      <c r="C290" s="2" t="s">
        <v>3376</v>
      </c>
      <c r="D290" s="2" t="s">
        <v>3377</v>
      </c>
      <c r="E290" s="2" t="str">
        <f t="shared" si="4"/>
        <v>M4-10L  48X18</v>
      </c>
      <c r="F290" s="2" t="s">
        <v>610</v>
      </c>
      <c r="G290" s="1">
        <v>43.57</v>
      </c>
      <c r="H290" s="1">
        <v>45.23</v>
      </c>
    </row>
    <row r="291" spans="1:8" x14ac:dyDescent="0.3">
      <c r="A291" s="2" t="s">
        <v>605</v>
      </c>
      <c r="B291" s="2" t="s">
        <v>606</v>
      </c>
      <c r="C291" s="2" t="s">
        <v>3378</v>
      </c>
      <c r="D291" s="2" t="s">
        <v>3377</v>
      </c>
      <c r="E291" s="2" t="str">
        <f t="shared" si="4"/>
        <v>M4-10R  48X18</v>
      </c>
      <c r="F291" s="2" t="s">
        <v>607</v>
      </c>
      <c r="G291" s="1">
        <v>43.57</v>
      </c>
      <c r="H291" s="1">
        <v>45.23</v>
      </c>
    </row>
    <row r="292" spans="1:8" x14ac:dyDescent="0.3">
      <c r="A292" s="2" t="s">
        <v>611</v>
      </c>
      <c r="B292" s="2" t="s">
        <v>612</v>
      </c>
      <c r="C292" s="2" t="s">
        <v>2482</v>
      </c>
      <c r="D292" s="2" t="s">
        <v>3193</v>
      </c>
      <c r="E292" s="2" t="str">
        <f t="shared" si="4"/>
        <v>M4-11  60X24</v>
      </c>
      <c r="F292" s="2" t="s">
        <v>613</v>
      </c>
      <c r="G292" s="1">
        <v>77.89</v>
      </c>
      <c r="H292" s="1">
        <v>80.849999999999994</v>
      </c>
    </row>
    <row r="293" spans="1:8" x14ac:dyDescent="0.3">
      <c r="A293" s="2" t="s">
        <v>581</v>
      </c>
      <c r="B293" s="2" t="s">
        <v>582</v>
      </c>
      <c r="C293" s="2" t="s">
        <v>2474</v>
      </c>
      <c r="D293" s="2" t="s">
        <v>3183</v>
      </c>
      <c r="E293" s="2" t="str">
        <f t="shared" si="4"/>
        <v>M4-5  24X12</v>
      </c>
      <c r="F293" s="2" t="s">
        <v>583</v>
      </c>
      <c r="G293" s="1">
        <v>19.5</v>
      </c>
      <c r="H293" s="1">
        <v>20.239999999999998</v>
      </c>
    </row>
    <row r="294" spans="1:8" x14ac:dyDescent="0.3">
      <c r="A294" s="2" t="s">
        <v>587</v>
      </c>
      <c r="B294" s="2" t="s">
        <v>588</v>
      </c>
      <c r="C294" s="2" t="s">
        <v>2476</v>
      </c>
      <c r="D294" s="2" t="s">
        <v>3183</v>
      </c>
      <c r="E294" s="2" t="str">
        <f t="shared" si="4"/>
        <v>M4-5A  24X12</v>
      </c>
      <c r="F294" s="2" t="s">
        <v>589</v>
      </c>
      <c r="G294" s="1">
        <v>19.5</v>
      </c>
      <c r="H294" s="1">
        <v>20.239999999999998</v>
      </c>
    </row>
    <row r="295" spans="1:8" x14ac:dyDescent="0.3">
      <c r="A295" s="2" t="s">
        <v>590</v>
      </c>
      <c r="B295" s="2" t="s">
        <v>591</v>
      </c>
      <c r="C295" s="2" t="s">
        <v>2477</v>
      </c>
      <c r="D295" s="2" t="s">
        <v>3339</v>
      </c>
      <c r="E295" s="2" t="str">
        <f t="shared" si="4"/>
        <v>M4-5B  36X18</v>
      </c>
      <c r="F295" s="2" t="s">
        <v>592</v>
      </c>
      <c r="G295" s="1">
        <v>43.9</v>
      </c>
      <c r="H295" s="1">
        <v>45.57</v>
      </c>
    </row>
    <row r="296" spans="1:8" x14ac:dyDescent="0.3">
      <c r="A296" s="2" t="s">
        <v>2286</v>
      </c>
      <c r="B296" s="2" t="s">
        <v>2287</v>
      </c>
      <c r="C296" s="2" t="s">
        <v>2477</v>
      </c>
      <c r="D296" s="2" t="s">
        <v>3172</v>
      </c>
      <c r="E296" s="2" t="str">
        <f t="shared" si="4"/>
        <v>M4-5B  24X48</v>
      </c>
      <c r="F296" s="2" t="s">
        <v>2288</v>
      </c>
      <c r="G296" s="1">
        <v>99.02</v>
      </c>
      <c r="H296" s="1">
        <v>102.78</v>
      </c>
    </row>
    <row r="297" spans="1:8" x14ac:dyDescent="0.3">
      <c r="A297" s="2" t="s">
        <v>584</v>
      </c>
      <c r="B297" s="2" t="s">
        <v>585</v>
      </c>
      <c r="C297" s="2" t="s">
        <v>2475</v>
      </c>
      <c r="D297" s="2" t="s">
        <v>3339</v>
      </c>
      <c r="E297" s="2" t="str">
        <f t="shared" si="4"/>
        <v>M4-5C  36X18</v>
      </c>
      <c r="F297" s="2" t="s">
        <v>586</v>
      </c>
      <c r="G297" s="1">
        <v>43.9</v>
      </c>
      <c r="H297" s="1">
        <v>45.57</v>
      </c>
    </row>
    <row r="298" spans="1:8" x14ac:dyDescent="0.3">
      <c r="A298" s="2" t="s">
        <v>2289</v>
      </c>
      <c r="B298" s="2" t="s">
        <v>2290</v>
      </c>
      <c r="C298" s="2" t="s">
        <v>2475</v>
      </c>
      <c r="D298" s="2" t="s">
        <v>3182</v>
      </c>
      <c r="E298" s="2" t="str">
        <f t="shared" si="4"/>
        <v>M4-5C  24X54</v>
      </c>
      <c r="F298" s="2" t="s">
        <v>2291</v>
      </c>
      <c r="G298" s="1">
        <v>68.59</v>
      </c>
      <c r="H298" s="1">
        <v>71.2</v>
      </c>
    </row>
    <row r="299" spans="1:8" x14ac:dyDescent="0.3">
      <c r="A299" s="2" t="s">
        <v>593</v>
      </c>
      <c r="B299" s="2" t="s">
        <v>594</v>
      </c>
      <c r="C299" s="2" t="s">
        <v>2478</v>
      </c>
      <c r="D299" s="2" t="s">
        <v>3183</v>
      </c>
      <c r="E299" s="2" t="str">
        <f t="shared" si="4"/>
        <v>M4-6  24X12</v>
      </c>
      <c r="F299" s="2" t="s">
        <v>595</v>
      </c>
      <c r="G299" s="1">
        <v>19.5</v>
      </c>
      <c r="H299" s="1">
        <v>20.239999999999998</v>
      </c>
    </row>
    <row r="300" spans="1:8" x14ac:dyDescent="0.3">
      <c r="A300" s="2" t="s">
        <v>596</v>
      </c>
      <c r="B300" s="2" t="s">
        <v>597</v>
      </c>
      <c r="C300" s="2" t="s">
        <v>2479</v>
      </c>
      <c r="D300" s="2" t="s">
        <v>3339</v>
      </c>
      <c r="E300" s="2" t="str">
        <f t="shared" si="4"/>
        <v>M4-6C  36X18</v>
      </c>
      <c r="F300" s="2" t="s">
        <v>598</v>
      </c>
      <c r="G300" s="1">
        <v>37.42</v>
      </c>
      <c r="H300" s="1">
        <v>38.839999999999996</v>
      </c>
    </row>
    <row r="301" spans="1:8" x14ac:dyDescent="0.3">
      <c r="A301" s="2" t="s">
        <v>599</v>
      </c>
      <c r="B301" s="2" t="s">
        <v>600</v>
      </c>
      <c r="C301" s="2" t="s">
        <v>2480</v>
      </c>
      <c r="D301" s="2" t="s">
        <v>3183</v>
      </c>
      <c r="E301" s="2" t="str">
        <f t="shared" si="4"/>
        <v>M4-8  24X12</v>
      </c>
      <c r="F301" s="2" t="s">
        <v>601</v>
      </c>
      <c r="G301" s="1">
        <v>19.5</v>
      </c>
      <c r="H301" s="1">
        <v>20.239999999999998</v>
      </c>
    </row>
    <row r="302" spans="1:8" x14ac:dyDescent="0.3">
      <c r="A302" s="2" t="s">
        <v>602</v>
      </c>
      <c r="B302" s="2" t="s">
        <v>603</v>
      </c>
      <c r="C302" s="2" t="s">
        <v>2481</v>
      </c>
      <c r="D302" s="2" t="s">
        <v>3183</v>
      </c>
      <c r="E302" s="2" t="str">
        <f t="shared" si="4"/>
        <v>M4-8B  24X12</v>
      </c>
      <c r="F302" s="2" t="s">
        <v>604</v>
      </c>
      <c r="G302" s="1">
        <v>19.5</v>
      </c>
      <c r="H302" s="1">
        <v>20.239999999999998</v>
      </c>
    </row>
    <row r="303" spans="1:8" x14ac:dyDescent="0.3">
      <c r="A303" s="2" t="s">
        <v>614</v>
      </c>
      <c r="B303" s="2" t="s">
        <v>615</v>
      </c>
      <c r="C303" s="2" t="s">
        <v>2483</v>
      </c>
      <c r="D303" s="2" t="s">
        <v>3300</v>
      </c>
      <c r="E303" s="2" t="str">
        <f t="shared" si="4"/>
        <v>M5-1  21X15</v>
      </c>
      <c r="F303" s="2" t="s">
        <v>616</v>
      </c>
      <c r="G303" s="1">
        <v>20.049999999999997</v>
      </c>
      <c r="H303" s="1">
        <v>20.81</v>
      </c>
    </row>
    <row r="304" spans="1:8" x14ac:dyDescent="0.3">
      <c r="A304" s="2" t="s">
        <v>620</v>
      </c>
      <c r="B304" s="2" t="s">
        <v>621</v>
      </c>
      <c r="C304" s="2" t="s">
        <v>2485</v>
      </c>
      <c r="D304" s="2" t="s">
        <v>3300</v>
      </c>
      <c r="E304" s="2" t="str">
        <f t="shared" si="4"/>
        <v>M5-1A  21X15</v>
      </c>
      <c r="F304" s="2" t="s">
        <v>622</v>
      </c>
      <c r="G304" s="1">
        <v>33.26</v>
      </c>
      <c r="H304" s="1">
        <v>34.519999999999996</v>
      </c>
    </row>
    <row r="305" spans="1:8" x14ac:dyDescent="0.3">
      <c r="A305" s="2" t="s">
        <v>623</v>
      </c>
      <c r="B305" s="2" t="s">
        <v>624</v>
      </c>
      <c r="C305" s="2" t="s">
        <v>3375</v>
      </c>
      <c r="D305" s="2" t="s">
        <v>3367</v>
      </c>
      <c r="E305" s="2" t="str">
        <f t="shared" si="4"/>
        <v>M5-1AR  30X21</v>
      </c>
      <c r="F305" s="2" t="s">
        <v>625</v>
      </c>
      <c r="G305" s="1">
        <v>38.519999999999996</v>
      </c>
      <c r="H305" s="1">
        <v>39.989999999999995</v>
      </c>
    </row>
    <row r="306" spans="1:8" x14ac:dyDescent="0.3">
      <c r="A306" s="2" t="s">
        <v>626</v>
      </c>
      <c r="B306" s="2" t="s">
        <v>627</v>
      </c>
      <c r="C306" s="2" t="s">
        <v>2486</v>
      </c>
      <c r="D306" s="2" t="s">
        <v>3300</v>
      </c>
      <c r="E306" s="2" t="str">
        <f t="shared" si="4"/>
        <v>M5-1B  21X15</v>
      </c>
      <c r="F306" s="2" t="s">
        <v>628</v>
      </c>
      <c r="G306" s="1">
        <v>38.94</v>
      </c>
      <c r="H306" s="1">
        <v>40.42</v>
      </c>
    </row>
    <row r="307" spans="1:8" x14ac:dyDescent="0.3">
      <c r="A307" s="2" t="s">
        <v>629</v>
      </c>
      <c r="B307" s="2" t="s">
        <v>630</v>
      </c>
      <c r="C307" s="2" t="s">
        <v>3374</v>
      </c>
      <c r="D307" s="2" t="s">
        <v>3367</v>
      </c>
      <c r="E307" s="2" t="str">
        <f t="shared" si="4"/>
        <v>M5-1BL  30X21</v>
      </c>
      <c r="F307" s="2" t="s">
        <v>631</v>
      </c>
      <c r="G307" s="1">
        <v>43.629999999999995</v>
      </c>
      <c r="H307" s="1">
        <v>45.279999999999994</v>
      </c>
    </row>
    <row r="308" spans="1:8" x14ac:dyDescent="0.3">
      <c r="A308" s="2" t="s">
        <v>632</v>
      </c>
      <c r="B308" s="2" t="s">
        <v>633</v>
      </c>
      <c r="C308" s="2" t="s">
        <v>2487</v>
      </c>
      <c r="D308" s="2" t="s">
        <v>3300</v>
      </c>
      <c r="E308" s="2" t="str">
        <f t="shared" si="4"/>
        <v>M5-1C  21X15</v>
      </c>
      <c r="F308" s="2" t="s">
        <v>634</v>
      </c>
      <c r="G308" s="1">
        <v>38.94</v>
      </c>
      <c r="H308" s="1">
        <v>40.42</v>
      </c>
    </row>
    <row r="309" spans="1:8" x14ac:dyDescent="0.3">
      <c r="A309" s="2" t="s">
        <v>635</v>
      </c>
      <c r="B309" s="2" t="s">
        <v>636</v>
      </c>
      <c r="C309" s="2" t="s">
        <v>3373</v>
      </c>
      <c r="D309" s="2" t="s">
        <v>3367</v>
      </c>
      <c r="E309" s="2" t="str">
        <f t="shared" si="4"/>
        <v>M5-1CL  30X21</v>
      </c>
      <c r="F309" s="2" t="s">
        <v>637</v>
      </c>
      <c r="G309" s="1">
        <v>38.519999999999996</v>
      </c>
      <c r="H309" s="1">
        <v>39.989999999999995</v>
      </c>
    </row>
    <row r="310" spans="1:8" x14ac:dyDescent="0.3">
      <c r="A310" s="2" t="s">
        <v>617</v>
      </c>
      <c r="B310" s="2" t="s">
        <v>618</v>
      </c>
      <c r="C310" s="2" t="s">
        <v>2484</v>
      </c>
      <c r="D310" s="2" t="s">
        <v>3367</v>
      </c>
      <c r="E310" s="2" t="str">
        <f t="shared" si="4"/>
        <v>M5-1R  30X21</v>
      </c>
      <c r="F310" s="2" t="s">
        <v>619</v>
      </c>
      <c r="G310" s="1">
        <v>43.629999999999995</v>
      </c>
      <c r="H310" s="1">
        <v>45.279999999999994</v>
      </c>
    </row>
    <row r="311" spans="1:8" x14ac:dyDescent="0.3">
      <c r="A311" s="2" t="s">
        <v>638</v>
      </c>
      <c r="B311" s="2" t="s">
        <v>639</v>
      </c>
      <c r="C311" s="2" t="s">
        <v>2488</v>
      </c>
      <c r="D311" s="2" t="s">
        <v>3300</v>
      </c>
      <c r="E311" s="2" t="str">
        <f t="shared" ref="E311:E374" si="5">CONCATENATE(C311,"  ",D311)</f>
        <v>M5-2  21X15</v>
      </c>
      <c r="F311" s="2" t="s">
        <v>640</v>
      </c>
      <c r="G311" s="1">
        <v>38.94</v>
      </c>
      <c r="H311" s="1">
        <v>40.42</v>
      </c>
    </row>
    <row r="312" spans="1:8" x14ac:dyDescent="0.3">
      <c r="A312" s="2" t="s">
        <v>644</v>
      </c>
      <c r="B312" s="2" t="s">
        <v>645</v>
      </c>
      <c r="C312" s="2" t="s">
        <v>2490</v>
      </c>
      <c r="D312" s="2" t="s">
        <v>3300</v>
      </c>
      <c r="E312" s="2" t="str">
        <f t="shared" si="5"/>
        <v>M5-2A  21X15</v>
      </c>
      <c r="F312" s="2" t="s">
        <v>646</v>
      </c>
      <c r="G312" s="1">
        <v>38.94</v>
      </c>
      <c r="H312" s="1">
        <v>40.42</v>
      </c>
    </row>
    <row r="313" spans="1:8" x14ac:dyDescent="0.3">
      <c r="A313" s="2" t="s">
        <v>647</v>
      </c>
      <c r="B313" s="2" t="s">
        <v>648</v>
      </c>
      <c r="C313" s="2" t="s">
        <v>3372</v>
      </c>
      <c r="D313" s="2" t="s">
        <v>3367</v>
      </c>
      <c r="E313" s="2" t="str">
        <f t="shared" si="5"/>
        <v>M5-2AR  30X21</v>
      </c>
      <c r="F313" s="2" t="s">
        <v>649</v>
      </c>
      <c r="G313" s="1">
        <v>38.519999999999996</v>
      </c>
      <c r="H313" s="1">
        <v>39.989999999999995</v>
      </c>
    </row>
    <row r="314" spans="1:8" x14ac:dyDescent="0.3">
      <c r="A314" s="2" t="s">
        <v>650</v>
      </c>
      <c r="B314" s="2" t="s">
        <v>651</v>
      </c>
      <c r="C314" s="2" t="s">
        <v>2491</v>
      </c>
      <c r="D314" s="2" t="s">
        <v>3300</v>
      </c>
      <c r="E314" s="2" t="str">
        <f t="shared" si="5"/>
        <v>M5-2B  21X15</v>
      </c>
      <c r="F314" s="2" t="s">
        <v>652</v>
      </c>
      <c r="G314" s="1">
        <v>38.94</v>
      </c>
      <c r="H314" s="1">
        <v>40.42</v>
      </c>
    </row>
    <row r="315" spans="1:8" x14ac:dyDescent="0.3">
      <c r="A315" s="2" t="s">
        <v>653</v>
      </c>
      <c r="B315" s="2" t="s">
        <v>654</v>
      </c>
      <c r="C315" s="2" t="s">
        <v>3371</v>
      </c>
      <c r="D315" s="2" t="s">
        <v>3367</v>
      </c>
      <c r="E315" s="2" t="str">
        <f t="shared" si="5"/>
        <v>M5-2BL  30X21</v>
      </c>
      <c r="F315" s="2" t="s">
        <v>655</v>
      </c>
      <c r="G315" s="1">
        <v>43.629999999999995</v>
      </c>
      <c r="H315" s="1">
        <v>45.279999999999994</v>
      </c>
    </row>
    <row r="316" spans="1:8" x14ac:dyDescent="0.3">
      <c r="A316" s="2" t="s">
        <v>656</v>
      </c>
      <c r="B316" s="2" t="s">
        <v>657</v>
      </c>
      <c r="C316" s="2" t="s">
        <v>2492</v>
      </c>
      <c r="D316" s="2" t="s">
        <v>3300</v>
      </c>
      <c r="E316" s="2" t="str">
        <f t="shared" si="5"/>
        <v>M5-2C  21X15</v>
      </c>
      <c r="F316" s="2" t="s">
        <v>658</v>
      </c>
      <c r="G316" s="1">
        <v>38.950000000000003</v>
      </c>
      <c r="H316" s="1">
        <v>40.429999999999993</v>
      </c>
    </row>
    <row r="317" spans="1:8" x14ac:dyDescent="0.3">
      <c r="A317" s="2" t="s">
        <v>659</v>
      </c>
      <c r="B317" s="2" t="s">
        <v>660</v>
      </c>
      <c r="C317" s="2" t="s">
        <v>3370</v>
      </c>
      <c r="D317" s="2" t="s">
        <v>3367</v>
      </c>
      <c r="E317" s="2" t="str">
        <f t="shared" si="5"/>
        <v>M5-2CL  30X21</v>
      </c>
      <c r="F317" s="2" t="s">
        <v>661</v>
      </c>
      <c r="G317" s="1">
        <v>38.519999999999996</v>
      </c>
      <c r="H317" s="1">
        <v>39.989999999999995</v>
      </c>
    </row>
    <row r="318" spans="1:8" x14ac:dyDescent="0.3">
      <c r="A318" s="2" t="s">
        <v>641</v>
      </c>
      <c r="B318" s="2" t="s">
        <v>642</v>
      </c>
      <c r="C318" s="2" t="s">
        <v>2489</v>
      </c>
      <c r="D318" s="2" t="s">
        <v>3367</v>
      </c>
      <c r="E318" s="2" t="str">
        <f t="shared" si="5"/>
        <v>M5-2R  30X21</v>
      </c>
      <c r="F318" s="2" t="s">
        <v>643</v>
      </c>
      <c r="G318" s="1">
        <v>48.89</v>
      </c>
      <c r="H318" s="1">
        <v>50.75</v>
      </c>
    </row>
    <row r="319" spans="1:8" x14ac:dyDescent="0.3">
      <c r="A319" s="2" t="s">
        <v>662</v>
      </c>
      <c r="B319" s="2" t="s">
        <v>663</v>
      </c>
      <c r="C319" s="2" t="s">
        <v>2493</v>
      </c>
      <c r="D319" s="2" t="s">
        <v>3300</v>
      </c>
      <c r="E319" s="2" t="str">
        <f t="shared" si="5"/>
        <v>M6-1  21X15</v>
      </c>
      <c r="F319" s="2" t="s">
        <v>664</v>
      </c>
      <c r="G319" s="1">
        <v>38.94</v>
      </c>
      <c r="H319" s="1">
        <v>40.42</v>
      </c>
    </row>
    <row r="320" spans="1:8" x14ac:dyDescent="0.3">
      <c r="A320" s="2" t="s">
        <v>671</v>
      </c>
      <c r="B320" s="2" t="s">
        <v>672</v>
      </c>
      <c r="C320" s="2" t="s">
        <v>2496</v>
      </c>
      <c r="D320" s="2" t="s">
        <v>3300</v>
      </c>
      <c r="E320" s="2" t="str">
        <f t="shared" si="5"/>
        <v>M6-1A  21X15</v>
      </c>
      <c r="F320" s="2" t="s">
        <v>673</v>
      </c>
      <c r="G320" s="1">
        <v>38.94</v>
      </c>
      <c r="H320" s="1">
        <v>40.42</v>
      </c>
    </row>
    <row r="321" spans="1:8" x14ac:dyDescent="0.3">
      <c r="A321" s="2" t="s">
        <v>677</v>
      </c>
      <c r="B321" s="2" t="s">
        <v>678</v>
      </c>
      <c r="C321" s="2" t="s">
        <v>2498</v>
      </c>
      <c r="D321" s="2" t="s">
        <v>3367</v>
      </c>
      <c r="E321" s="2" t="str">
        <f t="shared" si="5"/>
        <v>M6-1B  30X21</v>
      </c>
      <c r="F321" s="2" t="s">
        <v>679</v>
      </c>
      <c r="G321" s="1">
        <v>36.42</v>
      </c>
      <c r="H321" s="1">
        <v>37.799999999999997</v>
      </c>
    </row>
    <row r="322" spans="1:8" x14ac:dyDescent="0.3">
      <c r="A322" s="2" t="s">
        <v>668</v>
      </c>
      <c r="B322" s="2" t="s">
        <v>669</v>
      </c>
      <c r="C322" s="2" t="s">
        <v>2495</v>
      </c>
      <c r="D322" s="2" t="s">
        <v>3367</v>
      </c>
      <c r="E322" s="2" t="str">
        <f t="shared" si="5"/>
        <v>M6-1C  30X21</v>
      </c>
      <c r="F322" s="2" t="s">
        <v>670</v>
      </c>
      <c r="G322" s="1">
        <v>43.629999999999995</v>
      </c>
      <c r="H322" s="1">
        <v>45.279999999999994</v>
      </c>
    </row>
    <row r="323" spans="1:8" x14ac:dyDescent="0.3">
      <c r="A323" s="2" t="s">
        <v>680</v>
      </c>
      <c r="B323" s="2" t="s">
        <v>681</v>
      </c>
      <c r="C323" s="2" t="s">
        <v>2499</v>
      </c>
      <c r="D323" s="2" t="s">
        <v>3300</v>
      </c>
      <c r="E323" s="2" t="str">
        <f t="shared" si="5"/>
        <v>M6-2  21X15</v>
      </c>
      <c r="F323" s="2" t="s">
        <v>682</v>
      </c>
      <c r="G323" s="1">
        <v>38.94</v>
      </c>
      <c r="H323" s="1">
        <v>40.42</v>
      </c>
    </row>
    <row r="324" spans="1:8" x14ac:dyDescent="0.3">
      <c r="A324" s="2" t="s">
        <v>686</v>
      </c>
      <c r="B324" s="2" t="s">
        <v>687</v>
      </c>
      <c r="C324" s="2" t="s">
        <v>2500</v>
      </c>
      <c r="D324" s="2" t="s">
        <v>3300</v>
      </c>
      <c r="E324" s="2" t="str">
        <f t="shared" si="5"/>
        <v>M6-2A  21X15</v>
      </c>
      <c r="F324" s="2" t="s">
        <v>688</v>
      </c>
      <c r="G324" s="1">
        <v>18.329999999999998</v>
      </c>
      <c r="H324" s="1">
        <v>19.029999999999998</v>
      </c>
    </row>
    <row r="325" spans="1:8" x14ac:dyDescent="0.3">
      <c r="A325" s="2" t="s">
        <v>689</v>
      </c>
      <c r="B325" s="2" t="s">
        <v>690</v>
      </c>
      <c r="C325" s="2" t="s">
        <v>3368</v>
      </c>
      <c r="D325" s="2" t="s">
        <v>3367</v>
      </c>
      <c r="E325" s="2" t="str">
        <f t="shared" si="5"/>
        <v>M6-2BR  30X21</v>
      </c>
      <c r="F325" s="2" t="s">
        <v>691</v>
      </c>
      <c r="G325" s="1">
        <v>36.42</v>
      </c>
      <c r="H325" s="1">
        <v>37.799999999999997</v>
      </c>
    </row>
    <row r="326" spans="1:8" x14ac:dyDescent="0.3">
      <c r="A326" s="2" t="s">
        <v>683</v>
      </c>
      <c r="B326" s="2" t="s">
        <v>684</v>
      </c>
      <c r="C326" s="2" t="s">
        <v>3369</v>
      </c>
      <c r="D326" s="2" t="s">
        <v>3367</v>
      </c>
      <c r="E326" s="2" t="str">
        <f t="shared" si="5"/>
        <v>M6-2CR  30X21</v>
      </c>
      <c r="F326" s="2" t="s">
        <v>685</v>
      </c>
      <c r="G326" s="1">
        <v>36.42</v>
      </c>
      <c r="H326" s="1">
        <v>37.799999999999997</v>
      </c>
    </row>
    <row r="327" spans="1:8" x14ac:dyDescent="0.3">
      <c r="A327" s="2" t="s">
        <v>665</v>
      </c>
      <c r="B327" s="2" t="s">
        <v>666</v>
      </c>
      <c r="C327" s="2" t="s">
        <v>2494</v>
      </c>
      <c r="D327" s="2" t="s">
        <v>3300</v>
      </c>
      <c r="E327" s="2" t="str">
        <f t="shared" si="5"/>
        <v>M6-3  21X15</v>
      </c>
      <c r="F327" s="2" t="s">
        <v>667</v>
      </c>
      <c r="G327" s="1">
        <v>38.94</v>
      </c>
      <c r="H327" s="1">
        <v>40.42</v>
      </c>
    </row>
    <row r="328" spans="1:8" x14ac:dyDescent="0.3">
      <c r="A328" s="2" t="s">
        <v>674</v>
      </c>
      <c r="B328" s="2" t="s">
        <v>675</v>
      </c>
      <c r="C328" s="2" t="s">
        <v>2497</v>
      </c>
      <c r="D328" s="2" t="s">
        <v>3300</v>
      </c>
      <c r="E328" s="2" t="str">
        <f t="shared" si="5"/>
        <v>M6-3A  21X15</v>
      </c>
      <c r="F328" s="2" t="s">
        <v>676</v>
      </c>
      <c r="G328" s="1">
        <v>34.04</v>
      </c>
      <c r="H328" s="1">
        <v>35.33</v>
      </c>
    </row>
    <row r="329" spans="1:8" x14ac:dyDescent="0.3">
      <c r="A329" s="2" t="s">
        <v>692</v>
      </c>
      <c r="B329" s="2" t="s">
        <v>693</v>
      </c>
      <c r="C329" s="2" t="s">
        <v>2501</v>
      </c>
      <c r="D329" s="2" t="s">
        <v>3300</v>
      </c>
      <c r="E329" s="2" t="str">
        <f t="shared" si="5"/>
        <v>M6-4  21X15</v>
      </c>
      <c r="F329" s="2" t="s">
        <v>694</v>
      </c>
      <c r="G329" s="1">
        <v>38.94</v>
      </c>
      <c r="H329" s="1">
        <v>40.42</v>
      </c>
    </row>
    <row r="330" spans="1:8" x14ac:dyDescent="0.3">
      <c r="A330" s="2" t="s">
        <v>695</v>
      </c>
      <c r="B330" s="2" t="s">
        <v>696</v>
      </c>
      <c r="C330" s="2" t="s">
        <v>2502</v>
      </c>
      <c r="D330" s="2" t="s">
        <v>3367</v>
      </c>
      <c r="E330" s="2" t="str">
        <f t="shared" si="5"/>
        <v>M6-4C  30X21</v>
      </c>
      <c r="F330" s="2" t="s">
        <v>697</v>
      </c>
      <c r="G330" s="1">
        <v>43.629999999999995</v>
      </c>
      <c r="H330" s="1">
        <v>45.279999999999994</v>
      </c>
    </row>
    <row r="331" spans="1:8" x14ac:dyDescent="0.3">
      <c r="A331" s="2" t="s">
        <v>698</v>
      </c>
      <c r="B331" s="2" t="s">
        <v>699</v>
      </c>
      <c r="C331" s="2" t="s">
        <v>2503</v>
      </c>
      <c r="D331" s="2" t="s">
        <v>3300</v>
      </c>
      <c r="E331" s="2" t="str">
        <f t="shared" si="5"/>
        <v>M6-5  21X15</v>
      </c>
      <c r="F331" s="2" t="s">
        <v>700</v>
      </c>
      <c r="G331" s="1">
        <v>29.429999999999993</v>
      </c>
      <c r="H331" s="1">
        <v>30.549999999999997</v>
      </c>
    </row>
    <row r="332" spans="1:8" x14ac:dyDescent="0.3">
      <c r="A332" s="2" t="s">
        <v>701</v>
      </c>
      <c r="B332" s="2" t="s">
        <v>702</v>
      </c>
      <c r="C332" s="2" t="s">
        <v>2504</v>
      </c>
      <c r="D332" s="2" t="s">
        <v>3367</v>
      </c>
      <c r="E332" s="2" t="str">
        <f t="shared" si="5"/>
        <v>M6-5L  30X21</v>
      </c>
      <c r="F332" s="2" t="s">
        <v>703</v>
      </c>
      <c r="G332" s="1">
        <v>38.519999999999996</v>
      </c>
      <c r="H332" s="1">
        <v>39.989999999999995</v>
      </c>
    </row>
    <row r="333" spans="1:8" x14ac:dyDescent="0.3">
      <c r="A333" s="2" t="s">
        <v>704</v>
      </c>
      <c r="B333" s="2" t="s">
        <v>705</v>
      </c>
      <c r="C333" s="2" t="s">
        <v>2505</v>
      </c>
      <c r="D333" s="2" t="s">
        <v>3300</v>
      </c>
      <c r="E333" s="2" t="str">
        <f t="shared" si="5"/>
        <v>M6-6  21X15</v>
      </c>
      <c r="F333" s="2" t="s">
        <v>706</v>
      </c>
      <c r="G333" s="1">
        <v>38.94</v>
      </c>
      <c r="H333" s="1">
        <v>40.42</v>
      </c>
    </row>
    <row r="334" spans="1:8" x14ac:dyDescent="0.3">
      <c r="A334" s="2" t="s">
        <v>707</v>
      </c>
      <c r="B334" s="2" t="s">
        <v>708</v>
      </c>
      <c r="C334" s="2" t="s">
        <v>2506</v>
      </c>
      <c r="D334" s="2" t="s">
        <v>3300</v>
      </c>
      <c r="E334" s="2" t="str">
        <f t="shared" si="5"/>
        <v>M6-7  21X15</v>
      </c>
      <c r="F334" s="2" t="s">
        <v>709</v>
      </c>
      <c r="G334" s="1">
        <v>38.94</v>
      </c>
      <c r="H334" s="1">
        <v>40.42</v>
      </c>
    </row>
    <row r="335" spans="1:8" x14ac:dyDescent="0.3">
      <c r="A335" s="2" t="s">
        <v>710</v>
      </c>
      <c r="B335" s="2" t="s">
        <v>711</v>
      </c>
      <c r="C335" s="2" t="s">
        <v>2507</v>
      </c>
      <c r="D335" s="2" t="s">
        <v>3300</v>
      </c>
      <c r="E335" s="2" t="str">
        <f t="shared" si="5"/>
        <v>M6-7B  21X15</v>
      </c>
      <c r="F335" s="2" t="s">
        <v>712</v>
      </c>
      <c r="G335" s="1">
        <v>38.94</v>
      </c>
      <c r="H335" s="1">
        <v>40.42</v>
      </c>
    </row>
    <row r="336" spans="1:8" x14ac:dyDescent="0.3">
      <c r="A336" s="2" t="s">
        <v>713</v>
      </c>
      <c r="B336" s="2" t="s">
        <v>714</v>
      </c>
      <c r="C336" s="2" t="s">
        <v>2508</v>
      </c>
      <c r="D336" s="2" t="s">
        <v>3300</v>
      </c>
      <c r="E336" s="2" t="str">
        <f t="shared" si="5"/>
        <v>M6-7C  21X15</v>
      </c>
      <c r="F336" s="2" t="s">
        <v>715</v>
      </c>
      <c r="G336" s="1">
        <v>18.209999999999997</v>
      </c>
      <c r="H336" s="1">
        <v>18.899999999999999</v>
      </c>
    </row>
    <row r="337" spans="1:8" x14ac:dyDescent="0.3">
      <c r="A337" s="2" t="s">
        <v>719</v>
      </c>
      <c r="B337" s="2" t="s">
        <v>720</v>
      </c>
      <c r="C337" s="2" t="s">
        <v>3365</v>
      </c>
      <c r="D337" s="2" t="s">
        <v>3361</v>
      </c>
      <c r="E337" s="2" t="str">
        <f t="shared" si="5"/>
        <v>OB7-1AL  9X24</v>
      </c>
      <c r="F337" s="2" t="s">
        <v>721</v>
      </c>
      <c r="G337" s="1">
        <v>12.629999999999999</v>
      </c>
      <c r="H337" s="1">
        <v>13.11</v>
      </c>
    </row>
    <row r="338" spans="1:8" x14ac:dyDescent="0.3">
      <c r="A338" s="2" t="s">
        <v>716</v>
      </c>
      <c r="B338" s="2" t="s">
        <v>717</v>
      </c>
      <c r="C338" s="2" t="s">
        <v>3366</v>
      </c>
      <c r="D338" s="2" t="s">
        <v>3361</v>
      </c>
      <c r="E338" s="2" t="str">
        <f t="shared" si="5"/>
        <v>OB7-1AR  9X24</v>
      </c>
      <c r="F338" s="2" t="s">
        <v>718</v>
      </c>
      <c r="G338" s="1">
        <v>11.26</v>
      </c>
      <c r="H338" s="1">
        <v>11.69</v>
      </c>
    </row>
    <row r="339" spans="1:8" x14ac:dyDescent="0.3">
      <c r="A339" s="2" t="s">
        <v>725</v>
      </c>
      <c r="B339" s="2" t="s">
        <v>726</v>
      </c>
      <c r="C339" s="2" t="s">
        <v>3363</v>
      </c>
      <c r="D339" s="2" t="s">
        <v>3357</v>
      </c>
      <c r="E339" s="2" t="str">
        <f t="shared" si="5"/>
        <v>OB7-1BL  9X48</v>
      </c>
      <c r="F339" s="2" t="s">
        <v>727</v>
      </c>
      <c r="G339" s="1">
        <v>22.729999999999997</v>
      </c>
      <c r="H339" s="1">
        <v>23.599999999999998</v>
      </c>
    </row>
    <row r="340" spans="1:8" x14ac:dyDescent="0.3">
      <c r="A340" s="2" t="s">
        <v>722</v>
      </c>
      <c r="B340" s="2" t="s">
        <v>723</v>
      </c>
      <c r="C340" s="2" t="s">
        <v>3364</v>
      </c>
      <c r="D340" s="2" t="s">
        <v>3357</v>
      </c>
      <c r="E340" s="2" t="str">
        <f t="shared" si="5"/>
        <v>OB7-1BR  9X48</v>
      </c>
      <c r="F340" s="2" t="s">
        <v>724</v>
      </c>
      <c r="G340" s="1">
        <v>22.729999999999997</v>
      </c>
      <c r="H340" s="1">
        <v>23.599999999999998</v>
      </c>
    </row>
    <row r="341" spans="1:8" x14ac:dyDescent="0.3">
      <c r="A341" s="2" t="s">
        <v>731</v>
      </c>
      <c r="B341" s="2" t="s">
        <v>732</v>
      </c>
      <c r="C341" s="2" t="s">
        <v>3360</v>
      </c>
      <c r="D341" s="2" t="s">
        <v>3361</v>
      </c>
      <c r="E341" s="2" t="str">
        <f t="shared" si="5"/>
        <v>OC7-1AL  9X24</v>
      </c>
      <c r="F341" s="2" t="s">
        <v>733</v>
      </c>
      <c r="G341" s="1">
        <v>13.209999999999999</v>
      </c>
      <c r="H341" s="1">
        <v>13.709999999999999</v>
      </c>
    </row>
    <row r="342" spans="1:8" x14ac:dyDescent="0.3">
      <c r="A342" s="2" t="s">
        <v>728</v>
      </c>
      <c r="B342" s="2" t="s">
        <v>729</v>
      </c>
      <c r="C342" s="2" t="s">
        <v>3362</v>
      </c>
      <c r="D342" s="2" t="s">
        <v>3361</v>
      </c>
      <c r="E342" s="2" t="str">
        <f t="shared" si="5"/>
        <v>OC7-1AR  9X24</v>
      </c>
      <c r="F342" s="2" t="s">
        <v>730</v>
      </c>
      <c r="G342" s="1">
        <v>13.209999999999999</v>
      </c>
      <c r="H342" s="1">
        <v>13.709999999999999</v>
      </c>
    </row>
    <row r="343" spans="1:8" x14ac:dyDescent="0.3">
      <c r="A343" s="2" t="s">
        <v>737</v>
      </c>
      <c r="B343" s="2" t="s">
        <v>738</v>
      </c>
      <c r="C343" s="2" t="s">
        <v>3358</v>
      </c>
      <c r="D343" s="2" t="s">
        <v>3357</v>
      </c>
      <c r="E343" s="2" t="str">
        <f t="shared" si="5"/>
        <v>OC7-1BL  9X48</v>
      </c>
      <c r="F343" s="2" t="s">
        <v>739</v>
      </c>
      <c r="G343" s="1">
        <v>26.669999999999998</v>
      </c>
      <c r="H343" s="1">
        <v>27.679999999999993</v>
      </c>
    </row>
    <row r="344" spans="1:8" x14ac:dyDescent="0.3">
      <c r="A344" s="2" t="s">
        <v>734</v>
      </c>
      <c r="B344" s="2" t="s">
        <v>735</v>
      </c>
      <c r="C344" s="2" t="s">
        <v>3359</v>
      </c>
      <c r="D344" s="2" t="s">
        <v>3357</v>
      </c>
      <c r="E344" s="2" t="str">
        <f t="shared" si="5"/>
        <v>OC7-1BR  9X48</v>
      </c>
      <c r="F344" s="2" t="s">
        <v>736</v>
      </c>
      <c r="G344" s="1">
        <v>26.669999999999998</v>
      </c>
      <c r="H344" s="1">
        <v>27.679999999999993</v>
      </c>
    </row>
    <row r="345" spans="1:8" x14ac:dyDescent="0.3">
      <c r="A345" s="2" t="s">
        <v>740</v>
      </c>
      <c r="B345" s="2" t="s">
        <v>741</v>
      </c>
      <c r="C345" s="2" t="s">
        <v>2509</v>
      </c>
      <c r="D345" s="2" t="s">
        <v>3357</v>
      </c>
      <c r="E345" s="2" t="str">
        <f t="shared" si="5"/>
        <v>OC7-1C  9X48</v>
      </c>
      <c r="F345" s="2" t="s">
        <v>742</v>
      </c>
      <c r="G345" s="1">
        <v>53.679999999999993</v>
      </c>
      <c r="H345" s="1">
        <v>55.72</v>
      </c>
    </row>
    <row r="346" spans="1:8" x14ac:dyDescent="0.3">
      <c r="A346" s="2" t="s">
        <v>758</v>
      </c>
      <c r="B346" s="2" t="s">
        <v>759</v>
      </c>
      <c r="C346" s="2" t="s">
        <v>2515</v>
      </c>
      <c r="D346" s="2" t="s">
        <v>3355</v>
      </c>
      <c r="E346" s="2" t="str">
        <f t="shared" si="5"/>
        <v>OG-2  8X24</v>
      </c>
      <c r="F346" s="2" t="s">
        <v>760</v>
      </c>
      <c r="G346" s="1">
        <v>13.879999999999999</v>
      </c>
      <c r="H346" s="1">
        <v>14.41</v>
      </c>
    </row>
    <row r="347" spans="1:8" x14ac:dyDescent="0.3">
      <c r="A347" s="2" t="s">
        <v>761</v>
      </c>
      <c r="B347" s="2" t="s">
        <v>762</v>
      </c>
      <c r="C347" s="2" t="s">
        <v>2516</v>
      </c>
      <c r="D347" s="2" t="s">
        <v>3355</v>
      </c>
      <c r="E347" s="2" t="str">
        <f t="shared" si="5"/>
        <v>OG-2A  8X24</v>
      </c>
      <c r="F347" s="2" t="s">
        <v>763</v>
      </c>
      <c r="G347" s="1">
        <v>13.879999999999999</v>
      </c>
      <c r="H347" s="1">
        <v>14.41</v>
      </c>
    </row>
    <row r="348" spans="1:8" x14ac:dyDescent="0.3">
      <c r="A348" s="2" t="s">
        <v>752</v>
      </c>
      <c r="B348" s="2" t="s">
        <v>753</v>
      </c>
      <c r="C348" s="2" t="s">
        <v>2513</v>
      </c>
      <c r="D348" s="2" t="s">
        <v>3287</v>
      </c>
      <c r="E348" s="2" t="str">
        <f t="shared" si="5"/>
        <v>OM-1  18X18</v>
      </c>
      <c r="F348" s="2" t="s">
        <v>754</v>
      </c>
      <c r="G348" s="1">
        <v>21.939999999999998</v>
      </c>
      <c r="H348" s="1">
        <v>22.779999999999998</v>
      </c>
    </row>
    <row r="349" spans="1:8" x14ac:dyDescent="0.3">
      <c r="A349" s="2" t="s">
        <v>755</v>
      </c>
      <c r="B349" s="2" t="s">
        <v>756</v>
      </c>
      <c r="C349" s="2" t="s">
        <v>2514</v>
      </c>
      <c r="D349" s="2" t="s">
        <v>3287</v>
      </c>
      <c r="E349" s="2" t="str">
        <f t="shared" si="5"/>
        <v>OM-1A  18X18</v>
      </c>
      <c r="F349" s="2" t="s">
        <v>757</v>
      </c>
      <c r="G349" s="1">
        <v>21.9</v>
      </c>
      <c r="H349" s="1">
        <v>22.74</v>
      </c>
    </row>
    <row r="350" spans="1:8" x14ac:dyDescent="0.3">
      <c r="A350" s="2" t="s">
        <v>743</v>
      </c>
      <c r="B350" s="2" t="s">
        <v>744</v>
      </c>
      <c r="C350" s="2" t="s">
        <v>2510</v>
      </c>
      <c r="D350" s="2" t="s">
        <v>3356</v>
      </c>
      <c r="E350" s="2" t="str">
        <f t="shared" si="5"/>
        <v>OM-2  6X12</v>
      </c>
      <c r="F350" s="2" t="s">
        <v>745</v>
      </c>
      <c r="G350" s="1">
        <v>4.59</v>
      </c>
      <c r="H350" s="1">
        <v>4.76</v>
      </c>
    </row>
    <row r="351" spans="1:8" x14ac:dyDescent="0.3">
      <c r="A351" s="2" t="s">
        <v>749</v>
      </c>
      <c r="B351" s="2" t="s">
        <v>750</v>
      </c>
      <c r="C351" s="2" t="s">
        <v>2512</v>
      </c>
      <c r="D351" s="2" t="s">
        <v>3220</v>
      </c>
      <c r="E351" s="2" t="str">
        <f t="shared" si="5"/>
        <v>OM-3L  12X36</v>
      </c>
      <c r="F351" s="2" t="s">
        <v>751</v>
      </c>
      <c r="G351" s="1">
        <v>29.269999999999996</v>
      </c>
      <c r="H351" s="1">
        <v>30.379999999999995</v>
      </c>
    </row>
    <row r="352" spans="1:8" x14ac:dyDescent="0.3">
      <c r="A352" s="2" t="s">
        <v>746</v>
      </c>
      <c r="B352" s="2" t="s">
        <v>747</v>
      </c>
      <c r="C352" s="2" t="s">
        <v>2511</v>
      </c>
      <c r="D352" s="2" t="s">
        <v>3220</v>
      </c>
      <c r="E352" s="2" t="str">
        <f t="shared" si="5"/>
        <v>OM-3R  12X36</v>
      </c>
      <c r="F352" s="2" t="s">
        <v>748</v>
      </c>
      <c r="G352" s="1">
        <v>29.25</v>
      </c>
      <c r="H352" s="1">
        <v>30.359999999999996</v>
      </c>
    </row>
    <row r="353" spans="1:8" x14ac:dyDescent="0.3">
      <c r="A353" s="2" t="s">
        <v>905</v>
      </c>
      <c r="B353" s="2" t="s">
        <v>906</v>
      </c>
      <c r="C353" s="2" t="s">
        <v>3348</v>
      </c>
      <c r="D353" s="2" t="s">
        <v>3176</v>
      </c>
      <c r="E353" s="2" t="str">
        <f t="shared" si="5"/>
        <v>R10-11A  24X30</v>
      </c>
      <c r="F353" s="2" t="s">
        <v>907</v>
      </c>
      <c r="G353" s="1">
        <v>41.57</v>
      </c>
      <c r="H353" s="1">
        <v>43.15</v>
      </c>
    </row>
    <row r="354" spans="1:8" x14ac:dyDescent="0.3">
      <c r="A354" s="2" t="s">
        <v>1055</v>
      </c>
      <c r="B354" s="2" t="s">
        <v>1056</v>
      </c>
      <c r="C354" s="2" t="s">
        <v>2597</v>
      </c>
      <c r="D354" s="2" t="s">
        <v>3176</v>
      </c>
      <c r="E354" s="2" t="str">
        <f t="shared" si="5"/>
        <v>R10-12  24X30</v>
      </c>
      <c r="F354" s="2" t="s">
        <v>1057</v>
      </c>
      <c r="G354" s="1">
        <v>48.779999999999994</v>
      </c>
      <c r="H354" s="1">
        <v>50.64</v>
      </c>
    </row>
    <row r="355" spans="1:8" x14ac:dyDescent="0.3">
      <c r="A355" s="2" t="s">
        <v>1052</v>
      </c>
      <c r="B355" s="2" t="s">
        <v>1053</v>
      </c>
      <c r="C355" s="2" t="s">
        <v>2596</v>
      </c>
      <c r="D355" s="2" t="s">
        <v>3226</v>
      </c>
      <c r="E355" s="2" t="str">
        <f t="shared" si="5"/>
        <v>R10-6  24X36</v>
      </c>
      <c r="F355" s="2" t="s">
        <v>1054</v>
      </c>
      <c r="G355" s="1">
        <v>58.519999999999996</v>
      </c>
      <c r="H355" s="1">
        <v>60.739999999999995</v>
      </c>
    </row>
    <row r="356" spans="1:8" x14ac:dyDescent="0.3">
      <c r="A356" s="2" t="s">
        <v>779</v>
      </c>
      <c r="B356" s="2" t="s">
        <v>780</v>
      </c>
      <c r="C356" s="2" t="s">
        <v>5</v>
      </c>
      <c r="D356" s="2" t="s">
        <v>3297</v>
      </c>
      <c r="E356" s="2" t="str">
        <f t="shared" si="5"/>
        <v>R1-1  30X30</v>
      </c>
      <c r="F356" s="2" t="s">
        <v>781</v>
      </c>
      <c r="G356" s="1">
        <v>60.72</v>
      </c>
      <c r="H356" s="1">
        <v>63.029999999999994</v>
      </c>
    </row>
    <row r="357" spans="1:8" x14ac:dyDescent="0.3">
      <c r="A357" s="2" t="s">
        <v>1058</v>
      </c>
      <c r="B357" s="2" t="s">
        <v>1059</v>
      </c>
      <c r="C357" s="2" t="s">
        <v>58</v>
      </c>
      <c r="D357" s="2" t="s">
        <v>3175</v>
      </c>
      <c r="E357" s="2" t="str">
        <f t="shared" si="5"/>
        <v>R11-2  48X30</v>
      </c>
      <c r="F357" s="2" t="s">
        <v>1060</v>
      </c>
      <c r="G357" s="1">
        <v>77.89</v>
      </c>
      <c r="H357" s="1">
        <v>80.849999999999994</v>
      </c>
    </row>
    <row r="358" spans="1:8" x14ac:dyDescent="0.3">
      <c r="A358" s="2" t="s">
        <v>1061</v>
      </c>
      <c r="B358" s="2" t="s">
        <v>1062</v>
      </c>
      <c r="C358" s="2" t="s">
        <v>2598</v>
      </c>
      <c r="D358" s="2" t="s">
        <v>3175</v>
      </c>
      <c r="E358" s="2" t="str">
        <f t="shared" si="5"/>
        <v>R11-2A  48X30</v>
      </c>
      <c r="F358" s="2" t="s">
        <v>1063</v>
      </c>
      <c r="G358" s="1">
        <v>77.89</v>
      </c>
      <c r="H358" s="1">
        <v>80.849999999999994</v>
      </c>
    </row>
    <row r="359" spans="1:8" x14ac:dyDescent="0.3">
      <c r="A359" s="2" t="s">
        <v>2304</v>
      </c>
      <c r="B359" s="2" t="s">
        <v>2305</v>
      </c>
      <c r="C359" s="2" t="s">
        <v>2908</v>
      </c>
      <c r="D359" s="2" t="s">
        <v>3178</v>
      </c>
      <c r="E359" s="2" t="str">
        <f t="shared" si="5"/>
        <v>R11-3  60X30</v>
      </c>
      <c r="F359" s="2" t="s">
        <v>2306</v>
      </c>
      <c r="G359" s="1">
        <v>132.38999999999999</v>
      </c>
      <c r="H359" s="1">
        <v>137.43</v>
      </c>
    </row>
    <row r="360" spans="1:8" x14ac:dyDescent="0.3">
      <c r="A360" s="2" t="s">
        <v>2307</v>
      </c>
      <c r="B360" s="2" t="s">
        <v>2308</v>
      </c>
      <c r="C360" s="2" t="s">
        <v>3177</v>
      </c>
      <c r="D360" s="2" t="s">
        <v>3178</v>
      </c>
      <c r="E360" s="2" t="str">
        <f t="shared" si="5"/>
        <v>R11-3A  60X30</v>
      </c>
      <c r="F360" s="2" t="s">
        <v>2309</v>
      </c>
      <c r="G360" s="1">
        <v>132.38999999999999</v>
      </c>
      <c r="H360" s="1">
        <v>137.43</v>
      </c>
    </row>
    <row r="361" spans="1:8" x14ac:dyDescent="0.3">
      <c r="A361" s="2" t="s">
        <v>1064</v>
      </c>
      <c r="B361" s="2" t="s">
        <v>1065</v>
      </c>
      <c r="C361" s="2" t="s">
        <v>85</v>
      </c>
      <c r="D361" s="2" t="s">
        <v>3178</v>
      </c>
      <c r="E361" s="2" t="str">
        <f t="shared" si="5"/>
        <v>R11-4  60X30</v>
      </c>
      <c r="F361" s="2" t="s">
        <v>1066</v>
      </c>
      <c r="G361" s="1">
        <v>129.19999999999999</v>
      </c>
      <c r="H361" s="1">
        <v>134.12</v>
      </c>
    </row>
    <row r="362" spans="1:8" x14ac:dyDescent="0.3">
      <c r="A362" s="2" t="s">
        <v>6</v>
      </c>
      <c r="B362" s="2" t="s">
        <v>782</v>
      </c>
      <c r="C362" s="2" t="s">
        <v>2522</v>
      </c>
      <c r="D362" s="2" t="s">
        <v>3168</v>
      </c>
      <c r="E362" s="2" t="str">
        <f t="shared" si="5"/>
        <v>R1-1A  36X36</v>
      </c>
      <c r="F362" s="2" t="s">
        <v>783</v>
      </c>
      <c r="G362" s="1">
        <v>86.81</v>
      </c>
      <c r="H362" s="1">
        <v>90.11</v>
      </c>
    </row>
    <row r="363" spans="1:8" x14ac:dyDescent="0.3">
      <c r="A363" s="2" t="s">
        <v>784</v>
      </c>
      <c r="B363" s="2" t="s">
        <v>785</v>
      </c>
      <c r="C363" s="2" t="s">
        <v>2523</v>
      </c>
      <c r="D363" s="2" t="s">
        <v>3134</v>
      </c>
      <c r="E363" s="2" t="str">
        <f t="shared" si="5"/>
        <v>R1-1B  48X48</v>
      </c>
      <c r="F363" s="2" t="s">
        <v>786</v>
      </c>
      <c r="G363" s="1">
        <v>221.71</v>
      </c>
      <c r="H363" s="1">
        <v>230.14</v>
      </c>
    </row>
    <row r="364" spans="1:8" x14ac:dyDescent="0.3">
      <c r="A364" s="2" t="s">
        <v>88</v>
      </c>
      <c r="B364" s="2" t="s">
        <v>787</v>
      </c>
      <c r="C364" s="2" t="s">
        <v>36</v>
      </c>
      <c r="D364" s="2" t="s">
        <v>3352</v>
      </c>
      <c r="E364" s="2" t="str">
        <f t="shared" si="5"/>
        <v>R1-2  48X48X48</v>
      </c>
      <c r="F364" s="2" t="s">
        <v>788</v>
      </c>
      <c r="G364" s="1">
        <v>96.22</v>
      </c>
      <c r="H364" s="1">
        <v>99.88</v>
      </c>
    </row>
    <row r="365" spans="1:8" x14ac:dyDescent="0.3">
      <c r="A365" s="2" t="s">
        <v>2310</v>
      </c>
      <c r="B365" s="2" t="s">
        <v>2311</v>
      </c>
      <c r="C365" s="2" t="s">
        <v>87</v>
      </c>
      <c r="D365" s="2" t="s">
        <v>3176</v>
      </c>
      <c r="E365" s="2" t="str">
        <f t="shared" si="5"/>
        <v>R12-1  24X30</v>
      </c>
      <c r="F365" s="2" t="s">
        <v>2312</v>
      </c>
      <c r="G365" s="1">
        <v>48.779999999999994</v>
      </c>
      <c r="H365" s="1">
        <v>50.64</v>
      </c>
    </row>
    <row r="366" spans="1:8" x14ac:dyDescent="0.3">
      <c r="A366" s="2" t="s">
        <v>1067</v>
      </c>
      <c r="B366" s="2" t="s">
        <v>1068</v>
      </c>
      <c r="C366" s="2" t="s">
        <v>2599</v>
      </c>
      <c r="D366" s="2" t="s">
        <v>3173</v>
      </c>
      <c r="E366" s="2" t="str">
        <f t="shared" si="5"/>
        <v>R12-2A  42X48</v>
      </c>
      <c r="F366" s="2" t="s">
        <v>1069</v>
      </c>
      <c r="G366" s="1">
        <v>116.41</v>
      </c>
      <c r="H366" s="1">
        <v>120.83</v>
      </c>
    </row>
    <row r="367" spans="1:8" x14ac:dyDescent="0.3">
      <c r="A367" s="2" t="s">
        <v>2313</v>
      </c>
      <c r="B367" s="2" t="s">
        <v>2314</v>
      </c>
      <c r="C367" s="2" t="s">
        <v>2909</v>
      </c>
      <c r="D367" s="2" t="s">
        <v>3175</v>
      </c>
      <c r="E367" s="2" t="str">
        <f t="shared" si="5"/>
        <v>R12-3A  48X30</v>
      </c>
      <c r="F367" s="2" t="s">
        <v>2315</v>
      </c>
      <c r="G367" s="1">
        <v>93.3</v>
      </c>
      <c r="H367" s="1">
        <v>96.85</v>
      </c>
    </row>
    <row r="368" spans="1:8" x14ac:dyDescent="0.3">
      <c r="A368" s="2" t="s">
        <v>2316</v>
      </c>
      <c r="B368" s="2" t="s">
        <v>2317</v>
      </c>
      <c r="C368" s="2" t="s">
        <v>2910</v>
      </c>
      <c r="D368" s="2" t="s">
        <v>3174</v>
      </c>
      <c r="E368" s="2" t="str">
        <f t="shared" si="5"/>
        <v>R12-5A  30X36</v>
      </c>
      <c r="F368" s="2" t="s">
        <v>2318</v>
      </c>
      <c r="G368" s="1">
        <v>73.150000000000006</v>
      </c>
      <c r="H368" s="1">
        <v>75.929999999999993</v>
      </c>
    </row>
    <row r="369" spans="1:8" x14ac:dyDescent="0.3">
      <c r="A369" s="2" t="s">
        <v>2319</v>
      </c>
      <c r="B369" s="2" t="s">
        <v>2320</v>
      </c>
      <c r="C369" s="2" t="s">
        <v>2911</v>
      </c>
      <c r="D369" s="2" t="s">
        <v>3173</v>
      </c>
      <c r="E369" s="2" t="str">
        <f t="shared" si="5"/>
        <v>R12-5B  42X48</v>
      </c>
      <c r="F369" s="2" t="s">
        <v>2321</v>
      </c>
      <c r="G369" s="1">
        <v>148.30000000000001</v>
      </c>
      <c r="H369" s="1">
        <v>153.93</v>
      </c>
    </row>
    <row r="370" spans="1:8" x14ac:dyDescent="0.3">
      <c r="A370" s="2" t="s">
        <v>1070</v>
      </c>
      <c r="B370" s="2" t="s">
        <v>1071</v>
      </c>
      <c r="C370" s="2" t="s">
        <v>2600</v>
      </c>
      <c r="D370" s="2" t="s">
        <v>3342</v>
      </c>
      <c r="E370" s="2" t="str">
        <f t="shared" si="5"/>
        <v>R12-6A  42X12</v>
      </c>
      <c r="F370" s="2" t="s">
        <v>1072</v>
      </c>
      <c r="G370" s="1">
        <v>27.259999999999994</v>
      </c>
      <c r="H370" s="1">
        <v>28.299999999999997</v>
      </c>
    </row>
    <row r="371" spans="1:8" x14ac:dyDescent="0.3">
      <c r="A371" s="2" t="s">
        <v>1073</v>
      </c>
      <c r="B371" s="2" t="s">
        <v>1074</v>
      </c>
      <c r="C371" s="2" t="s">
        <v>2601</v>
      </c>
      <c r="D371" s="2" t="s">
        <v>3183</v>
      </c>
      <c r="E371" s="2" t="str">
        <f t="shared" si="5"/>
        <v>R12-9  24X12</v>
      </c>
      <c r="F371" s="2" t="s">
        <v>1075</v>
      </c>
      <c r="G371" s="1">
        <v>14.709999999999999</v>
      </c>
      <c r="H371" s="1">
        <v>15.27</v>
      </c>
    </row>
    <row r="372" spans="1:8" x14ac:dyDescent="0.3">
      <c r="A372" s="2" t="s">
        <v>792</v>
      </c>
      <c r="B372" s="2" t="s">
        <v>793</v>
      </c>
      <c r="C372" s="2" t="s">
        <v>2525</v>
      </c>
      <c r="D372" s="2" t="s">
        <v>3350</v>
      </c>
      <c r="E372" s="2" t="str">
        <f t="shared" si="5"/>
        <v>R1-2A  60X60X60</v>
      </c>
      <c r="F372" s="2" t="s">
        <v>794</v>
      </c>
      <c r="G372" s="1">
        <v>144.26</v>
      </c>
      <c r="H372" s="1">
        <v>149.74</v>
      </c>
    </row>
    <row r="373" spans="1:8" x14ac:dyDescent="0.3">
      <c r="A373" s="2" t="s">
        <v>789</v>
      </c>
      <c r="B373" s="2" t="s">
        <v>790</v>
      </c>
      <c r="C373" s="2" t="s">
        <v>2524</v>
      </c>
      <c r="D373" s="2" t="s">
        <v>3351</v>
      </c>
      <c r="E373" s="2" t="str">
        <f t="shared" si="5"/>
        <v>R1-2B  36X36X36</v>
      </c>
      <c r="F373" s="2" t="s">
        <v>791</v>
      </c>
      <c r="G373" s="1">
        <v>32.83</v>
      </c>
      <c r="H373" s="1">
        <v>34.08</v>
      </c>
    </row>
    <row r="374" spans="1:8" x14ac:dyDescent="0.3">
      <c r="A374" s="2" t="s">
        <v>795</v>
      </c>
      <c r="B374" s="2" t="s">
        <v>796</v>
      </c>
      <c r="C374" s="2" t="s">
        <v>2526</v>
      </c>
      <c r="D374" s="2" t="s">
        <v>3349</v>
      </c>
      <c r="E374" s="2" t="str">
        <f t="shared" si="5"/>
        <v>R1-4  6X18</v>
      </c>
      <c r="F374" s="2" t="s">
        <v>797</v>
      </c>
      <c r="G374" s="1">
        <v>7.33</v>
      </c>
      <c r="H374" s="1">
        <v>7.6</v>
      </c>
    </row>
    <row r="375" spans="1:8" x14ac:dyDescent="0.3">
      <c r="A375" s="2" t="s">
        <v>798</v>
      </c>
      <c r="B375" s="2" t="s">
        <v>799</v>
      </c>
      <c r="C375" s="2" t="s">
        <v>2527</v>
      </c>
      <c r="D375" s="2" t="s">
        <v>3183</v>
      </c>
      <c r="E375" s="2" t="str">
        <f t="shared" ref="E375:E438" si="6">CONCATENATE(C375,"  ",D375)</f>
        <v>R1-4A  24X12</v>
      </c>
      <c r="F375" s="2" t="s">
        <v>800</v>
      </c>
      <c r="G375" s="1">
        <v>19.5</v>
      </c>
      <c r="H375" s="1">
        <v>20.239999999999998</v>
      </c>
    </row>
    <row r="376" spans="1:8" x14ac:dyDescent="0.3">
      <c r="A376" s="2" t="s">
        <v>1076</v>
      </c>
      <c r="B376" s="2" t="s">
        <v>1077</v>
      </c>
      <c r="C376" s="2" t="s">
        <v>2602</v>
      </c>
      <c r="D376" s="2" t="s">
        <v>3176</v>
      </c>
      <c r="E376" s="2" t="str">
        <f t="shared" si="6"/>
        <v>R16-3  24X30</v>
      </c>
      <c r="F376" s="2" t="s">
        <v>1078</v>
      </c>
      <c r="G376" s="1">
        <v>48.779999999999994</v>
      </c>
      <c r="H376" s="1">
        <v>50.64</v>
      </c>
    </row>
    <row r="377" spans="1:8" x14ac:dyDescent="0.3">
      <c r="A377" s="2" t="s">
        <v>1079</v>
      </c>
      <c r="B377" s="2" t="s">
        <v>1080</v>
      </c>
      <c r="C377" s="2" t="s">
        <v>2603</v>
      </c>
      <c r="D377" s="2" t="s">
        <v>3283</v>
      </c>
      <c r="E377" s="2" t="str">
        <f t="shared" si="6"/>
        <v>R16-4  12X18</v>
      </c>
      <c r="F377" s="2" t="s">
        <v>1081</v>
      </c>
      <c r="G377" s="1">
        <v>12.47</v>
      </c>
      <c r="H377" s="1">
        <v>12.95</v>
      </c>
    </row>
    <row r="378" spans="1:8" x14ac:dyDescent="0.3">
      <c r="A378" s="2" t="s">
        <v>1082</v>
      </c>
      <c r="B378" s="2" t="s">
        <v>1083</v>
      </c>
      <c r="C378" s="2" t="s">
        <v>2604</v>
      </c>
      <c r="D378" s="2" t="s">
        <v>3306</v>
      </c>
      <c r="E378" s="2" t="str">
        <f t="shared" si="6"/>
        <v>R16-5  36X48</v>
      </c>
      <c r="F378" s="2" t="s">
        <v>1084</v>
      </c>
      <c r="G378" s="1">
        <v>166.7</v>
      </c>
      <c r="H378" s="1">
        <v>173.03</v>
      </c>
    </row>
    <row r="379" spans="1:8" x14ac:dyDescent="0.3">
      <c r="A379" s="2" t="s">
        <v>1085</v>
      </c>
      <c r="B379" s="2" t="s">
        <v>1086</v>
      </c>
      <c r="C379" s="2" t="s">
        <v>2605</v>
      </c>
      <c r="D379" s="2" t="s">
        <v>3306</v>
      </c>
      <c r="E379" s="2" t="str">
        <f t="shared" si="6"/>
        <v>R16-5B  36X48</v>
      </c>
      <c r="F379" s="2" t="s">
        <v>1087</v>
      </c>
      <c r="G379" s="1">
        <v>166.7</v>
      </c>
      <c r="H379" s="1">
        <v>173.03</v>
      </c>
    </row>
    <row r="380" spans="1:8" x14ac:dyDescent="0.3">
      <c r="A380" s="2" t="s">
        <v>1088</v>
      </c>
      <c r="B380" s="2" t="s">
        <v>1089</v>
      </c>
      <c r="C380" s="2" t="s">
        <v>2606</v>
      </c>
      <c r="D380" s="2" t="s">
        <v>3341</v>
      </c>
      <c r="E380" s="2" t="str">
        <f t="shared" si="6"/>
        <v>R16-8  15X30</v>
      </c>
      <c r="F380" s="2" t="s">
        <v>1090</v>
      </c>
      <c r="G380" s="1">
        <v>25.989999999999995</v>
      </c>
      <c r="H380" s="1">
        <v>26.97</v>
      </c>
    </row>
    <row r="381" spans="1:8" x14ac:dyDescent="0.3">
      <c r="A381" s="2" t="s">
        <v>1091</v>
      </c>
      <c r="B381" s="2" t="s">
        <v>1092</v>
      </c>
      <c r="C381" s="2" t="s">
        <v>3053</v>
      </c>
      <c r="D381" s="2" t="s">
        <v>3341</v>
      </c>
      <c r="E381" s="2" t="str">
        <f t="shared" si="6"/>
        <v>R16-8A  15X30</v>
      </c>
      <c r="F381" s="2" t="s">
        <v>1093</v>
      </c>
      <c r="G381" s="1">
        <v>25.989999999999995</v>
      </c>
      <c r="H381" s="1">
        <v>26.97</v>
      </c>
    </row>
    <row r="382" spans="1:8" x14ac:dyDescent="0.3">
      <c r="A382" s="2" t="s">
        <v>1794</v>
      </c>
      <c r="B382" s="2" t="s">
        <v>1795</v>
      </c>
      <c r="C382" s="2" t="s">
        <v>3289</v>
      </c>
      <c r="D382" s="2" t="s">
        <v>3168</v>
      </c>
      <c r="E382" s="2" t="str">
        <f t="shared" si="6"/>
        <v>R16-9  36X36</v>
      </c>
      <c r="F382" s="2" t="s">
        <v>1796</v>
      </c>
      <c r="G382" s="1">
        <v>87.8</v>
      </c>
      <c r="H382" s="1">
        <v>91.14</v>
      </c>
    </row>
    <row r="383" spans="1:8" x14ac:dyDescent="0.3">
      <c r="A383" s="2" t="s">
        <v>1797</v>
      </c>
      <c r="B383" s="2" t="s">
        <v>1798</v>
      </c>
      <c r="C383" s="2" t="s">
        <v>3288</v>
      </c>
      <c r="D383" s="2" t="s">
        <v>3134</v>
      </c>
      <c r="E383" s="2" t="str">
        <f t="shared" si="6"/>
        <v>R16-9A  48X48</v>
      </c>
      <c r="F383" s="2" t="s">
        <v>1799</v>
      </c>
      <c r="G383" s="1">
        <v>222.26</v>
      </c>
      <c r="H383" s="1">
        <v>230.7</v>
      </c>
    </row>
    <row r="384" spans="1:8" x14ac:dyDescent="0.3">
      <c r="A384" s="2" t="s">
        <v>776</v>
      </c>
      <c r="B384" s="2" t="s">
        <v>777</v>
      </c>
      <c r="C384" s="2" t="s">
        <v>2521</v>
      </c>
      <c r="D384" s="2" t="s">
        <v>3188</v>
      </c>
      <c r="E384" s="2" t="str">
        <f t="shared" si="6"/>
        <v>R1-O  24X24</v>
      </c>
      <c r="F384" s="2" t="s">
        <v>778</v>
      </c>
      <c r="G384" s="1">
        <v>39.019999999999996</v>
      </c>
      <c r="H384" s="1">
        <v>40.5</v>
      </c>
    </row>
    <row r="385" spans="1:8" x14ac:dyDescent="0.3">
      <c r="A385" s="2" t="s">
        <v>89</v>
      </c>
      <c r="B385" s="2" t="s">
        <v>801</v>
      </c>
      <c r="C385" s="2" t="s">
        <v>40</v>
      </c>
      <c r="D385" s="2" t="s">
        <v>3176</v>
      </c>
      <c r="E385" s="2" t="str">
        <f t="shared" si="6"/>
        <v>R2-1  24X30</v>
      </c>
      <c r="F385" s="2" t="s">
        <v>802</v>
      </c>
      <c r="G385" s="1">
        <v>48.779999999999994</v>
      </c>
      <c r="H385" s="1">
        <v>50.64</v>
      </c>
    </row>
    <row r="386" spans="1:8" x14ac:dyDescent="0.3">
      <c r="A386" s="2" t="s">
        <v>803</v>
      </c>
      <c r="B386" s="2" t="s">
        <v>804</v>
      </c>
      <c r="C386" s="2" t="s">
        <v>2528</v>
      </c>
      <c r="D386" s="2" t="s">
        <v>3176</v>
      </c>
      <c r="E386" s="2" t="str">
        <f t="shared" si="6"/>
        <v>R2-1A  24X30</v>
      </c>
      <c r="F386" s="2" t="s">
        <v>805</v>
      </c>
      <c r="G386" s="1">
        <v>48.76</v>
      </c>
      <c r="H386" s="1">
        <v>50.62</v>
      </c>
    </row>
    <row r="387" spans="1:8" x14ac:dyDescent="0.3">
      <c r="A387" s="2" t="s">
        <v>806</v>
      </c>
      <c r="B387" s="2" t="s">
        <v>807</v>
      </c>
      <c r="C387" s="2" t="s">
        <v>2529</v>
      </c>
      <c r="D387" s="2" t="s">
        <v>3176</v>
      </c>
      <c r="E387" s="2" t="str">
        <f t="shared" si="6"/>
        <v>R2-1B  24X30</v>
      </c>
      <c r="F387" s="2" t="s">
        <v>808</v>
      </c>
      <c r="G387" s="1">
        <v>48.779999999999994</v>
      </c>
      <c r="H387" s="1">
        <v>50.64</v>
      </c>
    </row>
    <row r="388" spans="1:8" x14ac:dyDescent="0.3">
      <c r="A388" s="2" t="s">
        <v>809</v>
      </c>
      <c r="B388" s="2" t="s">
        <v>810</v>
      </c>
      <c r="C388" s="2" t="s">
        <v>2530</v>
      </c>
      <c r="D388" s="2" t="s">
        <v>3176</v>
      </c>
      <c r="E388" s="2" t="str">
        <f t="shared" si="6"/>
        <v>R2-1C  24X30</v>
      </c>
      <c r="F388" s="2" t="s">
        <v>811</v>
      </c>
      <c r="G388" s="1">
        <v>48.779999999999994</v>
      </c>
      <c r="H388" s="1">
        <v>50.64</v>
      </c>
    </row>
    <row r="389" spans="1:8" x14ac:dyDescent="0.3">
      <c r="A389" s="2" t="s">
        <v>812</v>
      </c>
      <c r="B389" s="2" t="s">
        <v>813</v>
      </c>
      <c r="C389" s="2" t="s">
        <v>2531</v>
      </c>
      <c r="D389" s="2" t="s">
        <v>3176</v>
      </c>
      <c r="E389" s="2" t="str">
        <f t="shared" si="6"/>
        <v>R2-1D  24X30</v>
      </c>
      <c r="F389" s="2" t="s">
        <v>814</v>
      </c>
      <c r="G389" s="1">
        <v>48.779999999999994</v>
      </c>
      <c r="H389" s="1">
        <v>50.64</v>
      </c>
    </row>
    <row r="390" spans="1:8" x14ac:dyDescent="0.3">
      <c r="A390" s="2" t="s">
        <v>815</v>
      </c>
      <c r="B390" s="2" t="s">
        <v>816</v>
      </c>
      <c r="C390" s="2" t="s">
        <v>2532</v>
      </c>
      <c r="D390" s="2" t="s">
        <v>3176</v>
      </c>
      <c r="E390" s="2" t="str">
        <f t="shared" si="6"/>
        <v>R2-1E  24X30</v>
      </c>
      <c r="F390" s="2" t="s">
        <v>817</v>
      </c>
      <c r="G390" s="1">
        <v>48.779999999999994</v>
      </c>
      <c r="H390" s="1">
        <v>50.64</v>
      </c>
    </row>
    <row r="391" spans="1:8" x14ac:dyDescent="0.3">
      <c r="A391" s="2" t="s">
        <v>818</v>
      </c>
      <c r="B391" s="2" t="s">
        <v>819</v>
      </c>
      <c r="C391" s="2" t="s">
        <v>2533</v>
      </c>
      <c r="D391" s="2" t="s">
        <v>3306</v>
      </c>
      <c r="E391" s="2" t="str">
        <f t="shared" si="6"/>
        <v>R2-1F  36X48</v>
      </c>
      <c r="F391" s="2" t="s">
        <v>820</v>
      </c>
      <c r="G391" s="1">
        <v>166.7</v>
      </c>
      <c r="H391" s="1">
        <v>173.03</v>
      </c>
    </row>
    <row r="392" spans="1:8" x14ac:dyDescent="0.3">
      <c r="A392" s="2" t="s">
        <v>821</v>
      </c>
      <c r="B392" s="2" t="s">
        <v>822</v>
      </c>
      <c r="C392" s="2" t="s">
        <v>2534</v>
      </c>
      <c r="D392" s="2" t="s">
        <v>3306</v>
      </c>
      <c r="E392" s="2" t="str">
        <f t="shared" si="6"/>
        <v>R2-1G  36X48</v>
      </c>
      <c r="F392" s="2" t="s">
        <v>823</v>
      </c>
      <c r="G392" s="1">
        <v>166.7</v>
      </c>
      <c r="H392" s="1">
        <v>173.03</v>
      </c>
    </row>
    <row r="393" spans="1:8" x14ac:dyDescent="0.3">
      <c r="A393" s="2" t="s">
        <v>824</v>
      </c>
      <c r="B393" s="2" t="s">
        <v>825</v>
      </c>
      <c r="C393" s="2" t="s">
        <v>2535</v>
      </c>
      <c r="D393" s="2" t="s">
        <v>3306</v>
      </c>
      <c r="E393" s="2" t="str">
        <f t="shared" si="6"/>
        <v>R2-1H  36X48</v>
      </c>
      <c r="F393" s="2" t="s">
        <v>826</v>
      </c>
      <c r="G393" s="1">
        <v>166.7</v>
      </c>
      <c r="H393" s="1">
        <v>173.03</v>
      </c>
    </row>
    <row r="394" spans="1:8" x14ac:dyDescent="0.3">
      <c r="A394" s="2" t="s">
        <v>827</v>
      </c>
      <c r="B394" s="2" t="s">
        <v>828</v>
      </c>
      <c r="C394" s="2" t="s">
        <v>2536</v>
      </c>
      <c r="D394" s="2" t="s">
        <v>3306</v>
      </c>
      <c r="E394" s="2" t="str">
        <f t="shared" si="6"/>
        <v>R2-1I  36X48</v>
      </c>
      <c r="F394" s="2" t="s">
        <v>829</v>
      </c>
      <c r="G394" s="1">
        <v>166.7</v>
      </c>
      <c r="H394" s="1">
        <v>173.03</v>
      </c>
    </row>
    <row r="395" spans="1:8" x14ac:dyDescent="0.3">
      <c r="A395" s="2" t="s">
        <v>830</v>
      </c>
      <c r="B395" s="2" t="s">
        <v>831</v>
      </c>
      <c r="C395" s="2" t="s">
        <v>2537</v>
      </c>
      <c r="D395" s="2" t="s">
        <v>3306</v>
      </c>
      <c r="E395" s="2" t="str">
        <f t="shared" si="6"/>
        <v>R2-1J  36X48</v>
      </c>
      <c r="F395" s="2" t="s">
        <v>832</v>
      </c>
      <c r="G395" s="1">
        <v>166.71</v>
      </c>
      <c r="H395" s="1">
        <v>173.04</v>
      </c>
    </row>
    <row r="396" spans="1:8" x14ac:dyDescent="0.3">
      <c r="A396" s="2" t="s">
        <v>833</v>
      </c>
      <c r="B396" s="2" t="s">
        <v>834</v>
      </c>
      <c r="C396" s="2" t="s">
        <v>2538</v>
      </c>
      <c r="D396" s="2" t="s">
        <v>3306</v>
      </c>
      <c r="E396" s="2" t="str">
        <f t="shared" si="6"/>
        <v>R2-1K  36X48</v>
      </c>
      <c r="F396" s="2" t="s">
        <v>835</v>
      </c>
      <c r="G396" s="1">
        <v>166.7</v>
      </c>
      <c r="H396" s="1">
        <v>173.03</v>
      </c>
    </row>
    <row r="397" spans="1:8" x14ac:dyDescent="0.3">
      <c r="A397" s="2" t="s">
        <v>836</v>
      </c>
      <c r="B397" s="2" t="s">
        <v>837</v>
      </c>
      <c r="C397" s="2" t="s">
        <v>2539</v>
      </c>
      <c r="D397" s="2" t="s">
        <v>3306</v>
      </c>
      <c r="E397" s="2" t="str">
        <f t="shared" si="6"/>
        <v>R2-1L  36X48</v>
      </c>
      <c r="F397" s="2" t="s">
        <v>838</v>
      </c>
      <c r="G397" s="1">
        <v>166.7</v>
      </c>
      <c r="H397" s="1">
        <v>173.03</v>
      </c>
    </row>
    <row r="398" spans="1:8" x14ac:dyDescent="0.3">
      <c r="A398" s="2" t="s">
        <v>839</v>
      </c>
      <c r="B398" s="2" t="s">
        <v>840</v>
      </c>
      <c r="C398" s="2" t="s">
        <v>2540</v>
      </c>
      <c r="D398" s="2" t="s">
        <v>3306</v>
      </c>
      <c r="E398" s="2" t="str">
        <f t="shared" si="6"/>
        <v>R2-1M  36X48</v>
      </c>
      <c r="F398" s="2" t="s">
        <v>841</v>
      </c>
      <c r="G398" s="1">
        <v>166.67</v>
      </c>
      <c r="H398" s="1">
        <v>173.01</v>
      </c>
    </row>
    <row r="399" spans="1:8" x14ac:dyDescent="0.3">
      <c r="A399" s="2" t="s">
        <v>842</v>
      </c>
      <c r="B399" s="2" t="s">
        <v>843</v>
      </c>
      <c r="C399" s="2" t="s">
        <v>2541</v>
      </c>
      <c r="D399" s="2" t="s">
        <v>3305</v>
      </c>
      <c r="E399" s="2" t="str">
        <f t="shared" si="6"/>
        <v>R2-1S  48X60</v>
      </c>
      <c r="F399" s="2" t="s">
        <v>844</v>
      </c>
      <c r="G399" s="1">
        <v>277.80999999999995</v>
      </c>
      <c r="H399" s="1">
        <v>288.36999999999995</v>
      </c>
    </row>
    <row r="400" spans="1:8" x14ac:dyDescent="0.3">
      <c r="A400" s="2" t="s">
        <v>845</v>
      </c>
      <c r="B400" s="2" t="s">
        <v>846</v>
      </c>
      <c r="C400" s="2" t="s">
        <v>2542</v>
      </c>
      <c r="D400" s="2" t="s">
        <v>3305</v>
      </c>
      <c r="E400" s="2" t="str">
        <f t="shared" si="6"/>
        <v>R2-1T  48X60</v>
      </c>
      <c r="F400" s="2" t="s">
        <v>847</v>
      </c>
      <c r="G400" s="1">
        <v>277.80999999999995</v>
      </c>
      <c r="H400" s="1">
        <v>288.36999999999995</v>
      </c>
    </row>
    <row r="401" spans="1:8" x14ac:dyDescent="0.3">
      <c r="A401" s="2" t="s">
        <v>848</v>
      </c>
      <c r="B401" s="2" t="s">
        <v>849</v>
      </c>
      <c r="C401" s="2" t="s">
        <v>2543</v>
      </c>
      <c r="D401" s="2" t="s">
        <v>3305</v>
      </c>
      <c r="E401" s="2" t="str">
        <f t="shared" si="6"/>
        <v>R2-1U  48X60</v>
      </c>
      <c r="F401" s="2" t="s">
        <v>850</v>
      </c>
      <c r="G401" s="1">
        <v>277.80999999999995</v>
      </c>
      <c r="H401" s="1">
        <v>288.36999999999995</v>
      </c>
    </row>
    <row r="402" spans="1:8" x14ac:dyDescent="0.3">
      <c r="A402" s="2" t="s">
        <v>851</v>
      </c>
      <c r="B402" s="2" t="s">
        <v>852</v>
      </c>
      <c r="C402" s="2" t="s">
        <v>2544</v>
      </c>
      <c r="D402" s="2" t="s">
        <v>3305</v>
      </c>
      <c r="E402" s="2" t="str">
        <f t="shared" si="6"/>
        <v>R2-1V  48X60</v>
      </c>
      <c r="F402" s="2" t="s">
        <v>853</v>
      </c>
      <c r="G402" s="1">
        <v>277.80999999999995</v>
      </c>
      <c r="H402" s="1">
        <v>288.36999999999995</v>
      </c>
    </row>
    <row r="403" spans="1:8" x14ac:dyDescent="0.3">
      <c r="A403" s="2" t="s">
        <v>854</v>
      </c>
      <c r="B403" s="2" t="s">
        <v>855</v>
      </c>
      <c r="C403" s="2" t="s">
        <v>2545</v>
      </c>
      <c r="D403" s="2" t="s">
        <v>3305</v>
      </c>
      <c r="E403" s="2" t="str">
        <f t="shared" si="6"/>
        <v>R2-1W  48X60</v>
      </c>
      <c r="F403" s="2" t="s">
        <v>856</v>
      </c>
      <c r="G403" s="1">
        <v>277.80999999999995</v>
      </c>
      <c r="H403" s="1">
        <v>288.36999999999995</v>
      </c>
    </row>
    <row r="404" spans="1:8" x14ac:dyDescent="0.3">
      <c r="A404" s="2" t="s">
        <v>857</v>
      </c>
      <c r="B404" s="2" t="s">
        <v>858</v>
      </c>
      <c r="C404" s="2" t="s">
        <v>2546</v>
      </c>
      <c r="D404" s="2" t="s">
        <v>3305</v>
      </c>
      <c r="E404" s="2" t="str">
        <f t="shared" si="6"/>
        <v>R2-1X  48X60</v>
      </c>
      <c r="F404" s="2" t="s">
        <v>859</v>
      </c>
      <c r="G404" s="1">
        <v>277.80999999999995</v>
      </c>
      <c r="H404" s="1">
        <v>288.36999999999995</v>
      </c>
    </row>
    <row r="405" spans="1:8" x14ac:dyDescent="0.3">
      <c r="A405" s="2" t="s">
        <v>860</v>
      </c>
      <c r="B405" s="2" t="s">
        <v>861</v>
      </c>
      <c r="C405" s="2" t="s">
        <v>2547</v>
      </c>
      <c r="D405" s="2" t="s">
        <v>3305</v>
      </c>
      <c r="E405" s="2" t="str">
        <f t="shared" si="6"/>
        <v>R2-1Y  48X60</v>
      </c>
      <c r="F405" s="2" t="s">
        <v>862</v>
      </c>
      <c r="G405" s="1">
        <v>277.80999999999995</v>
      </c>
      <c r="H405" s="1">
        <v>288.36999999999995</v>
      </c>
    </row>
    <row r="406" spans="1:8" x14ac:dyDescent="0.3">
      <c r="A406" s="2" t="s">
        <v>863</v>
      </c>
      <c r="B406" s="2" t="s">
        <v>864</v>
      </c>
      <c r="C406" s="2" t="s">
        <v>2548</v>
      </c>
      <c r="D406" s="2" t="s">
        <v>3305</v>
      </c>
      <c r="E406" s="2" t="str">
        <f t="shared" si="6"/>
        <v>R2-1Z  48X60</v>
      </c>
      <c r="F406" s="2" t="s">
        <v>865</v>
      </c>
      <c r="G406" s="1">
        <v>277.80999999999995</v>
      </c>
      <c r="H406" s="1">
        <v>288.36999999999995</v>
      </c>
    </row>
    <row r="407" spans="1:8" x14ac:dyDescent="0.3">
      <c r="A407" s="2" t="s">
        <v>866</v>
      </c>
      <c r="B407" s="2" t="s">
        <v>867</v>
      </c>
      <c r="C407" s="2" t="s">
        <v>2549</v>
      </c>
      <c r="D407" s="2" t="s">
        <v>3134</v>
      </c>
      <c r="E407" s="2" t="str">
        <f t="shared" si="6"/>
        <v>R2-4A  48X48</v>
      </c>
      <c r="F407" s="2" t="s">
        <v>868</v>
      </c>
      <c r="G407" s="1">
        <v>222.26</v>
      </c>
      <c r="H407" s="1">
        <v>230.7</v>
      </c>
    </row>
    <row r="408" spans="1:8" x14ac:dyDescent="0.3">
      <c r="A408" s="2" t="s">
        <v>90</v>
      </c>
      <c r="B408" s="2" t="s">
        <v>869</v>
      </c>
      <c r="C408" s="2" t="s">
        <v>63</v>
      </c>
      <c r="D408" s="2" t="s">
        <v>3188</v>
      </c>
      <c r="E408" s="2" t="str">
        <f t="shared" si="6"/>
        <v>R3-1  24X24</v>
      </c>
      <c r="F408" s="2" t="s">
        <v>870</v>
      </c>
      <c r="G408" s="1">
        <v>39.029999999999994</v>
      </c>
      <c r="H408" s="1">
        <v>40.51</v>
      </c>
    </row>
    <row r="409" spans="1:8" x14ac:dyDescent="0.3">
      <c r="A409" s="2" t="s">
        <v>93</v>
      </c>
      <c r="B409" s="2" t="s">
        <v>871</v>
      </c>
      <c r="C409" s="2" t="s">
        <v>2550</v>
      </c>
      <c r="D409" s="2" t="s">
        <v>3297</v>
      </c>
      <c r="E409" s="2" t="str">
        <f t="shared" si="6"/>
        <v>R3-1B  30X30</v>
      </c>
      <c r="F409" s="2" t="s">
        <v>872</v>
      </c>
      <c r="G409" s="1">
        <v>60.98</v>
      </c>
      <c r="H409" s="1">
        <v>63.3</v>
      </c>
    </row>
    <row r="410" spans="1:8" x14ac:dyDescent="0.3">
      <c r="A410" s="2" t="s">
        <v>91</v>
      </c>
      <c r="B410" s="2" t="s">
        <v>873</v>
      </c>
      <c r="C410" s="2" t="s">
        <v>64</v>
      </c>
      <c r="D410" s="2" t="s">
        <v>3188</v>
      </c>
      <c r="E410" s="2" t="str">
        <f t="shared" si="6"/>
        <v>R3-2  24X24</v>
      </c>
      <c r="F410" s="2" t="s">
        <v>874</v>
      </c>
      <c r="G410" s="1">
        <v>39.029999999999994</v>
      </c>
      <c r="H410" s="1">
        <v>40.51</v>
      </c>
    </row>
    <row r="411" spans="1:8" x14ac:dyDescent="0.3">
      <c r="A411" s="2" t="s">
        <v>875</v>
      </c>
      <c r="B411" s="2" t="s">
        <v>876</v>
      </c>
      <c r="C411" s="2" t="s">
        <v>2551</v>
      </c>
      <c r="D411" s="2" t="s">
        <v>3297</v>
      </c>
      <c r="E411" s="2" t="str">
        <f t="shared" si="6"/>
        <v>R3-2B  30X30</v>
      </c>
      <c r="F411" s="2" t="s">
        <v>877</v>
      </c>
      <c r="G411" s="1">
        <v>60.98</v>
      </c>
      <c r="H411" s="1">
        <v>63.3</v>
      </c>
    </row>
    <row r="412" spans="1:8" x14ac:dyDescent="0.3">
      <c r="A412" s="2" t="s">
        <v>92</v>
      </c>
      <c r="B412" s="2" t="s">
        <v>878</v>
      </c>
      <c r="C412" s="2" t="s">
        <v>66</v>
      </c>
      <c r="D412" s="2" t="s">
        <v>3188</v>
      </c>
      <c r="E412" s="2" t="str">
        <f t="shared" si="6"/>
        <v>R3-4  24X24</v>
      </c>
      <c r="F412" s="2" t="s">
        <v>879</v>
      </c>
      <c r="G412" s="1">
        <v>38.64</v>
      </c>
      <c r="H412" s="1">
        <v>40.11</v>
      </c>
    </row>
    <row r="413" spans="1:8" x14ac:dyDescent="0.3">
      <c r="A413" s="2" t="s">
        <v>880</v>
      </c>
      <c r="B413" s="2" t="s">
        <v>881</v>
      </c>
      <c r="C413" s="2" t="s">
        <v>2552</v>
      </c>
      <c r="D413" s="2" t="s">
        <v>3168</v>
      </c>
      <c r="E413" s="2" t="str">
        <f t="shared" si="6"/>
        <v>R3-4E  36X36</v>
      </c>
      <c r="F413" s="2" t="s">
        <v>882</v>
      </c>
      <c r="G413" s="1">
        <v>87.8</v>
      </c>
      <c r="H413" s="1">
        <v>91.14</v>
      </c>
    </row>
    <row r="414" spans="1:8" x14ac:dyDescent="0.3">
      <c r="A414" s="2" t="s">
        <v>94</v>
      </c>
      <c r="B414" s="2" t="s">
        <v>883</v>
      </c>
      <c r="C414" s="2" t="s">
        <v>69</v>
      </c>
      <c r="D414" s="2" t="s">
        <v>3174</v>
      </c>
      <c r="E414" s="2" t="str">
        <f t="shared" si="6"/>
        <v>R3-5  30X36</v>
      </c>
      <c r="F414" s="2" t="s">
        <v>884</v>
      </c>
      <c r="G414" s="1">
        <v>73.16</v>
      </c>
      <c r="H414" s="1">
        <v>75.94</v>
      </c>
    </row>
    <row r="415" spans="1:8" x14ac:dyDescent="0.3">
      <c r="A415" s="2" t="s">
        <v>95</v>
      </c>
      <c r="B415" s="2" t="s">
        <v>885</v>
      </c>
      <c r="C415" s="2" t="s">
        <v>2553</v>
      </c>
      <c r="D415" s="2" t="s">
        <v>3174</v>
      </c>
      <c r="E415" s="2" t="str">
        <f t="shared" si="6"/>
        <v>R3-5A  30X36</v>
      </c>
      <c r="F415" s="2" t="s">
        <v>886</v>
      </c>
      <c r="G415" s="1">
        <v>73.16</v>
      </c>
      <c r="H415" s="1">
        <v>75.94</v>
      </c>
    </row>
    <row r="416" spans="1:8" x14ac:dyDescent="0.3">
      <c r="A416" s="2" t="s">
        <v>887</v>
      </c>
      <c r="B416" s="2" t="s">
        <v>888</v>
      </c>
      <c r="C416" s="2" t="s">
        <v>41</v>
      </c>
      <c r="D416" s="2" t="s">
        <v>3174</v>
      </c>
      <c r="E416" s="2" t="str">
        <f t="shared" si="6"/>
        <v>R3-6  30X36</v>
      </c>
      <c r="F416" s="2" t="s">
        <v>889</v>
      </c>
      <c r="G416" s="1">
        <v>73.16</v>
      </c>
      <c r="H416" s="1">
        <v>75.94</v>
      </c>
    </row>
    <row r="417" spans="1:8" x14ac:dyDescent="0.3">
      <c r="A417" s="2" t="s">
        <v>890</v>
      </c>
      <c r="B417" s="2" t="s">
        <v>891</v>
      </c>
      <c r="C417" s="2" t="s">
        <v>2554</v>
      </c>
      <c r="D417" s="2" t="s">
        <v>3174</v>
      </c>
      <c r="E417" s="2" t="str">
        <f t="shared" si="6"/>
        <v>R3-6A  30X36</v>
      </c>
      <c r="F417" s="2" t="s">
        <v>892</v>
      </c>
      <c r="G417" s="1">
        <v>73.16</v>
      </c>
      <c r="H417" s="1">
        <v>75.94</v>
      </c>
    </row>
    <row r="418" spans="1:8" x14ac:dyDescent="0.3">
      <c r="A418" s="2" t="s">
        <v>893</v>
      </c>
      <c r="B418" s="2" t="s">
        <v>894</v>
      </c>
      <c r="C418" s="2" t="s">
        <v>42</v>
      </c>
      <c r="D418" s="2" t="s">
        <v>3297</v>
      </c>
      <c r="E418" s="2" t="str">
        <f t="shared" si="6"/>
        <v>R3-7  30X30</v>
      </c>
      <c r="F418" s="2" t="s">
        <v>895</v>
      </c>
      <c r="G418" s="1">
        <v>60.98</v>
      </c>
      <c r="H418" s="1">
        <v>63.3</v>
      </c>
    </row>
    <row r="419" spans="1:8" x14ac:dyDescent="0.3">
      <c r="A419" s="2" t="s">
        <v>896</v>
      </c>
      <c r="B419" s="2" t="s">
        <v>897</v>
      </c>
      <c r="C419" s="2" t="s">
        <v>2555</v>
      </c>
      <c r="D419" s="2" t="s">
        <v>3297</v>
      </c>
      <c r="E419" s="2" t="str">
        <f t="shared" si="6"/>
        <v>R3-7A  30X30</v>
      </c>
      <c r="F419" s="2" t="s">
        <v>898</v>
      </c>
      <c r="G419" s="1">
        <v>60.98</v>
      </c>
      <c r="H419" s="1">
        <v>63.3</v>
      </c>
    </row>
    <row r="420" spans="1:8" x14ac:dyDescent="0.3">
      <c r="A420" s="2" t="s">
        <v>899</v>
      </c>
      <c r="B420" s="2" t="s">
        <v>900</v>
      </c>
      <c r="C420" s="2" t="s">
        <v>73</v>
      </c>
      <c r="D420" s="2" t="s">
        <v>3297</v>
      </c>
      <c r="E420" s="2" t="str">
        <f t="shared" si="6"/>
        <v>R3-8  30X30</v>
      </c>
      <c r="F420" s="2" t="s">
        <v>901</v>
      </c>
      <c r="G420" s="1">
        <v>60.98</v>
      </c>
      <c r="H420" s="1">
        <v>63.3</v>
      </c>
    </row>
    <row r="421" spans="1:8" x14ac:dyDescent="0.3">
      <c r="A421" s="2" t="s">
        <v>902</v>
      </c>
      <c r="B421" s="2" t="s">
        <v>903</v>
      </c>
      <c r="C421" s="2" t="s">
        <v>2556</v>
      </c>
      <c r="D421" s="2" t="s">
        <v>3226</v>
      </c>
      <c r="E421" s="2" t="str">
        <f t="shared" si="6"/>
        <v>R3-9B  24X36</v>
      </c>
      <c r="F421" s="2" t="s">
        <v>904</v>
      </c>
      <c r="G421" s="1">
        <v>58.519999999999996</v>
      </c>
      <c r="H421" s="1">
        <v>60.739999999999995</v>
      </c>
    </row>
    <row r="422" spans="1:8" x14ac:dyDescent="0.3">
      <c r="A422" s="2" t="s">
        <v>908</v>
      </c>
      <c r="B422" s="2" t="s">
        <v>909</v>
      </c>
      <c r="C422" s="2" t="s">
        <v>2557</v>
      </c>
      <c r="D422" s="2" t="s">
        <v>3176</v>
      </c>
      <c r="E422" s="2" t="str">
        <f t="shared" si="6"/>
        <v>R4-1  24X30</v>
      </c>
      <c r="F422" s="2" t="s">
        <v>910</v>
      </c>
      <c r="G422" s="1">
        <v>36.799999999999997</v>
      </c>
      <c r="H422" s="1">
        <v>38.19</v>
      </c>
    </row>
    <row r="423" spans="1:8" x14ac:dyDescent="0.3">
      <c r="A423" s="2" t="s">
        <v>911</v>
      </c>
      <c r="B423" s="2" t="s">
        <v>912</v>
      </c>
      <c r="C423" s="2" t="s">
        <v>2558</v>
      </c>
      <c r="D423" s="2" t="s">
        <v>3306</v>
      </c>
      <c r="E423" s="2" t="str">
        <f t="shared" si="6"/>
        <v>R4-1A  36X48</v>
      </c>
      <c r="F423" s="2" t="s">
        <v>913</v>
      </c>
      <c r="G423" s="1">
        <v>166.7</v>
      </c>
      <c r="H423" s="1">
        <v>173.03</v>
      </c>
    </row>
    <row r="424" spans="1:8" x14ac:dyDescent="0.3">
      <c r="A424" s="2" t="s">
        <v>914</v>
      </c>
      <c r="B424" s="2" t="s">
        <v>915</v>
      </c>
      <c r="C424" s="2" t="s">
        <v>2559</v>
      </c>
      <c r="D424" s="2" t="s">
        <v>3176</v>
      </c>
      <c r="E424" s="2" t="str">
        <f t="shared" si="6"/>
        <v>R4-2  24X30</v>
      </c>
      <c r="F424" s="2" t="s">
        <v>916</v>
      </c>
      <c r="G424" s="1">
        <v>27.069999999999997</v>
      </c>
      <c r="H424" s="1">
        <v>28.099999999999998</v>
      </c>
    </row>
    <row r="425" spans="1:8" x14ac:dyDescent="0.3">
      <c r="A425" s="2" t="s">
        <v>917</v>
      </c>
      <c r="B425" s="2" t="s">
        <v>918</v>
      </c>
      <c r="C425" s="2" t="s">
        <v>2560</v>
      </c>
      <c r="D425" s="2" t="s">
        <v>3306</v>
      </c>
      <c r="E425" s="2" t="str">
        <f t="shared" si="6"/>
        <v>R4-3A  36X48</v>
      </c>
      <c r="F425" s="2" t="s">
        <v>919</v>
      </c>
      <c r="G425" s="1">
        <v>166.62</v>
      </c>
      <c r="H425" s="1">
        <v>172.95</v>
      </c>
    </row>
    <row r="426" spans="1:8" x14ac:dyDescent="0.3">
      <c r="A426" s="2" t="s">
        <v>920</v>
      </c>
      <c r="B426" s="2" t="s">
        <v>921</v>
      </c>
      <c r="C426" s="2" t="s">
        <v>2561</v>
      </c>
      <c r="D426" s="2" t="s">
        <v>3305</v>
      </c>
      <c r="E426" s="2" t="str">
        <f t="shared" si="6"/>
        <v>R4-3B  48X60</v>
      </c>
      <c r="F426" s="2" t="s">
        <v>922</v>
      </c>
      <c r="G426" s="1">
        <v>237.04</v>
      </c>
      <c r="H426" s="1">
        <v>246.05</v>
      </c>
    </row>
    <row r="427" spans="1:8" x14ac:dyDescent="0.3">
      <c r="A427" s="2" t="s">
        <v>923</v>
      </c>
      <c r="B427" s="2" t="s">
        <v>924</v>
      </c>
      <c r="C427" s="2" t="s">
        <v>74</v>
      </c>
      <c r="D427" s="2" t="s">
        <v>3176</v>
      </c>
      <c r="E427" s="2" t="str">
        <f t="shared" si="6"/>
        <v>R4-7  24X30</v>
      </c>
      <c r="F427" s="2" t="s">
        <v>925</v>
      </c>
      <c r="G427" s="1">
        <v>48.779999999999994</v>
      </c>
      <c r="H427" s="1">
        <v>50.64</v>
      </c>
    </row>
    <row r="428" spans="1:8" x14ac:dyDescent="0.3">
      <c r="A428" s="2" t="s">
        <v>926</v>
      </c>
      <c r="B428" s="2" t="s">
        <v>927</v>
      </c>
      <c r="C428" s="2" t="s">
        <v>2562</v>
      </c>
      <c r="D428" s="2" t="s">
        <v>3306</v>
      </c>
      <c r="E428" s="2" t="str">
        <f t="shared" si="6"/>
        <v>R4-7B  36X48</v>
      </c>
      <c r="F428" s="2" t="s">
        <v>928</v>
      </c>
      <c r="G428" s="1">
        <v>166.7</v>
      </c>
      <c r="H428" s="1">
        <v>173.03</v>
      </c>
    </row>
    <row r="429" spans="1:8" x14ac:dyDescent="0.3">
      <c r="A429" s="2" t="s">
        <v>929</v>
      </c>
      <c r="B429" s="2" t="s">
        <v>930</v>
      </c>
      <c r="C429" s="2" t="s">
        <v>2563</v>
      </c>
      <c r="D429" s="2" t="s">
        <v>3305</v>
      </c>
      <c r="E429" s="2" t="str">
        <f t="shared" si="6"/>
        <v>R4-7C  48X60</v>
      </c>
      <c r="F429" s="2" t="s">
        <v>931</v>
      </c>
      <c r="G429" s="1">
        <v>236.81</v>
      </c>
      <c r="H429" s="1">
        <v>245.81</v>
      </c>
    </row>
    <row r="430" spans="1:8" x14ac:dyDescent="0.3">
      <c r="A430" s="2" t="s">
        <v>932</v>
      </c>
      <c r="B430" s="2" t="s">
        <v>933</v>
      </c>
      <c r="C430" s="2" t="s">
        <v>2564</v>
      </c>
      <c r="D430" s="2" t="s">
        <v>3176</v>
      </c>
      <c r="E430" s="2" t="str">
        <f t="shared" si="6"/>
        <v>R4-7E  24X30</v>
      </c>
      <c r="F430" s="2" t="s">
        <v>934</v>
      </c>
      <c r="G430" s="1">
        <v>48.779999999999994</v>
      </c>
      <c r="H430" s="1">
        <v>50.64</v>
      </c>
    </row>
    <row r="431" spans="1:8" x14ac:dyDescent="0.3">
      <c r="A431" s="2" t="s">
        <v>935</v>
      </c>
      <c r="B431" s="2" t="s">
        <v>936</v>
      </c>
      <c r="C431" s="2" t="s">
        <v>2565</v>
      </c>
      <c r="D431" s="2" t="s">
        <v>3306</v>
      </c>
      <c r="E431" s="2" t="str">
        <f t="shared" si="6"/>
        <v>R4-7F  36X48</v>
      </c>
      <c r="F431" s="2" t="s">
        <v>937</v>
      </c>
      <c r="G431" s="1">
        <v>166.7</v>
      </c>
      <c r="H431" s="1">
        <v>173.03</v>
      </c>
    </row>
    <row r="432" spans="1:8" x14ac:dyDescent="0.3">
      <c r="A432" s="2" t="s">
        <v>938</v>
      </c>
      <c r="B432" s="2" t="s">
        <v>939</v>
      </c>
      <c r="C432" s="2" t="s">
        <v>2566</v>
      </c>
      <c r="D432" s="2" t="s">
        <v>3305</v>
      </c>
      <c r="E432" s="2" t="str">
        <f t="shared" si="6"/>
        <v>R4-7G  48X60</v>
      </c>
      <c r="F432" s="2" t="s">
        <v>940</v>
      </c>
      <c r="G432" s="1">
        <v>277.83</v>
      </c>
      <c r="H432" s="1">
        <v>288.39</v>
      </c>
    </row>
    <row r="433" spans="1:8" x14ac:dyDescent="0.3">
      <c r="A433" s="2" t="s">
        <v>941</v>
      </c>
      <c r="B433" s="2" t="s">
        <v>942</v>
      </c>
      <c r="C433" s="2" t="s">
        <v>77</v>
      </c>
      <c r="D433" s="2" t="s">
        <v>3176</v>
      </c>
      <c r="E433" s="2" t="str">
        <f t="shared" si="6"/>
        <v>R4-8  24X30</v>
      </c>
      <c r="F433" s="2" t="s">
        <v>943</v>
      </c>
      <c r="G433" s="1">
        <v>48.779999999999994</v>
      </c>
      <c r="H433" s="1">
        <v>50.64</v>
      </c>
    </row>
    <row r="434" spans="1:8" x14ac:dyDescent="0.3">
      <c r="A434" s="2" t="s">
        <v>944</v>
      </c>
      <c r="B434" s="2" t="s">
        <v>945</v>
      </c>
      <c r="C434" s="2" t="s">
        <v>48</v>
      </c>
      <c r="D434" s="2" t="s">
        <v>3297</v>
      </c>
      <c r="E434" s="2" t="str">
        <f t="shared" si="6"/>
        <v>R5-1  30X30</v>
      </c>
      <c r="F434" s="2" t="s">
        <v>946</v>
      </c>
      <c r="G434" s="1">
        <v>60.97</v>
      </c>
      <c r="H434" s="1">
        <v>63.29</v>
      </c>
    </row>
    <row r="435" spans="1:8" x14ac:dyDescent="0.3">
      <c r="A435" s="2" t="s">
        <v>947</v>
      </c>
      <c r="B435" s="2" t="s">
        <v>948</v>
      </c>
      <c r="C435" s="2" t="s">
        <v>2567</v>
      </c>
      <c r="D435" s="2" t="s">
        <v>3168</v>
      </c>
      <c r="E435" s="2" t="str">
        <f t="shared" si="6"/>
        <v>R5-1A  36X36</v>
      </c>
      <c r="F435" s="2" t="s">
        <v>949</v>
      </c>
      <c r="G435" s="1">
        <v>87.8</v>
      </c>
      <c r="H435" s="1">
        <v>91.14</v>
      </c>
    </row>
    <row r="436" spans="1:8" x14ac:dyDescent="0.3">
      <c r="A436" s="2" t="s">
        <v>950</v>
      </c>
      <c r="B436" s="2" t="s">
        <v>951</v>
      </c>
      <c r="C436" s="2" t="s">
        <v>2568</v>
      </c>
      <c r="D436" s="2" t="s">
        <v>3134</v>
      </c>
      <c r="E436" s="2" t="str">
        <f t="shared" si="6"/>
        <v>R5-1B  48X48</v>
      </c>
      <c r="F436" s="2" t="s">
        <v>952</v>
      </c>
      <c r="G436" s="1">
        <v>222.26</v>
      </c>
      <c r="H436" s="1">
        <v>230.7</v>
      </c>
    </row>
    <row r="437" spans="1:8" x14ac:dyDescent="0.3">
      <c r="A437" s="2" t="s">
        <v>953</v>
      </c>
      <c r="B437" s="2" t="s">
        <v>954</v>
      </c>
      <c r="C437" s="2" t="s">
        <v>80</v>
      </c>
      <c r="D437" s="2" t="s">
        <v>3188</v>
      </c>
      <c r="E437" s="2" t="str">
        <f t="shared" si="6"/>
        <v>R5-2  24X24</v>
      </c>
      <c r="F437" s="2" t="s">
        <v>955</v>
      </c>
      <c r="G437" s="1">
        <v>33.26</v>
      </c>
      <c r="H437" s="1">
        <v>34.519999999999996</v>
      </c>
    </row>
    <row r="438" spans="1:8" x14ac:dyDescent="0.3">
      <c r="A438" s="2" t="s">
        <v>956</v>
      </c>
      <c r="B438" s="2" t="s">
        <v>957</v>
      </c>
      <c r="C438" s="2" t="s">
        <v>2569</v>
      </c>
      <c r="D438" s="2" t="s">
        <v>3297</v>
      </c>
      <c r="E438" s="2" t="str">
        <f t="shared" si="6"/>
        <v>R5-7  30X30</v>
      </c>
      <c r="F438" s="2" t="s">
        <v>958</v>
      </c>
      <c r="G438" s="1">
        <v>60.98</v>
      </c>
      <c r="H438" s="1">
        <v>63.3</v>
      </c>
    </row>
    <row r="439" spans="1:8" x14ac:dyDescent="0.3">
      <c r="A439" s="2" t="s">
        <v>959</v>
      </c>
      <c r="B439" s="2" t="s">
        <v>960</v>
      </c>
      <c r="C439" s="2" t="s">
        <v>2570</v>
      </c>
      <c r="D439" s="2" t="s">
        <v>3340</v>
      </c>
      <c r="E439" s="2" t="str">
        <f t="shared" ref="E439:E502" si="7">CONCATENATE(C439,"  ",D439)</f>
        <v>R5-9  36X24</v>
      </c>
      <c r="F439" s="2" t="s">
        <v>961</v>
      </c>
      <c r="G439" s="1">
        <v>58.51</v>
      </c>
      <c r="H439" s="1">
        <v>60.73</v>
      </c>
    </row>
    <row r="440" spans="1:8" x14ac:dyDescent="0.3">
      <c r="A440" s="2" t="s">
        <v>962</v>
      </c>
      <c r="B440" s="2" t="s">
        <v>963</v>
      </c>
      <c r="C440" s="2" t="s">
        <v>2571</v>
      </c>
      <c r="D440" s="2" t="s">
        <v>3347</v>
      </c>
      <c r="E440" s="2" t="str">
        <f t="shared" si="7"/>
        <v>R5-9A  42X30</v>
      </c>
      <c r="F440" s="2" t="s">
        <v>964</v>
      </c>
      <c r="G440" s="1">
        <v>85.259999999999991</v>
      </c>
      <c r="H440" s="1">
        <v>88.5</v>
      </c>
    </row>
    <row r="441" spans="1:8" x14ac:dyDescent="0.3">
      <c r="A441" s="2" t="s">
        <v>965</v>
      </c>
      <c r="B441" s="2" t="s">
        <v>966</v>
      </c>
      <c r="C441" s="2" t="s">
        <v>52</v>
      </c>
      <c r="D441" s="2" t="s">
        <v>3336</v>
      </c>
      <c r="E441" s="2" t="str">
        <f t="shared" si="7"/>
        <v>R6-1  36X12</v>
      </c>
      <c r="F441" s="2" t="s">
        <v>967</v>
      </c>
      <c r="G441" s="1">
        <v>29.059999999999995</v>
      </c>
      <c r="H441" s="1">
        <v>30.159999999999997</v>
      </c>
    </row>
    <row r="442" spans="1:8" x14ac:dyDescent="0.3">
      <c r="A442" s="2" t="s">
        <v>968</v>
      </c>
      <c r="B442" s="2" t="s">
        <v>969</v>
      </c>
      <c r="C442" s="2" t="s">
        <v>2572</v>
      </c>
      <c r="D442" s="2" t="s">
        <v>3346</v>
      </c>
      <c r="E442" s="2" t="str">
        <f t="shared" si="7"/>
        <v>R6-1A  54X18</v>
      </c>
      <c r="F442" s="2" t="s">
        <v>970</v>
      </c>
      <c r="G442" s="1">
        <v>93.77</v>
      </c>
      <c r="H442" s="1">
        <v>97.33</v>
      </c>
    </row>
    <row r="443" spans="1:8" x14ac:dyDescent="0.3">
      <c r="A443" s="2" t="s">
        <v>971</v>
      </c>
      <c r="B443" s="2" t="s">
        <v>972</v>
      </c>
      <c r="C443" s="2" t="s">
        <v>2573</v>
      </c>
      <c r="D443" s="2" t="s">
        <v>3336</v>
      </c>
      <c r="E443" s="2" t="str">
        <f t="shared" si="7"/>
        <v>R6-1B  36X12</v>
      </c>
      <c r="F443" s="2" t="s">
        <v>973</v>
      </c>
      <c r="G443" s="1">
        <v>29.049999999999997</v>
      </c>
      <c r="H443" s="1">
        <v>30.15</v>
      </c>
    </row>
    <row r="444" spans="1:8" x14ac:dyDescent="0.3">
      <c r="A444" s="2" t="s">
        <v>974</v>
      </c>
      <c r="B444" s="2" t="s">
        <v>975</v>
      </c>
      <c r="C444" s="2" t="s">
        <v>2574</v>
      </c>
      <c r="D444" s="2" t="s">
        <v>3346</v>
      </c>
      <c r="E444" s="2" t="str">
        <f t="shared" si="7"/>
        <v>R6-1C  54X18</v>
      </c>
      <c r="F444" s="2" t="s">
        <v>976</v>
      </c>
      <c r="G444" s="1">
        <v>93.77</v>
      </c>
      <c r="H444" s="1">
        <v>97.33</v>
      </c>
    </row>
    <row r="445" spans="1:8" x14ac:dyDescent="0.3">
      <c r="A445" s="2" t="s">
        <v>977</v>
      </c>
      <c r="B445" s="2" t="s">
        <v>978</v>
      </c>
      <c r="C445" s="2" t="s">
        <v>53</v>
      </c>
      <c r="D445" s="2" t="s">
        <v>3176</v>
      </c>
      <c r="E445" s="2" t="str">
        <f t="shared" si="7"/>
        <v>R6-2  24X30</v>
      </c>
      <c r="F445" s="2" t="s">
        <v>979</v>
      </c>
      <c r="G445" s="1">
        <v>48.779999999999994</v>
      </c>
      <c r="H445" s="1">
        <v>50.64</v>
      </c>
    </row>
    <row r="446" spans="1:8" x14ac:dyDescent="0.3">
      <c r="A446" s="2" t="s">
        <v>980</v>
      </c>
      <c r="B446" s="2" t="s">
        <v>981</v>
      </c>
      <c r="C446" s="2" t="s">
        <v>82</v>
      </c>
      <c r="D446" s="2" t="s">
        <v>3187</v>
      </c>
      <c r="E446" s="2" t="str">
        <f t="shared" si="7"/>
        <v>R6-3  30X24</v>
      </c>
      <c r="F446" s="2" t="s">
        <v>982</v>
      </c>
      <c r="G446" s="1">
        <v>48.58</v>
      </c>
      <c r="H446" s="1">
        <v>50.429999999999993</v>
      </c>
    </row>
    <row r="447" spans="1:8" x14ac:dyDescent="0.3">
      <c r="A447" s="2" t="s">
        <v>986</v>
      </c>
      <c r="B447" s="2" t="s">
        <v>987</v>
      </c>
      <c r="C447" s="2" t="s">
        <v>2576</v>
      </c>
      <c r="D447" s="2" t="s">
        <v>3187</v>
      </c>
      <c r="E447" s="2" t="str">
        <f t="shared" si="7"/>
        <v>R6-3A  30X24</v>
      </c>
      <c r="F447" s="2" t="s">
        <v>988</v>
      </c>
      <c r="G447" s="1">
        <v>48.779999999999994</v>
      </c>
      <c r="H447" s="1">
        <v>50.64</v>
      </c>
    </row>
    <row r="448" spans="1:8" x14ac:dyDescent="0.3">
      <c r="A448" s="2" t="s">
        <v>983</v>
      </c>
      <c r="B448" s="2" t="s">
        <v>984</v>
      </c>
      <c r="C448" s="2" t="s">
        <v>2575</v>
      </c>
      <c r="D448" s="2" t="s">
        <v>3345</v>
      </c>
      <c r="E448" s="2" t="str">
        <f t="shared" si="7"/>
        <v>R6-3B  36X30</v>
      </c>
      <c r="F448" s="2" t="s">
        <v>985</v>
      </c>
      <c r="G448" s="1">
        <v>73.150000000000006</v>
      </c>
      <c r="H448" s="1">
        <v>75.929999999999993</v>
      </c>
    </row>
    <row r="449" spans="1:8" x14ac:dyDescent="0.3">
      <c r="A449" s="2" t="s">
        <v>989</v>
      </c>
      <c r="B449" s="2" t="s">
        <v>990</v>
      </c>
      <c r="C449" s="2" t="s">
        <v>2577</v>
      </c>
      <c r="D449" s="2" t="s">
        <v>3345</v>
      </c>
      <c r="E449" s="2" t="str">
        <f t="shared" si="7"/>
        <v>R6-3C  36X30</v>
      </c>
      <c r="F449" s="2" t="s">
        <v>991</v>
      </c>
      <c r="G449" s="1">
        <v>73.150000000000006</v>
      </c>
      <c r="H449" s="1">
        <v>75.929999999999993</v>
      </c>
    </row>
    <row r="450" spans="1:8" x14ac:dyDescent="0.3">
      <c r="A450" s="2" t="s">
        <v>992</v>
      </c>
      <c r="B450" s="2" t="s">
        <v>993</v>
      </c>
      <c r="C450" s="2" t="s">
        <v>2578</v>
      </c>
      <c r="D450" s="2" t="s">
        <v>3283</v>
      </c>
      <c r="E450" s="2" t="str">
        <f t="shared" si="7"/>
        <v>R7-0  12X18</v>
      </c>
      <c r="F450" s="2" t="s">
        <v>994</v>
      </c>
      <c r="G450" s="1">
        <v>11.04</v>
      </c>
      <c r="H450" s="1">
        <v>11.459999999999999</v>
      </c>
    </row>
    <row r="451" spans="1:8" x14ac:dyDescent="0.3">
      <c r="A451" s="2" t="s">
        <v>995</v>
      </c>
      <c r="B451" s="2" t="s">
        <v>996</v>
      </c>
      <c r="C451" s="2" t="s">
        <v>2579</v>
      </c>
      <c r="D451" s="2" t="s">
        <v>3318</v>
      </c>
      <c r="E451" s="2" t="str">
        <f t="shared" si="7"/>
        <v>R7-1  18X24</v>
      </c>
      <c r="F451" s="2" t="s">
        <v>997</v>
      </c>
      <c r="G451" s="1">
        <v>25.839999999999996</v>
      </c>
      <c r="H451" s="1">
        <v>26.819999999999997</v>
      </c>
    </row>
    <row r="452" spans="1:8" x14ac:dyDescent="0.3">
      <c r="A452" s="2" t="s">
        <v>998</v>
      </c>
      <c r="B452" s="2" t="s">
        <v>999</v>
      </c>
      <c r="C452" s="2" t="s">
        <v>2580</v>
      </c>
      <c r="D452" s="2" t="s">
        <v>3176</v>
      </c>
      <c r="E452" s="2" t="str">
        <f t="shared" si="7"/>
        <v>R7-1A  24X30</v>
      </c>
      <c r="F452" s="2" t="s">
        <v>1000</v>
      </c>
      <c r="G452" s="1">
        <v>48.779999999999994</v>
      </c>
      <c r="H452" s="1">
        <v>50.64</v>
      </c>
    </row>
    <row r="453" spans="1:8" x14ac:dyDescent="0.3">
      <c r="A453" s="2" t="s">
        <v>1001</v>
      </c>
      <c r="B453" s="2" t="s">
        <v>1002</v>
      </c>
      <c r="C453" s="2" t="s">
        <v>3344</v>
      </c>
      <c r="D453" s="2" t="s">
        <v>3283</v>
      </c>
      <c r="E453" s="2" t="str">
        <f t="shared" si="7"/>
        <v>R7-1AB  12X18</v>
      </c>
      <c r="F453" s="2" t="s">
        <v>1003</v>
      </c>
      <c r="G453" s="1">
        <v>13.18</v>
      </c>
      <c r="H453" s="1">
        <v>13.68</v>
      </c>
    </row>
    <row r="454" spans="1:8" x14ac:dyDescent="0.3">
      <c r="A454" s="2" t="s">
        <v>1004</v>
      </c>
      <c r="B454" s="2" t="s">
        <v>1005</v>
      </c>
      <c r="C454" s="2" t="s">
        <v>2581</v>
      </c>
      <c r="D454" s="2" t="s">
        <v>3318</v>
      </c>
      <c r="E454" s="2" t="str">
        <f t="shared" si="7"/>
        <v>R7-1B  18X24</v>
      </c>
      <c r="F454" s="2" t="s">
        <v>1006</v>
      </c>
      <c r="G454" s="1">
        <v>25.839999999999996</v>
      </c>
      <c r="H454" s="1">
        <v>26.819999999999997</v>
      </c>
    </row>
    <row r="455" spans="1:8" x14ac:dyDescent="0.3">
      <c r="A455" s="2" t="s">
        <v>1007</v>
      </c>
      <c r="B455" s="2" t="s">
        <v>1008</v>
      </c>
      <c r="C455" s="2" t="s">
        <v>2582</v>
      </c>
      <c r="D455" s="2" t="s">
        <v>3176</v>
      </c>
      <c r="E455" s="2" t="str">
        <f t="shared" si="7"/>
        <v>R7-1C  24X30</v>
      </c>
      <c r="F455" s="2" t="s">
        <v>1009</v>
      </c>
      <c r="G455" s="1">
        <v>41.57</v>
      </c>
      <c r="H455" s="1">
        <v>43.15</v>
      </c>
    </row>
    <row r="456" spans="1:8" x14ac:dyDescent="0.3">
      <c r="A456" s="2" t="s">
        <v>1010</v>
      </c>
      <c r="B456" s="2" t="s">
        <v>1011</v>
      </c>
      <c r="C456" s="2" t="s">
        <v>3343</v>
      </c>
      <c r="D456" s="2" t="s">
        <v>3283</v>
      </c>
      <c r="E456" s="2" t="str">
        <f t="shared" si="7"/>
        <v>R7-1CA  12X18</v>
      </c>
      <c r="F456" s="2" t="s">
        <v>1012</v>
      </c>
      <c r="G456" s="1">
        <v>13.18</v>
      </c>
      <c r="H456" s="1">
        <v>13.68</v>
      </c>
    </row>
    <row r="457" spans="1:8" x14ac:dyDescent="0.3">
      <c r="A457" s="2" t="s">
        <v>1013</v>
      </c>
      <c r="B457" s="2" t="s">
        <v>1014</v>
      </c>
      <c r="C457" s="2" t="s">
        <v>2583</v>
      </c>
      <c r="D457" s="2" t="s">
        <v>3318</v>
      </c>
      <c r="E457" s="2" t="str">
        <f t="shared" si="7"/>
        <v>R7-1D  18X24</v>
      </c>
      <c r="F457" s="2" t="s">
        <v>1015</v>
      </c>
      <c r="G457" s="1">
        <v>25.839999999999996</v>
      </c>
      <c r="H457" s="1">
        <v>26.819999999999997</v>
      </c>
    </row>
    <row r="458" spans="1:8" x14ac:dyDescent="0.3">
      <c r="A458" s="2" t="s">
        <v>1016</v>
      </c>
      <c r="B458" s="2" t="s">
        <v>1017</v>
      </c>
      <c r="C458" s="2" t="s">
        <v>2584</v>
      </c>
      <c r="D458" s="2" t="s">
        <v>3176</v>
      </c>
      <c r="E458" s="2" t="str">
        <f t="shared" si="7"/>
        <v>R7-1E  24X30</v>
      </c>
      <c r="F458" s="2" t="s">
        <v>1018</v>
      </c>
      <c r="G458" s="1">
        <v>41.57</v>
      </c>
      <c r="H458" s="1">
        <v>43.15</v>
      </c>
    </row>
    <row r="459" spans="1:8" x14ac:dyDescent="0.3">
      <c r="A459" s="2" t="s">
        <v>1019</v>
      </c>
      <c r="B459" s="2" t="s">
        <v>1020</v>
      </c>
      <c r="C459" s="2" t="s">
        <v>2585</v>
      </c>
      <c r="D459" s="2" t="s">
        <v>3318</v>
      </c>
      <c r="E459" s="2" t="str">
        <f t="shared" si="7"/>
        <v>R7-1F  18X24</v>
      </c>
      <c r="F459" s="2" t="s">
        <v>1021</v>
      </c>
      <c r="G459" s="1">
        <v>25.839999999999996</v>
      </c>
      <c r="H459" s="1">
        <v>26.819999999999997</v>
      </c>
    </row>
    <row r="460" spans="1:8" x14ac:dyDescent="0.3">
      <c r="A460" s="2" t="s">
        <v>1022</v>
      </c>
      <c r="B460" s="2" t="s">
        <v>1023</v>
      </c>
      <c r="C460" s="2" t="s">
        <v>2586</v>
      </c>
      <c r="D460" s="2" t="s">
        <v>3176</v>
      </c>
      <c r="E460" s="2" t="str">
        <f t="shared" si="7"/>
        <v>R7-1G  24X30</v>
      </c>
      <c r="F460" s="2" t="s">
        <v>1024</v>
      </c>
      <c r="G460" s="1">
        <v>48.779999999999994</v>
      </c>
      <c r="H460" s="1">
        <v>50.64</v>
      </c>
    </row>
    <row r="461" spans="1:8" x14ac:dyDescent="0.3">
      <c r="A461" s="2" t="s">
        <v>1025</v>
      </c>
      <c r="B461" s="2" t="s">
        <v>1026</v>
      </c>
      <c r="C461" s="2" t="s">
        <v>2587</v>
      </c>
      <c r="D461" s="2" t="s">
        <v>3306</v>
      </c>
      <c r="E461" s="2" t="str">
        <f t="shared" si="7"/>
        <v>R7-1H  36X48</v>
      </c>
      <c r="F461" s="2" t="s">
        <v>1027</v>
      </c>
      <c r="G461" s="1">
        <v>166.7</v>
      </c>
      <c r="H461" s="1">
        <v>173.03</v>
      </c>
    </row>
    <row r="462" spans="1:8" x14ac:dyDescent="0.3">
      <c r="A462" s="2" t="s">
        <v>1028</v>
      </c>
      <c r="B462" s="2" t="s">
        <v>1029</v>
      </c>
      <c r="C462" s="2" t="s">
        <v>2588</v>
      </c>
      <c r="D462" s="2" t="s">
        <v>3305</v>
      </c>
      <c r="E462" s="2" t="str">
        <f t="shared" si="7"/>
        <v>R7-1K  48X60</v>
      </c>
      <c r="F462" s="2" t="s">
        <v>1030</v>
      </c>
      <c r="G462" s="1">
        <v>236.81</v>
      </c>
      <c r="H462" s="1">
        <v>245.81</v>
      </c>
    </row>
    <row r="463" spans="1:8" x14ac:dyDescent="0.3">
      <c r="A463" s="2" t="s">
        <v>1031</v>
      </c>
      <c r="B463" s="2" t="s">
        <v>1032</v>
      </c>
      <c r="C463" s="2" t="s">
        <v>2589</v>
      </c>
      <c r="D463" s="2" t="s">
        <v>3318</v>
      </c>
      <c r="E463" s="2" t="str">
        <f t="shared" si="7"/>
        <v>R7-7  18X24</v>
      </c>
      <c r="F463" s="2" t="s">
        <v>1033</v>
      </c>
      <c r="G463" s="1">
        <v>24.939999999999998</v>
      </c>
      <c r="H463" s="1">
        <v>25.889999999999997</v>
      </c>
    </row>
    <row r="464" spans="1:8" x14ac:dyDescent="0.3">
      <c r="A464" s="2" t="s">
        <v>1034</v>
      </c>
      <c r="B464" s="2" t="s">
        <v>1035</v>
      </c>
      <c r="C464" s="2" t="s">
        <v>2590</v>
      </c>
      <c r="D464" s="2" t="s">
        <v>3318</v>
      </c>
      <c r="E464" s="2" t="str">
        <f t="shared" si="7"/>
        <v>R7-7A  18X24</v>
      </c>
      <c r="F464" s="2" t="s">
        <v>1036</v>
      </c>
      <c r="G464" s="1">
        <v>24.939999999999998</v>
      </c>
      <c r="H464" s="1">
        <v>25.889999999999997</v>
      </c>
    </row>
    <row r="465" spans="1:8" x14ac:dyDescent="0.3">
      <c r="A465" s="2" t="s">
        <v>1037</v>
      </c>
      <c r="B465" s="2" t="s">
        <v>1038</v>
      </c>
      <c r="C465" s="2" t="s">
        <v>2591</v>
      </c>
      <c r="D465" s="2" t="s">
        <v>3318</v>
      </c>
      <c r="E465" s="2" t="str">
        <f t="shared" si="7"/>
        <v>R7-7B  18X24</v>
      </c>
      <c r="F465" s="2" t="s">
        <v>1039</v>
      </c>
      <c r="G465" s="1">
        <v>24.939999999999998</v>
      </c>
      <c r="H465" s="1">
        <v>25.889999999999997</v>
      </c>
    </row>
    <row r="466" spans="1:8" x14ac:dyDescent="0.3">
      <c r="A466" s="2" t="s">
        <v>1040</v>
      </c>
      <c r="B466" s="2" t="s">
        <v>1041</v>
      </c>
      <c r="C466" s="2" t="s">
        <v>2592</v>
      </c>
      <c r="D466" s="2" t="s">
        <v>3318</v>
      </c>
      <c r="E466" s="2" t="str">
        <f t="shared" si="7"/>
        <v>R7-7C  18X24</v>
      </c>
      <c r="F466" s="2" t="s">
        <v>1042</v>
      </c>
      <c r="G466" s="1">
        <v>24.939999999999998</v>
      </c>
      <c r="H466" s="1">
        <v>25.889999999999997</v>
      </c>
    </row>
    <row r="467" spans="1:8" x14ac:dyDescent="0.3">
      <c r="A467" s="2" t="s">
        <v>1043</v>
      </c>
      <c r="B467" s="2" t="s">
        <v>1044</v>
      </c>
      <c r="C467" s="2" t="s">
        <v>2593</v>
      </c>
      <c r="D467" s="2" t="s">
        <v>3318</v>
      </c>
      <c r="E467" s="2" t="str">
        <f t="shared" si="7"/>
        <v>R7-8  18X24</v>
      </c>
      <c r="F467" s="2" t="s">
        <v>1045</v>
      </c>
      <c r="G467" s="1">
        <v>25.839999999999996</v>
      </c>
      <c r="H467" s="1">
        <v>26.819999999999997</v>
      </c>
    </row>
    <row r="468" spans="1:8" x14ac:dyDescent="0.3">
      <c r="A468" s="2" t="s">
        <v>1046</v>
      </c>
      <c r="B468" s="2" t="s">
        <v>1047</v>
      </c>
      <c r="C468" s="2" t="s">
        <v>2594</v>
      </c>
      <c r="D468" s="2" t="s">
        <v>3176</v>
      </c>
      <c r="E468" s="2" t="str">
        <f t="shared" si="7"/>
        <v>R7-8A  24X30</v>
      </c>
      <c r="F468" s="2" t="s">
        <v>1048</v>
      </c>
      <c r="G468" s="1">
        <v>41.57</v>
      </c>
      <c r="H468" s="1">
        <v>43.15</v>
      </c>
    </row>
    <row r="469" spans="1:8" x14ac:dyDescent="0.3">
      <c r="A469" s="2" t="s">
        <v>1049</v>
      </c>
      <c r="B469" s="2" t="s">
        <v>1050</v>
      </c>
      <c r="C469" s="2" t="s">
        <v>2595</v>
      </c>
      <c r="D469" s="2" t="s">
        <v>3176</v>
      </c>
      <c r="E469" s="2" t="str">
        <f t="shared" si="7"/>
        <v>R8-3  24X30</v>
      </c>
      <c r="F469" s="2" t="s">
        <v>1051</v>
      </c>
      <c r="G469" s="1">
        <v>48.779999999999994</v>
      </c>
      <c r="H469" s="1">
        <v>50.64</v>
      </c>
    </row>
    <row r="470" spans="1:8" x14ac:dyDescent="0.3">
      <c r="A470" s="2" t="s">
        <v>2082</v>
      </c>
      <c r="B470" s="2" t="s">
        <v>2083</v>
      </c>
      <c r="C470" s="2" t="s">
        <v>2842</v>
      </c>
      <c r="D470" s="2" t="s">
        <v>3232</v>
      </c>
      <c r="E470" s="2" t="str">
        <f t="shared" si="7"/>
        <v>RW5-1  30X48</v>
      </c>
      <c r="F470" s="2" t="s">
        <v>2084</v>
      </c>
      <c r="G470" s="1">
        <v>88.63</v>
      </c>
      <c r="H470" s="1">
        <v>92</v>
      </c>
    </row>
    <row r="471" spans="1:8" x14ac:dyDescent="0.3">
      <c r="A471" s="2" t="s">
        <v>2085</v>
      </c>
      <c r="B471" s="2" t="s">
        <v>2086</v>
      </c>
      <c r="C471" s="2" t="s">
        <v>2843</v>
      </c>
      <c r="D471" s="2" t="s">
        <v>3231</v>
      </c>
      <c r="E471" s="2" t="str">
        <f t="shared" si="7"/>
        <v>RW5-1A  30X54</v>
      </c>
      <c r="F471" s="2" t="s">
        <v>2087</v>
      </c>
      <c r="G471" s="1">
        <v>94.9</v>
      </c>
      <c r="H471" s="1">
        <v>98.509999999999991</v>
      </c>
    </row>
    <row r="472" spans="1:8" x14ac:dyDescent="0.3">
      <c r="A472" s="2" t="s">
        <v>2088</v>
      </c>
      <c r="B472" s="2" t="s">
        <v>2089</v>
      </c>
      <c r="C472" s="2" t="s">
        <v>2844</v>
      </c>
      <c r="D472" s="2" t="s">
        <v>3232</v>
      </c>
      <c r="E472" s="2" t="str">
        <f t="shared" si="7"/>
        <v>RW5-2  30X48</v>
      </c>
      <c r="F472" s="2" t="s">
        <v>2090</v>
      </c>
      <c r="G472" s="1">
        <v>103.99</v>
      </c>
      <c r="H472" s="1">
        <v>107.94</v>
      </c>
    </row>
    <row r="473" spans="1:8" x14ac:dyDescent="0.3">
      <c r="A473" s="2" t="s">
        <v>2091</v>
      </c>
      <c r="B473" s="2" t="s">
        <v>2092</v>
      </c>
      <c r="C473" s="2" t="s">
        <v>2845</v>
      </c>
      <c r="D473" s="2" t="s">
        <v>3231</v>
      </c>
      <c r="E473" s="2" t="str">
        <f t="shared" si="7"/>
        <v>RW5-2A  30X54</v>
      </c>
      <c r="F473" s="2" t="s">
        <v>2093</v>
      </c>
      <c r="G473" s="1">
        <v>110.50999999999999</v>
      </c>
      <c r="H473" s="1">
        <v>114.71</v>
      </c>
    </row>
    <row r="474" spans="1:8" x14ac:dyDescent="0.3">
      <c r="A474" s="2" t="s">
        <v>2094</v>
      </c>
      <c r="B474" s="2" t="s">
        <v>2095</v>
      </c>
      <c r="C474" s="2" t="s">
        <v>2846</v>
      </c>
      <c r="D474" s="2" t="s">
        <v>3186</v>
      </c>
      <c r="E474" s="2" t="str">
        <f t="shared" si="7"/>
        <v>RW5-3  42X36</v>
      </c>
      <c r="F474" s="2" t="s">
        <v>2096</v>
      </c>
      <c r="G474" s="1">
        <v>109.2</v>
      </c>
      <c r="H474" s="1">
        <v>113.35</v>
      </c>
    </row>
    <row r="475" spans="1:8" x14ac:dyDescent="0.3">
      <c r="A475" s="2" t="s">
        <v>2097</v>
      </c>
      <c r="B475" s="2" t="s">
        <v>2098</v>
      </c>
      <c r="C475" s="2" t="s">
        <v>2847</v>
      </c>
      <c r="D475" s="2" t="s">
        <v>3230</v>
      </c>
      <c r="E475" s="2" t="str">
        <f t="shared" si="7"/>
        <v>RW5-3A  42X42</v>
      </c>
      <c r="F475" s="2" t="s">
        <v>2099</v>
      </c>
      <c r="G475" s="1">
        <v>103.28999999999999</v>
      </c>
      <c r="H475" s="1">
        <v>107.22</v>
      </c>
    </row>
    <row r="476" spans="1:8" x14ac:dyDescent="0.3">
      <c r="A476" s="2" t="s">
        <v>1112</v>
      </c>
      <c r="B476" s="2" t="s">
        <v>1113</v>
      </c>
      <c r="C476" s="2" t="s">
        <v>2613</v>
      </c>
      <c r="D476" s="2" t="s">
        <v>3168</v>
      </c>
      <c r="E476" s="2" t="str">
        <f t="shared" si="7"/>
        <v>S1-1  36X36</v>
      </c>
      <c r="F476" s="2" t="s">
        <v>1114</v>
      </c>
      <c r="G476" s="1">
        <v>87.88</v>
      </c>
      <c r="H476" s="1">
        <v>91.22</v>
      </c>
    </row>
    <row r="477" spans="1:8" x14ac:dyDescent="0.3">
      <c r="A477" s="2" t="s">
        <v>1115</v>
      </c>
      <c r="B477" s="2" t="s">
        <v>1116</v>
      </c>
      <c r="C477" s="2" t="s">
        <v>2614</v>
      </c>
      <c r="D477" s="2" t="s">
        <v>3134</v>
      </c>
      <c r="E477" s="2" t="str">
        <f t="shared" si="7"/>
        <v>S1-1A  48X48</v>
      </c>
      <c r="F477" s="2" t="s">
        <v>1117</v>
      </c>
      <c r="G477" s="1">
        <v>222.26</v>
      </c>
      <c r="H477" s="1">
        <v>230.7</v>
      </c>
    </row>
    <row r="478" spans="1:8" x14ac:dyDescent="0.3">
      <c r="A478" s="2" t="s">
        <v>1118</v>
      </c>
      <c r="B478" s="2" t="s">
        <v>1119</v>
      </c>
      <c r="C478" s="2" t="s">
        <v>3337</v>
      </c>
      <c r="D478" s="2" t="s">
        <v>3297</v>
      </c>
      <c r="E478" s="2" t="str">
        <f t="shared" si="7"/>
        <v>S1-1AD  30X30</v>
      </c>
      <c r="F478" s="2" t="s">
        <v>1120</v>
      </c>
      <c r="G478" s="1">
        <v>60.51</v>
      </c>
      <c r="H478" s="1">
        <v>62.809999999999995</v>
      </c>
    </row>
    <row r="479" spans="1:8" x14ac:dyDescent="0.3">
      <c r="A479" s="2" t="s">
        <v>1127</v>
      </c>
      <c r="B479" s="2" t="s">
        <v>1128</v>
      </c>
      <c r="C479" s="2" t="s">
        <v>2617</v>
      </c>
      <c r="D479" s="2" t="s">
        <v>3297</v>
      </c>
      <c r="E479" s="2" t="str">
        <f t="shared" si="7"/>
        <v>S3-1  30X30</v>
      </c>
      <c r="F479" s="2" t="s">
        <v>1129</v>
      </c>
      <c r="G479" s="1">
        <v>56.589999999999996</v>
      </c>
      <c r="H479" s="1">
        <v>58.739999999999995</v>
      </c>
    </row>
    <row r="480" spans="1:8" x14ac:dyDescent="0.3">
      <c r="A480" s="2" t="s">
        <v>1130</v>
      </c>
      <c r="B480" s="2" t="s">
        <v>1131</v>
      </c>
      <c r="C480" s="2" t="s">
        <v>2618</v>
      </c>
      <c r="D480" s="2" t="s">
        <v>3168</v>
      </c>
      <c r="E480" s="2" t="str">
        <f t="shared" si="7"/>
        <v>S3-1A  36X36</v>
      </c>
      <c r="F480" s="2" t="s">
        <v>1129</v>
      </c>
      <c r="G480" s="1">
        <v>87.8</v>
      </c>
      <c r="H480" s="1">
        <v>91.14</v>
      </c>
    </row>
    <row r="481" spans="1:8" x14ac:dyDescent="0.3">
      <c r="A481" s="2" t="s">
        <v>1132</v>
      </c>
      <c r="B481" s="2" t="s">
        <v>1133</v>
      </c>
      <c r="C481" s="2" t="s">
        <v>2619</v>
      </c>
      <c r="D481" s="2" t="s">
        <v>3134</v>
      </c>
      <c r="E481" s="2" t="str">
        <f t="shared" si="7"/>
        <v>S3-1B  48X48</v>
      </c>
      <c r="F481" s="2" t="s">
        <v>1129</v>
      </c>
      <c r="G481" s="1">
        <v>222.26</v>
      </c>
      <c r="H481" s="1">
        <v>230.7</v>
      </c>
    </row>
    <row r="482" spans="1:8" x14ac:dyDescent="0.3">
      <c r="A482" s="2" t="s">
        <v>1137</v>
      </c>
      <c r="B482" s="2" t="s">
        <v>1138</v>
      </c>
      <c r="C482" s="2" t="s">
        <v>2621</v>
      </c>
      <c r="D482" s="2" t="s">
        <v>3335</v>
      </c>
      <c r="E482" s="2" t="str">
        <f t="shared" si="7"/>
        <v>S4-3  24X8</v>
      </c>
      <c r="F482" s="2" t="s">
        <v>1139</v>
      </c>
      <c r="G482" s="1">
        <v>11.06</v>
      </c>
      <c r="H482" s="1">
        <v>11.48</v>
      </c>
    </row>
    <row r="483" spans="1:8" x14ac:dyDescent="0.3">
      <c r="A483" s="2" t="s">
        <v>1134</v>
      </c>
      <c r="B483" s="2" t="s">
        <v>1135</v>
      </c>
      <c r="C483" s="2" t="s">
        <v>2620</v>
      </c>
      <c r="D483" s="2" t="s">
        <v>3336</v>
      </c>
      <c r="E483" s="2" t="str">
        <f t="shared" si="7"/>
        <v>S4-3A  36X12</v>
      </c>
      <c r="F483" s="2" t="s">
        <v>1136</v>
      </c>
      <c r="G483" s="1">
        <v>29.259999999999994</v>
      </c>
      <c r="H483" s="1">
        <v>30.369999999999997</v>
      </c>
    </row>
    <row r="484" spans="1:8" x14ac:dyDescent="0.3">
      <c r="A484" s="2" t="s">
        <v>2322</v>
      </c>
      <c r="B484" s="2" t="s">
        <v>2323</v>
      </c>
      <c r="C484" s="2" t="s">
        <v>2912</v>
      </c>
      <c r="D484" s="2" t="s">
        <v>3172</v>
      </c>
      <c r="E484" s="2" t="str">
        <f t="shared" si="7"/>
        <v>S5-1  24X48</v>
      </c>
      <c r="F484" s="2" t="s">
        <v>2324</v>
      </c>
      <c r="G484" s="1">
        <v>99.39</v>
      </c>
      <c r="H484" s="1">
        <v>103.16</v>
      </c>
    </row>
    <row r="485" spans="1:8" x14ac:dyDescent="0.3">
      <c r="A485" s="2" t="s">
        <v>2325</v>
      </c>
      <c r="B485" s="2" t="s">
        <v>2326</v>
      </c>
      <c r="C485" s="2" t="s">
        <v>2913</v>
      </c>
      <c r="D485" s="2" t="s">
        <v>3171</v>
      </c>
      <c r="E485" s="2" t="str">
        <f t="shared" si="7"/>
        <v>S5-1A  36X72</v>
      </c>
      <c r="F485" s="2" t="s">
        <v>2327</v>
      </c>
      <c r="G485" s="1">
        <v>146.03</v>
      </c>
      <c r="H485" s="1">
        <v>151.57999999999998</v>
      </c>
    </row>
    <row r="486" spans="1:8" x14ac:dyDescent="0.3">
      <c r="A486" s="2" t="s">
        <v>1121</v>
      </c>
      <c r="B486" s="2" t="s">
        <v>1122</v>
      </c>
      <c r="C486" s="2" t="s">
        <v>2615</v>
      </c>
      <c r="D486" s="2" t="s">
        <v>3176</v>
      </c>
      <c r="E486" s="2" t="str">
        <f t="shared" si="7"/>
        <v>S5-3  24X30</v>
      </c>
      <c r="F486" s="2" t="s">
        <v>1123</v>
      </c>
      <c r="G486" s="1">
        <v>48.779999999999994</v>
      </c>
      <c r="H486" s="1">
        <v>50.64</v>
      </c>
    </row>
    <row r="487" spans="1:8" x14ac:dyDescent="0.3">
      <c r="A487" s="2" t="s">
        <v>1124</v>
      </c>
      <c r="B487" s="2" t="s">
        <v>1125</v>
      </c>
      <c r="C487" s="2" t="s">
        <v>2616</v>
      </c>
      <c r="D487" s="2" t="s">
        <v>3306</v>
      </c>
      <c r="E487" s="2" t="str">
        <f t="shared" si="7"/>
        <v>S5-3A  36X48</v>
      </c>
      <c r="F487" s="2" t="s">
        <v>1126</v>
      </c>
      <c r="G487" s="1">
        <v>166.7</v>
      </c>
      <c r="H487" s="1">
        <v>173.03</v>
      </c>
    </row>
    <row r="488" spans="1:8" x14ac:dyDescent="0.3">
      <c r="A488" s="2" t="s">
        <v>1476</v>
      </c>
      <c r="B488" s="2" t="s">
        <v>1477</v>
      </c>
      <c r="C488" s="2" t="s">
        <v>2716</v>
      </c>
      <c r="D488" s="2" t="s">
        <v>3316</v>
      </c>
      <c r="E488" s="2" t="str">
        <f t="shared" si="7"/>
        <v>W10-1  36DIA</v>
      </c>
      <c r="F488" s="2" t="s">
        <v>1478</v>
      </c>
      <c r="G488" s="1">
        <v>87.9</v>
      </c>
      <c r="H488" s="1">
        <v>91.25</v>
      </c>
    </row>
    <row r="489" spans="1:8" x14ac:dyDescent="0.3">
      <c r="A489" s="2" t="s">
        <v>1479</v>
      </c>
      <c r="B489" s="2" t="s">
        <v>1480</v>
      </c>
      <c r="C489" s="2" t="s">
        <v>2717</v>
      </c>
      <c r="D489" s="2" t="s">
        <v>3183</v>
      </c>
      <c r="E489" s="2" t="str">
        <f t="shared" si="7"/>
        <v>W10-1A  24X12</v>
      </c>
      <c r="F489" s="2" t="s">
        <v>1481</v>
      </c>
      <c r="G489" s="1">
        <v>16.63</v>
      </c>
      <c r="H489" s="1">
        <v>17.259999999999998</v>
      </c>
    </row>
    <row r="490" spans="1:8" x14ac:dyDescent="0.3">
      <c r="A490" s="2" t="s">
        <v>1482</v>
      </c>
      <c r="B490" s="2" t="s">
        <v>1483</v>
      </c>
      <c r="C490" s="2" t="s">
        <v>2718</v>
      </c>
      <c r="D490" s="2" t="s">
        <v>3168</v>
      </c>
      <c r="E490" s="2" t="str">
        <f t="shared" si="7"/>
        <v>W10-2  36X36</v>
      </c>
      <c r="F490" s="2" t="s">
        <v>1484</v>
      </c>
      <c r="G490" s="1">
        <v>87.8</v>
      </c>
      <c r="H490" s="1">
        <v>91.14</v>
      </c>
    </row>
    <row r="491" spans="1:8" x14ac:dyDescent="0.3">
      <c r="A491" s="2" t="s">
        <v>1485</v>
      </c>
      <c r="B491" s="2" t="s">
        <v>1486</v>
      </c>
      <c r="C491" s="2" t="s">
        <v>2719</v>
      </c>
      <c r="D491" s="2" t="s">
        <v>3168</v>
      </c>
      <c r="E491" s="2" t="str">
        <f t="shared" si="7"/>
        <v>W10-3  36X36</v>
      </c>
      <c r="F491" s="2" t="s">
        <v>1487</v>
      </c>
      <c r="G491" s="1">
        <v>87.8</v>
      </c>
      <c r="H491" s="1">
        <v>91.14</v>
      </c>
    </row>
    <row r="492" spans="1:8" x14ac:dyDescent="0.3">
      <c r="A492" s="2" t="s">
        <v>1491</v>
      </c>
      <c r="B492" s="2" t="s">
        <v>1492</v>
      </c>
      <c r="C492" s="2" t="s">
        <v>2721</v>
      </c>
      <c r="D492" s="2" t="s">
        <v>3168</v>
      </c>
      <c r="E492" s="2" t="str">
        <f t="shared" si="7"/>
        <v>W10-4L  36X36</v>
      </c>
      <c r="F492" s="2" t="s">
        <v>1493</v>
      </c>
      <c r="G492" s="1">
        <v>87.8</v>
      </c>
      <c r="H492" s="1">
        <v>91.14</v>
      </c>
    </row>
    <row r="493" spans="1:8" x14ac:dyDescent="0.3">
      <c r="A493" s="2" t="s">
        <v>1488</v>
      </c>
      <c r="B493" s="2" t="s">
        <v>1489</v>
      </c>
      <c r="C493" s="2" t="s">
        <v>2720</v>
      </c>
      <c r="D493" s="2" t="s">
        <v>3168</v>
      </c>
      <c r="E493" s="2" t="str">
        <f t="shared" si="7"/>
        <v>W10-4R  36X36</v>
      </c>
      <c r="F493" s="2" t="s">
        <v>1490</v>
      </c>
      <c r="G493" s="1">
        <v>100.63</v>
      </c>
      <c r="H493" s="1">
        <v>104.45</v>
      </c>
    </row>
    <row r="494" spans="1:8" x14ac:dyDescent="0.3">
      <c r="A494" s="2" t="s">
        <v>1509</v>
      </c>
      <c r="B494" s="2" t="s">
        <v>1510</v>
      </c>
      <c r="C494" s="2" t="s">
        <v>2725</v>
      </c>
      <c r="D494" s="2" t="s">
        <v>3168</v>
      </c>
      <c r="E494" s="2" t="str">
        <f t="shared" si="7"/>
        <v>W11-15E  36X36</v>
      </c>
      <c r="F494" s="2" t="s">
        <v>1511</v>
      </c>
      <c r="G494" s="1">
        <v>87.8</v>
      </c>
      <c r="H494" s="1">
        <v>91.14</v>
      </c>
    </row>
    <row r="495" spans="1:8" x14ac:dyDescent="0.3">
      <c r="A495" s="2" t="s">
        <v>1494</v>
      </c>
      <c r="B495" s="2" t="s">
        <v>1495</v>
      </c>
      <c r="C495" s="2" t="s">
        <v>3315</v>
      </c>
      <c r="D495" s="2" t="s">
        <v>3297</v>
      </c>
      <c r="E495" s="2" t="str">
        <f t="shared" si="7"/>
        <v>W11-1AD  30X30</v>
      </c>
      <c r="F495" s="2" t="s">
        <v>1496</v>
      </c>
      <c r="G495" s="1">
        <v>51.97</v>
      </c>
      <c r="H495" s="1">
        <v>53.95</v>
      </c>
    </row>
    <row r="496" spans="1:8" x14ac:dyDescent="0.3">
      <c r="A496" s="2" t="s">
        <v>1497</v>
      </c>
      <c r="B496" s="2" t="s">
        <v>1498</v>
      </c>
      <c r="C496" s="2" t="s">
        <v>2722</v>
      </c>
      <c r="D496" s="2" t="s">
        <v>3168</v>
      </c>
      <c r="E496" s="2" t="str">
        <f t="shared" si="7"/>
        <v>W11-1B  36X36</v>
      </c>
      <c r="F496" s="2" t="s">
        <v>1499</v>
      </c>
      <c r="G496" s="1">
        <v>74.83</v>
      </c>
      <c r="H496" s="1">
        <v>77.679999999999993</v>
      </c>
    </row>
    <row r="497" spans="1:8" x14ac:dyDescent="0.3">
      <c r="A497" s="2" t="s">
        <v>1503</v>
      </c>
      <c r="B497" s="2" t="s">
        <v>1504</v>
      </c>
      <c r="C497" s="2" t="s">
        <v>3314</v>
      </c>
      <c r="D497" s="2" t="s">
        <v>3168</v>
      </c>
      <c r="E497" s="2" t="str">
        <f t="shared" si="7"/>
        <v>W11-2AD  36X36</v>
      </c>
      <c r="F497" s="2" t="s">
        <v>1505</v>
      </c>
      <c r="G497" s="1">
        <v>87.8</v>
      </c>
      <c r="H497" s="1">
        <v>91.14</v>
      </c>
    </row>
    <row r="498" spans="1:8" x14ac:dyDescent="0.3">
      <c r="A498" s="2" t="s">
        <v>1500</v>
      </c>
      <c r="B498" s="2" t="s">
        <v>1501</v>
      </c>
      <c r="C498" s="2" t="s">
        <v>2723</v>
      </c>
      <c r="D498" s="2" t="s">
        <v>3297</v>
      </c>
      <c r="E498" s="2" t="str">
        <f t="shared" si="7"/>
        <v>W11-2D  30X30</v>
      </c>
      <c r="F498" s="2" t="s">
        <v>1502</v>
      </c>
      <c r="G498" s="1">
        <v>60.98</v>
      </c>
      <c r="H498" s="1">
        <v>63.3</v>
      </c>
    </row>
    <row r="499" spans="1:8" x14ac:dyDescent="0.3">
      <c r="A499" s="2" t="s">
        <v>1512</v>
      </c>
      <c r="B499" s="2" t="s">
        <v>1513</v>
      </c>
      <c r="C499" s="2" t="s">
        <v>2726</v>
      </c>
      <c r="D499" s="2" t="s">
        <v>3297</v>
      </c>
      <c r="E499" s="2" t="str">
        <f t="shared" si="7"/>
        <v>W11-5  30X30</v>
      </c>
      <c r="F499" s="2" t="s">
        <v>1514</v>
      </c>
      <c r="G499" s="1">
        <v>51.97</v>
      </c>
      <c r="H499" s="1">
        <v>53.95</v>
      </c>
    </row>
    <row r="500" spans="1:8" x14ac:dyDescent="0.3">
      <c r="A500" s="2" t="s">
        <v>1515</v>
      </c>
      <c r="B500" s="2" t="s">
        <v>1516</v>
      </c>
      <c r="C500" s="2" t="s">
        <v>2727</v>
      </c>
      <c r="D500" s="2" t="s">
        <v>3168</v>
      </c>
      <c r="E500" s="2" t="str">
        <f t="shared" si="7"/>
        <v>W11-5A  36X36</v>
      </c>
      <c r="F500" s="2" t="s">
        <v>1517</v>
      </c>
      <c r="G500" s="1">
        <v>100.63</v>
      </c>
      <c r="H500" s="1">
        <v>104.45</v>
      </c>
    </row>
    <row r="501" spans="1:8" x14ac:dyDescent="0.3">
      <c r="A501" s="2" t="s">
        <v>1506</v>
      </c>
      <c r="B501" s="2" t="s">
        <v>1507</v>
      </c>
      <c r="C501" s="2" t="s">
        <v>2724</v>
      </c>
      <c r="D501" s="2" t="s">
        <v>3297</v>
      </c>
      <c r="E501" s="2" t="str">
        <f t="shared" si="7"/>
        <v>W11-5D  30X30</v>
      </c>
      <c r="F501" s="2" t="s">
        <v>1508</v>
      </c>
      <c r="G501" s="1">
        <v>60.98</v>
      </c>
      <c r="H501" s="1">
        <v>63.3</v>
      </c>
    </row>
    <row r="502" spans="1:8" x14ac:dyDescent="0.3">
      <c r="A502" s="2" t="s">
        <v>1518</v>
      </c>
      <c r="B502" s="2" t="s">
        <v>1519</v>
      </c>
      <c r="C502" s="2" t="s">
        <v>2728</v>
      </c>
      <c r="D502" s="2" t="s">
        <v>3297</v>
      </c>
      <c r="E502" s="2" t="str">
        <f t="shared" si="7"/>
        <v>W11-6A  30X30</v>
      </c>
      <c r="F502" s="2" t="s">
        <v>1520</v>
      </c>
      <c r="G502" s="1">
        <v>60.98</v>
      </c>
      <c r="H502" s="1">
        <v>63.3</v>
      </c>
    </row>
    <row r="503" spans="1:8" x14ac:dyDescent="0.3">
      <c r="A503" s="2" t="s">
        <v>1521</v>
      </c>
      <c r="B503" s="2" t="s">
        <v>1522</v>
      </c>
      <c r="C503" s="2" t="s">
        <v>2729</v>
      </c>
      <c r="D503" s="2" t="s">
        <v>3168</v>
      </c>
      <c r="E503" s="2" t="str">
        <f t="shared" ref="E503:E566" si="8">CONCATENATE(C503,"  ",D503)</f>
        <v>W11-6B  36X36</v>
      </c>
      <c r="F503" s="2" t="s">
        <v>1523</v>
      </c>
      <c r="G503" s="1">
        <v>87.8</v>
      </c>
      <c r="H503" s="1">
        <v>91.14</v>
      </c>
    </row>
    <row r="504" spans="1:8" x14ac:dyDescent="0.3">
      <c r="A504" s="2" t="s">
        <v>2331</v>
      </c>
      <c r="B504" s="2" t="s">
        <v>2332</v>
      </c>
      <c r="C504" s="2" t="s">
        <v>2914</v>
      </c>
      <c r="D504" s="2" t="s">
        <v>3169</v>
      </c>
      <c r="E504" s="2" t="str">
        <f t="shared" si="8"/>
        <v>W11-7B  24X18</v>
      </c>
      <c r="F504" s="2" t="s">
        <v>2333</v>
      </c>
      <c r="G504" s="1">
        <v>35.14</v>
      </c>
      <c r="H504" s="1">
        <v>36.479999999999997</v>
      </c>
    </row>
    <row r="505" spans="1:8" x14ac:dyDescent="0.3">
      <c r="A505" s="2" t="s">
        <v>1149</v>
      </c>
      <c r="B505" s="2" t="s">
        <v>1150</v>
      </c>
      <c r="C505" s="2" t="s">
        <v>2623</v>
      </c>
      <c r="D505" s="2" t="s">
        <v>3297</v>
      </c>
      <c r="E505" s="2" t="str">
        <f t="shared" si="8"/>
        <v>W1-1L  30X30</v>
      </c>
      <c r="F505" s="2" t="s">
        <v>1151</v>
      </c>
      <c r="G505" s="1">
        <v>60.98</v>
      </c>
      <c r="H505" s="1">
        <v>63.3</v>
      </c>
    </row>
    <row r="506" spans="1:8" x14ac:dyDescent="0.3">
      <c r="A506" s="2" t="s">
        <v>1152</v>
      </c>
      <c r="B506" s="2" t="s">
        <v>1153</v>
      </c>
      <c r="C506" s="2" t="s">
        <v>3332</v>
      </c>
      <c r="D506" s="2" t="s">
        <v>3134</v>
      </c>
      <c r="E506" s="2" t="str">
        <f t="shared" si="8"/>
        <v>W1-1LB  48X48</v>
      </c>
      <c r="F506" s="2" t="s">
        <v>1154</v>
      </c>
      <c r="G506" s="1">
        <v>222.26</v>
      </c>
      <c r="H506" s="1">
        <v>230.7</v>
      </c>
    </row>
    <row r="507" spans="1:8" x14ac:dyDescent="0.3">
      <c r="A507" s="2" t="s">
        <v>1155</v>
      </c>
      <c r="B507" s="2" t="s">
        <v>1156</v>
      </c>
      <c r="C507" s="2" t="s">
        <v>3331</v>
      </c>
      <c r="D507" s="2" t="s">
        <v>3134</v>
      </c>
      <c r="E507" s="2" t="str">
        <f t="shared" si="8"/>
        <v>W1-1LC  48X48</v>
      </c>
      <c r="F507" s="2" t="s">
        <v>1157</v>
      </c>
      <c r="G507" s="1">
        <v>116.2</v>
      </c>
      <c r="H507" s="1">
        <v>120.61</v>
      </c>
    </row>
    <row r="508" spans="1:8" x14ac:dyDescent="0.3">
      <c r="A508" s="2" t="s">
        <v>1140</v>
      </c>
      <c r="B508" s="2" t="s">
        <v>1141</v>
      </c>
      <c r="C508" s="2" t="s">
        <v>2622</v>
      </c>
      <c r="D508" s="2" t="s">
        <v>3297</v>
      </c>
      <c r="E508" s="2" t="str">
        <f t="shared" si="8"/>
        <v>W1-1R  30X30</v>
      </c>
      <c r="F508" s="2" t="s">
        <v>1142</v>
      </c>
      <c r="G508" s="1">
        <v>59.5</v>
      </c>
      <c r="H508" s="1">
        <v>61.76</v>
      </c>
    </row>
    <row r="509" spans="1:8" x14ac:dyDescent="0.3">
      <c r="A509" s="2" t="s">
        <v>1143</v>
      </c>
      <c r="B509" s="2" t="s">
        <v>1144</v>
      </c>
      <c r="C509" s="2" t="s">
        <v>3334</v>
      </c>
      <c r="D509" s="2" t="s">
        <v>3134</v>
      </c>
      <c r="E509" s="2" t="str">
        <f t="shared" si="8"/>
        <v>W1-1RB  48X48</v>
      </c>
      <c r="F509" s="2" t="s">
        <v>1145</v>
      </c>
      <c r="G509" s="1">
        <v>222.26</v>
      </c>
      <c r="H509" s="1">
        <v>230.7</v>
      </c>
    </row>
    <row r="510" spans="1:8" x14ac:dyDescent="0.3">
      <c r="A510" s="2" t="s">
        <v>1146</v>
      </c>
      <c r="B510" s="2" t="s">
        <v>1147</v>
      </c>
      <c r="C510" s="2" t="s">
        <v>3333</v>
      </c>
      <c r="D510" s="2" t="s">
        <v>3134</v>
      </c>
      <c r="E510" s="2" t="str">
        <f t="shared" si="8"/>
        <v>W1-1RC  48X48</v>
      </c>
      <c r="F510" s="2" t="s">
        <v>1148</v>
      </c>
      <c r="G510" s="1">
        <v>116.2</v>
      </c>
      <c r="H510" s="1">
        <v>120.61</v>
      </c>
    </row>
    <row r="511" spans="1:8" x14ac:dyDescent="0.3">
      <c r="A511" s="2" t="s">
        <v>1524</v>
      </c>
      <c r="B511" s="2" t="s">
        <v>1525</v>
      </c>
      <c r="C511" s="2" t="s">
        <v>2731</v>
      </c>
      <c r="D511" s="2" t="s">
        <v>3188</v>
      </c>
      <c r="E511" s="2" t="str">
        <f t="shared" si="8"/>
        <v>W12-1  24X24</v>
      </c>
      <c r="F511" s="2" t="s">
        <v>1526</v>
      </c>
      <c r="G511" s="1">
        <v>39.029999999999994</v>
      </c>
      <c r="H511" s="1">
        <v>40.51</v>
      </c>
    </row>
    <row r="512" spans="1:8" x14ac:dyDescent="0.3">
      <c r="A512" s="2" t="s">
        <v>1527</v>
      </c>
      <c r="B512" s="2" t="s">
        <v>1528</v>
      </c>
      <c r="C512" s="2" t="s">
        <v>2732</v>
      </c>
      <c r="D512" s="2" t="s">
        <v>3297</v>
      </c>
      <c r="E512" s="2" t="str">
        <f t="shared" si="8"/>
        <v>W12-1B  30X30</v>
      </c>
      <c r="F512" s="2" t="s">
        <v>1529</v>
      </c>
      <c r="G512" s="1">
        <v>60.98</v>
      </c>
      <c r="H512" s="1">
        <v>63.3</v>
      </c>
    </row>
    <row r="513" spans="1:8" x14ac:dyDescent="0.3">
      <c r="A513" s="2" t="s">
        <v>1530</v>
      </c>
      <c r="B513" s="2" t="s">
        <v>1531</v>
      </c>
      <c r="C513" s="2" t="s">
        <v>2733</v>
      </c>
      <c r="D513" s="2" t="s">
        <v>3168</v>
      </c>
      <c r="E513" s="2" t="str">
        <f t="shared" si="8"/>
        <v>W12-1D  36X36</v>
      </c>
      <c r="F513" s="2" t="s">
        <v>1532</v>
      </c>
      <c r="G513" s="1">
        <v>87.8</v>
      </c>
      <c r="H513" s="1">
        <v>91.14</v>
      </c>
    </row>
    <row r="514" spans="1:8" x14ac:dyDescent="0.3">
      <c r="A514" s="2" t="s">
        <v>1533</v>
      </c>
      <c r="B514" s="2" t="s">
        <v>1534</v>
      </c>
      <c r="C514" s="2" t="s">
        <v>2734</v>
      </c>
      <c r="D514" s="2" t="s">
        <v>3134</v>
      </c>
      <c r="E514" s="2" t="str">
        <f t="shared" si="8"/>
        <v>W12-1F  48X48</v>
      </c>
      <c r="F514" s="2" t="s">
        <v>1535</v>
      </c>
      <c r="G514" s="1">
        <v>222.26</v>
      </c>
      <c r="H514" s="1">
        <v>230.7</v>
      </c>
    </row>
    <row r="515" spans="1:8" x14ac:dyDescent="0.3">
      <c r="A515" s="2" t="s">
        <v>2334</v>
      </c>
      <c r="B515" s="2" t="s">
        <v>2335</v>
      </c>
      <c r="C515" s="2" t="s">
        <v>2915</v>
      </c>
      <c r="D515" s="2" t="s">
        <v>3168</v>
      </c>
      <c r="E515" s="2" t="str">
        <f t="shared" si="8"/>
        <v>W12-2  36X36</v>
      </c>
      <c r="F515" s="2" t="s">
        <v>2336</v>
      </c>
      <c r="G515" s="1">
        <v>87.8</v>
      </c>
      <c r="H515" s="1">
        <v>91.14</v>
      </c>
    </row>
    <row r="516" spans="1:8" x14ac:dyDescent="0.3">
      <c r="A516" s="2" t="s">
        <v>2337</v>
      </c>
      <c r="B516" s="2" t="s">
        <v>2338</v>
      </c>
      <c r="C516" s="2" t="s">
        <v>2916</v>
      </c>
      <c r="D516" s="2" t="s">
        <v>3168</v>
      </c>
      <c r="E516" s="2" t="str">
        <f t="shared" si="8"/>
        <v>W12-2A  36X36</v>
      </c>
      <c r="F516" s="2" t="s">
        <v>2339</v>
      </c>
      <c r="G516" s="1">
        <v>82.28</v>
      </c>
      <c r="H516" s="1">
        <v>85.41</v>
      </c>
    </row>
    <row r="517" spans="1:8" x14ac:dyDescent="0.3">
      <c r="A517" s="2" t="s">
        <v>2340</v>
      </c>
      <c r="B517" s="2" t="s">
        <v>2341</v>
      </c>
      <c r="C517" s="2" t="s">
        <v>2917</v>
      </c>
      <c r="D517" s="2" t="s">
        <v>3134</v>
      </c>
      <c r="E517" s="2" t="str">
        <f t="shared" si="8"/>
        <v>W12-2B  48X48</v>
      </c>
      <c r="F517" s="2" t="s">
        <v>2342</v>
      </c>
      <c r="G517" s="1">
        <v>222.26</v>
      </c>
      <c r="H517" s="1">
        <v>230.7</v>
      </c>
    </row>
    <row r="518" spans="1:8" x14ac:dyDescent="0.3">
      <c r="A518" s="2" t="s">
        <v>1170</v>
      </c>
      <c r="B518" s="2" t="s">
        <v>1171</v>
      </c>
      <c r="C518" s="2" t="s">
        <v>2625</v>
      </c>
      <c r="D518" s="2" t="s">
        <v>3297</v>
      </c>
      <c r="E518" s="2" t="str">
        <f t="shared" si="8"/>
        <v>W1-2L  30X30</v>
      </c>
      <c r="F518" s="2" t="s">
        <v>1172</v>
      </c>
      <c r="G518" s="1">
        <v>60.97</v>
      </c>
      <c r="H518" s="1">
        <v>63.29</v>
      </c>
    </row>
    <row r="519" spans="1:8" x14ac:dyDescent="0.3">
      <c r="A519" s="2" t="s">
        <v>1173</v>
      </c>
      <c r="B519" s="2" t="s">
        <v>1174</v>
      </c>
      <c r="C519" s="2" t="s">
        <v>3327</v>
      </c>
      <c r="D519" s="2" t="s">
        <v>3297</v>
      </c>
      <c r="E519" s="2" t="str">
        <f t="shared" si="8"/>
        <v>W1-2LA  30X30</v>
      </c>
      <c r="F519" s="2" t="s">
        <v>1175</v>
      </c>
      <c r="G519" s="1">
        <v>50.959999999999994</v>
      </c>
      <c r="H519" s="1">
        <v>52.9</v>
      </c>
    </row>
    <row r="520" spans="1:8" x14ac:dyDescent="0.3">
      <c r="A520" s="2" t="s">
        <v>1176</v>
      </c>
      <c r="B520" s="2" t="s">
        <v>1177</v>
      </c>
      <c r="C520" s="2" t="s">
        <v>3326</v>
      </c>
      <c r="D520" s="2" t="s">
        <v>3134</v>
      </c>
      <c r="E520" s="2" t="str">
        <f t="shared" si="8"/>
        <v>W1-2LB  48X48</v>
      </c>
      <c r="F520" s="2" t="s">
        <v>1178</v>
      </c>
      <c r="G520" s="1">
        <v>222.26</v>
      </c>
      <c r="H520" s="1">
        <v>230.7</v>
      </c>
    </row>
    <row r="521" spans="1:8" x14ac:dyDescent="0.3">
      <c r="A521" s="2" t="s">
        <v>1179</v>
      </c>
      <c r="B521" s="2" t="s">
        <v>1180</v>
      </c>
      <c r="C521" s="2" t="s">
        <v>3325</v>
      </c>
      <c r="D521" s="2" t="s">
        <v>3134</v>
      </c>
      <c r="E521" s="2" t="str">
        <f t="shared" si="8"/>
        <v>W1-2LC  48X48</v>
      </c>
      <c r="F521" s="2" t="s">
        <v>1181</v>
      </c>
      <c r="G521" s="1">
        <v>166.05</v>
      </c>
      <c r="H521" s="1">
        <v>172.35999999999999</v>
      </c>
    </row>
    <row r="522" spans="1:8" x14ac:dyDescent="0.3">
      <c r="A522" s="2" t="s">
        <v>1158</v>
      </c>
      <c r="B522" s="2" t="s">
        <v>1159</v>
      </c>
      <c r="C522" s="2" t="s">
        <v>2624</v>
      </c>
      <c r="D522" s="2" t="s">
        <v>3297</v>
      </c>
      <c r="E522" s="2" t="str">
        <f t="shared" si="8"/>
        <v>W1-2R  30X30</v>
      </c>
      <c r="F522" s="2" t="s">
        <v>1160</v>
      </c>
      <c r="G522" s="1">
        <v>60.97</v>
      </c>
      <c r="H522" s="1">
        <v>63.29</v>
      </c>
    </row>
    <row r="523" spans="1:8" x14ac:dyDescent="0.3">
      <c r="A523" s="2" t="s">
        <v>1161</v>
      </c>
      <c r="B523" s="2" t="s">
        <v>1162</v>
      </c>
      <c r="C523" s="2" t="s">
        <v>3330</v>
      </c>
      <c r="D523" s="2" t="s">
        <v>3297</v>
      </c>
      <c r="E523" s="2" t="str">
        <f t="shared" si="8"/>
        <v>W1-2RA  30X30</v>
      </c>
      <c r="F523" s="2" t="s">
        <v>1163</v>
      </c>
      <c r="G523" s="1">
        <v>45.39</v>
      </c>
      <c r="H523" s="1">
        <v>47.12</v>
      </c>
    </row>
    <row r="524" spans="1:8" x14ac:dyDescent="0.3">
      <c r="A524" s="2" t="s">
        <v>1164</v>
      </c>
      <c r="B524" s="2" t="s">
        <v>1165</v>
      </c>
      <c r="C524" s="2" t="s">
        <v>3329</v>
      </c>
      <c r="D524" s="2" t="s">
        <v>3134</v>
      </c>
      <c r="E524" s="2" t="str">
        <f t="shared" si="8"/>
        <v>W1-2RB  48X48</v>
      </c>
      <c r="F524" s="2" t="s">
        <v>1166</v>
      </c>
      <c r="G524" s="1">
        <v>222.26</v>
      </c>
      <c r="H524" s="1">
        <v>230.7</v>
      </c>
    </row>
    <row r="525" spans="1:8" x14ac:dyDescent="0.3">
      <c r="A525" s="2" t="s">
        <v>1167</v>
      </c>
      <c r="B525" s="2" t="s">
        <v>1168</v>
      </c>
      <c r="C525" s="2" t="s">
        <v>3328</v>
      </c>
      <c r="D525" s="2" t="s">
        <v>3134</v>
      </c>
      <c r="E525" s="2" t="str">
        <f t="shared" si="8"/>
        <v>W1-2RC  48X48</v>
      </c>
      <c r="F525" s="2" t="s">
        <v>1169</v>
      </c>
      <c r="G525" s="1">
        <v>167.46</v>
      </c>
      <c r="H525" s="1">
        <v>173.82999999999998</v>
      </c>
    </row>
    <row r="526" spans="1:8" x14ac:dyDescent="0.3">
      <c r="A526" s="2" t="s">
        <v>1536</v>
      </c>
      <c r="B526" s="2" t="s">
        <v>1537</v>
      </c>
      <c r="C526" s="2" t="s">
        <v>2735</v>
      </c>
      <c r="D526" s="2" t="s">
        <v>3287</v>
      </c>
      <c r="E526" s="2" t="str">
        <f t="shared" si="8"/>
        <v>W13-1  18X18</v>
      </c>
      <c r="F526" s="2" t="s">
        <v>1538</v>
      </c>
      <c r="G526" s="1">
        <v>21.939999999999998</v>
      </c>
      <c r="H526" s="1">
        <v>22.779999999999998</v>
      </c>
    </row>
    <row r="527" spans="1:8" x14ac:dyDescent="0.3">
      <c r="A527" s="2" t="s">
        <v>1593</v>
      </c>
      <c r="B527" s="2" t="s">
        <v>1594</v>
      </c>
      <c r="C527" s="2" t="s">
        <v>3313</v>
      </c>
      <c r="D527" s="2" t="s">
        <v>3188</v>
      </c>
      <c r="E527" s="2" t="str">
        <f t="shared" si="8"/>
        <v>W13-1AB  24X24</v>
      </c>
      <c r="F527" s="2" t="s">
        <v>1595</v>
      </c>
      <c r="G527" s="1">
        <v>39.029999999999994</v>
      </c>
      <c r="H527" s="1">
        <v>40.51</v>
      </c>
    </row>
    <row r="528" spans="1:8" x14ac:dyDescent="0.3">
      <c r="A528" s="2" t="s">
        <v>1596</v>
      </c>
      <c r="B528" s="2" t="s">
        <v>1597</v>
      </c>
      <c r="C528" s="2" t="s">
        <v>3312</v>
      </c>
      <c r="D528" s="2" t="s">
        <v>3188</v>
      </c>
      <c r="E528" s="2" t="str">
        <f t="shared" si="8"/>
        <v>W13-1AC  24X24</v>
      </c>
      <c r="F528" s="2" t="s">
        <v>1598</v>
      </c>
      <c r="G528" s="1">
        <v>42.089999999999996</v>
      </c>
      <c r="H528" s="1">
        <v>43.69</v>
      </c>
    </row>
    <row r="529" spans="1:8" x14ac:dyDescent="0.3">
      <c r="A529" s="2" t="s">
        <v>1599</v>
      </c>
      <c r="B529" s="2" t="s">
        <v>1600</v>
      </c>
      <c r="C529" s="2" t="s">
        <v>3311</v>
      </c>
      <c r="D529" s="2" t="s">
        <v>3287</v>
      </c>
      <c r="E529" s="2" t="str">
        <f t="shared" si="8"/>
        <v>W13-1AD  18X18</v>
      </c>
      <c r="F529" s="2" t="s">
        <v>1601</v>
      </c>
      <c r="G529" s="1">
        <v>21.939999999999998</v>
      </c>
      <c r="H529" s="1">
        <v>22.779999999999998</v>
      </c>
    </row>
    <row r="530" spans="1:8" x14ac:dyDescent="0.3">
      <c r="A530" s="2" t="s">
        <v>1602</v>
      </c>
      <c r="B530" s="2" t="s">
        <v>1603</v>
      </c>
      <c r="C530" s="2" t="s">
        <v>3310</v>
      </c>
      <c r="D530" s="2" t="s">
        <v>3188</v>
      </c>
      <c r="E530" s="2" t="str">
        <f t="shared" si="8"/>
        <v>W13-1AF  24X24</v>
      </c>
      <c r="F530" s="2" t="s">
        <v>1604</v>
      </c>
      <c r="G530" s="1">
        <v>39.029999999999994</v>
      </c>
      <c r="H530" s="1">
        <v>40.51</v>
      </c>
    </row>
    <row r="531" spans="1:8" x14ac:dyDescent="0.3">
      <c r="A531" s="2" t="s">
        <v>1605</v>
      </c>
      <c r="B531" s="2" t="s">
        <v>1606</v>
      </c>
      <c r="C531" s="2" t="s">
        <v>3309</v>
      </c>
      <c r="D531" s="2" t="s">
        <v>3188</v>
      </c>
      <c r="E531" s="2" t="str">
        <f t="shared" si="8"/>
        <v>W13-1AG  24X24</v>
      </c>
      <c r="F531" s="2" t="s">
        <v>1607</v>
      </c>
      <c r="G531" s="1">
        <v>36.559999999999995</v>
      </c>
      <c r="H531" s="1">
        <v>37.950000000000003</v>
      </c>
    </row>
    <row r="532" spans="1:8" x14ac:dyDescent="0.3">
      <c r="A532" s="2" t="s">
        <v>1608</v>
      </c>
      <c r="B532" s="2" t="s">
        <v>1609</v>
      </c>
      <c r="C532" s="2" t="s">
        <v>3308</v>
      </c>
      <c r="D532" s="2" t="s">
        <v>3287</v>
      </c>
      <c r="E532" s="2" t="str">
        <f t="shared" si="8"/>
        <v>W13-1AH  18X18</v>
      </c>
      <c r="F532" s="2" t="s">
        <v>1610</v>
      </c>
      <c r="G532" s="1">
        <v>21.939999999999998</v>
      </c>
      <c r="H532" s="1">
        <v>22.779999999999998</v>
      </c>
    </row>
    <row r="533" spans="1:8" x14ac:dyDescent="0.3">
      <c r="A533" s="2" t="s">
        <v>1611</v>
      </c>
      <c r="B533" s="2" t="s">
        <v>1612</v>
      </c>
      <c r="C533" s="2" t="s">
        <v>3307</v>
      </c>
      <c r="D533" s="2" t="s">
        <v>3188</v>
      </c>
      <c r="E533" s="2" t="str">
        <f t="shared" si="8"/>
        <v>W13-1AK  24X24</v>
      </c>
      <c r="F533" s="2" t="s">
        <v>1613</v>
      </c>
      <c r="G533" s="1">
        <v>39.029999999999994</v>
      </c>
      <c r="H533" s="1">
        <v>40.51</v>
      </c>
    </row>
    <row r="534" spans="1:8" x14ac:dyDescent="0.3">
      <c r="A534" s="2" t="s">
        <v>1539</v>
      </c>
      <c r="B534" s="2" t="s">
        <v>1540</v>
      </c>
      <c r="C534" s="2" t="s">
        <v>2736</v>
      </c>
      <c r="D534" s="2" t="s">
        <v>3188</v>
      </c>
      <c r="E534" s="2" t="str">
        <f t="shared" si="8"/>
        <v>W13-1B  24X24</v>
      </c>
      <c r="F534" s="2" t="s">
        <v>1541</v>
      </c>
      <c r="G534" s="1">
        <v>39.029999999999994</v>
      </c>
      <c r="H534" s="1">
        <v>40.51</v>
      </c>
    </row>
    <row r="535" spans="1:8" x14ac:dyDescent="0.3">
      <c r="A535" s="2" t="s">
        <v>1542</v>
      </c>
      <c r="B535" s="2" t="s">
        <v>1543</v>
      </c>
      <c r="C535" s="2" t="s">
        <v>2737</v>
      </c>
      <c r="D535" s="2" t="s">
        <v>3188</v>
      </c>
      <c r="E535" s="2" t="str">
        <f t="shared" si="8"/>
        <v>W13-1C  24X24</v>
      </c>
      <c r="F535" s="2" t="s">
        <v>1544</v>
      </c>
      <c r="G535" s="1">
        <v>36.559999999999995</v>
      </c>
      <c r="H535" s="1">
        <v>37.950000000000003</v>
      </c>
    </row>
    <row r="536" spans="1:8" x14ac:dyDescent="0.3">
      <c r="A536" s="2" t="s">
        <v>1545</v>
      </c>
      <c r="B536" s="2" t="s">
        <v>1546</v>
      </c>
      <c r="C536" s="2" t="s">
        <v>2738</v>
      </c>
      <c r="D536" s="2" t="s">
        <v>3287</v>
      </c>
      <c r="E536" s="2" t="str">
        <f t="shared" si="8"/>
        <v>W13-1D  18X18</v>
      </c>
      <c r="F536" s="2" t="s">
        <v>1547</v>
      </c>
      <c r="G536" s="1">
        <v>21.939999999999998</v>
      </c>
      <c r="H536" s="1">
        <v>22.779999999999998</v>
      </c>
    </row>
    <row r="537" spans="1:8" x14ac:dyDescent="0.3">
      <c r="A537" s="2" t="s">
        <v>1548</v>
      </c>
      <c r="B537" s="2" t="s">
        <v>1549</v>
      </c>
      <c r="C537" s="2" t="s">
        <v>2739</v>
      </c>
      <c r="D537" s="2" t="s">
        <v>3188</v>
      </c>
      <c r="E537" s="2" t="str">
        <f t="shared" si="8"/>
        <v>W13-1F  24X24</v>
      </c>
      <c r="F537" s="2" t="s">
        <v>1550</v>
      </c>
      <c r="G537" s="1">
        <v>39.029999999999994</v>
      </c>
      <c r="H537" s="1">
        <v>40.51</v>
      </c>
    </row>
    <row r="538" spans="1:8" x14ac:dyDescent="0.3">
      <c r="A538" s="2" t="s">
        <v>1551</v>
      </c>
      <c r="B538" s="2" t="s">
        <v>1552</v>
      </c>
      <c r="C538" s="2" t="s">
        <v>2740</v>
      </c>
      <c r="D538" s="2" t="s">
        <v>3188</v>
      </c>
      <c r="E538" s="2" t="str">
        <f t="shared" si="8"/>
        <v>W13-1G  24X24</v>
      </c>
      <c r="F538" s="2" t="s">
        <v>1553</v>
      </c>
      <c r="G538" s="1">
        <v>42.089999999999996</v>
      </c>
      <c r="H538" s="1">
        <v>43.69</v>
      </c>
    </row>
    <row r="539" spans="1:8" x14ac:dyDescent="0.3">
      <c r="A539" s="2" t="s">
        <v>1554</v>
      </c>
      <c r="B539" s="2" t="s">
        <v>1555</v>
      </c>
      <c r="C539" s="2" t="s">
        <v>2741</v>
      </c>
      <c r="D539" s="2" t="s">
        <v>3287</v>
      </c>
      <c r="E539" s="2" t="str">
        <f t="shared" si="8"/>
        <v>W13-1H  18X18</v>
      </c>
      <c r="F539" s="2" t="s">
        <v>1556</v>
      </c>
      <c r="G539" s="1">
        <v>21.939999999999998</v>
      </c>
      <c r="H539" s="1">
        <v>22.779999999999998</v>
      </c>
    </row>
    <row r="540" spans="1:8" x14ac:dyDescent="0.3">
      <c r="A540" s="2" t="s">
        <v>1557</v>
      </c>
      <c r="B540" s="2" t="s">
        <v>1558</v>
      </c>
      <c r="C540" s="2" t="s">
        <v>2742</v>
      </c>
      <c r="D540" s="2" t="s">
        <v>3188</v>
      </c>
      <c r="E540" s="2" t="str">
        <f t="shared" si="8"/>
        <v>W13-1K  24X24</v>
      </c>
      <c r="F540" s="2" t="s">
        <v>1559</v>
      </c>
      <c r="G540" s="1">
        <v>33.26</v>
      </c>
      <c r="H540" s="1">
        <v>34.519999999999996</v>
      </c>
    </row>
    <row r="541" spans="1:8" x14ac:dyDescent="0.3">
      <c r="A541" s="2" t="s">
        <v>1560</v>
      </c>
      <c r="B541" s="2" t="s">
        <v>1561</v>
      </c>
      <c r="C541" s="2" t="s">
        <v>2743</v>
      </c>
      <c r="D541" s="2" t="s">
        <v>3188</v>
      </c>
      <c r="E541" s="2" t="str">
        <f t="shared" si="8"/>
        <v>W13-1L  24X24</v>
      </c>
      <c r="F541" s="2" t="s">
        <v>1562</v>
      </c>
      <c r="G541" s="1">
        <v>36.559999999999995</v>
      </c>
      <c r="H541" s="1">
        <v>37.950000000000003</v>
      </c>
    </row>
    <row r="542" spans="1:8" x14ac:dyDescent="0.3">
      <c r="A542" s="2" t="s">
        <v>1563</v>
      </c>
      <c r="B542" s="2" t="s">
        <v>1564</v>
      </c>
      <c r="C542" s="2" t="s">
        <v>2744</v>
      </c>
      <c r="D542" s="2" t="s">
        <v>3287</v>
      </c>
      <c r="E542" s="2" t="str">
        <f t="shared" si="8"/>
        <v>W13-1M  18X18</v>
      </c>
      <c r="F542" s="2" t="s">
        <v>1565</v>
      </c>
      <c r="G542" s="1">
        <v>21.939999999999998</v>
      </c>
      <c r="H542" s="1">
        <v>22.779999999999998</v>
      </c>
    </row>
    <row r="543" spans="1:8" x14ac:dyDescent="0.3">
      <c r="A543" s="2" t="s">
        <v>1566</v>
      </c>
      <c r="B543" s="2" t="s">
        <v>1567</v>
      </c>
      <c r="C543" s="2" t="s">
        <v>2745</v>
      </c>
      <c r="D543" s="2" t="s">
        <v>3188</v>
      </c>
      <c r="E543" s="2" t="str">
        <f t="shared" si="8"/>
        <v>W13-1P  24X24</v>
      </c>
      <c r="F543" s="2" t="s">
        <v>1568</v>
      </c>
      <c r="G543" s="1">
        <v>39.029999999999994</v>
      </c>
      <c r="H543" s="1">
        <v>40.51</v>
      </c>
    </row>
    <row r="544" spans="1:8" x14ac:dyDescent="0.3">
      <c r="A544" s="2" t="s">
        <v>1569</v>
      </c>
      <c r="B544" s="2" t="s">
        <v>1570</v>
      </c>
      <c r="C544" s="2" t="s">
        <v>2746</v>
      </c>
      <c r="D544" s="2" t="s">
        <v>3188</v>
      </c>
      <c r="E544" s="2" t="str">
        <f t="shared" si="8"/>
        <v>W13-1Q  24X24</v>
      </c>
      <c r="F544" s="2" t="s">
        <v>1571</v>
      </c>
      <c r="G544" s="1">
        <v>36.559999999999995</v>
      </c>
      <c r="H544" s="1">
        <v>37.950000000000003</v>
      </c>
    </row>
    <row r="545" spans="1:8" x14ac:dyDescent="0.3">
      <c r="A545" s="2" t="s">
        <v>1572</v>
      </c>
      <c r="B545" s="2" t="s">
        <v>1573</v>
      </c>
      <c r="C545" s="2" t="s">
        <v>2747</v>
      </c>
      <c r="D545" s="2" t="s">
        <v>3287</v>
      </c>
      <c r="E545" s="2" t="str">
        <f t="shared" si="8"/>
        <v>W13-1R  18X18</v>
      </c>
      <c r="F545" s="2" t="s">
        <v>1574</v>
      </c>
      <c r="G545" s="1">
        <v>21.939999999999998</v>
      </c>
      <c r="H545" s="1">
        <v>22.779999999999998</v>
      </c>
    </row>
    <row r="546" spans="1:8" x14ac:dyDescent="0.3">
      <c r="A546" s="2" t="s">
        <v>1575</v>
      </c>
      <c r="B546" s="2" t="s">
        <v>1576</v>
      </c>
      <c r="C546" s="2" t="s">
        <v>2748</v>
      </c>
      <c r="D546" s="2" t="s">
        <v>3188</v>
      </c>
      <c r="E546" s="2" t="str">
        <f t="shared" si="8"/>
        <v>W13-1T  24X24</v>
      </c>
      <c r="F546" s="2" t="s">
        <v>1577</v>
      </c>
      <c r="G546" s="1">
        <v>39.029999999999994</v>
      </c>
      <c r="H546" s="1">
        <v>40.51</v>
      </c>
    </row>
    <row r="547" spans="1:8" x14ac:dyDescent="0.3">
      <c r="A547" s="2" t="s">
        <v>1578</v>
      </c>
      <c r="B547" s="2" t="s">
        <v>1579</v>
      </c>
      <c r="C547" s="2" t="s">
        <v>2749</v>
      </c>
      <c r="D547" s="2" t="s">
        <v>3188</v>
      </c>
      <c r="E547" s="2" t="str">
        <f t="shared" si="8"/>
        <v>W13-1U  24X24</v>
      </c>
      <c r="F547" s="2" t="s">
        <v>1580</v>
      </c>
      <c r="G547" s="1">
        <v>42.089999999999996</v>
      </c>
      <c r="H547" s="1">
        <v>43.69</v>
      </c>
    </row>
    <row r="548" spans="1:8" x14ac:dyDescent="0.3">
      <c r="A548" s="2" t="s">
        <v>1581</v>
      </c>
      <c r="B548" s="2" t="s">
        <v>1582</v>
      </c>
      <c r="C548" s="2" t="s">
        <v>2750</v>
      </c>
      <c r="D548" s="2" t="s">
        <v>3287</v>
      </c>
      <c r="E548" s="2" t="str">
        <f t="shared" si="8"/>
        <v>W13-1V  18X18</v>
      </c>
      <c r="F548" s="2" t="s">
        <v>1583</v>
      </c>
      <c r="G548" s="1">
        <v>21.939999999999998</v>
      </c>
      <c r="H548" s="1">
        <v>22.779999999999998</v>
      </c>
    </row>
    <row r="549" spans="1:8" x14ac:dyDescent="0.3">
      <c r="A549" s="2" t="s">
        <v>1584</v>
      </c>
      <c r="B549" s="2" t="s">
        <v>1585</v>
      </c>
      <c r="C549" s="2" t="s">
        <v>2751</v>
      </c>
      <c r="D549" s="2" t="s">
        <v>3188</v>
      </c>
      <c r="E549" s="2" t="str">
        <f t="shared" si="8"/>
        <v>W13-1X  24X24</v>
      </c>
      <c r="F549" s="2" t="s">
        <v>1586</v>
      </c>
      <c r="G549" s="1">
        <v>39.029999999999994</v>
      </c>
      <c r="H549" s="1">
        <v>40.51</v>
      </c>
    </row>
    <row r="550" spans="1:8" x14ac:dyDescent="0.3">
      <c r="A550" s="2" t="s">
        <v>1587</v>
      </c>
      <c r="B550" s="2" t="s">
        <v>1588</v>
      </c>
      <c r="C550" s="2" t="s">
        <v>2752</v>
      </c>
      <c r="D550" s="2" t="s">
        <v>3188</v>
      </c>
      <c r="E550" s="2" t="str">
        <f t="shared" si="8"/>
        <v>W13-1Y  24X24</v>
      </c>
      <c r="F550" s="2" t="s">
        <v>1589</v>
      </c>
      <c r="G550" s="1">
        <v>39.029999999999994</v>
      </c>
      <c r="H550" s="1">
        <v>40.51</v>
      </c>
    </row>
    <row r="551" spans="1:8" x14ac:dyDescent="0.3">
      <c r="A551" s="2" t="s">
        <v>1590</v>
      </c>
      <c r="B551" s="2" t="s">
        <v>1591</v>
      </c>
      <c r="C551" s="2" t="s">
        <v>2753</v>
      </c>
      <c r="D551" s="2" t="s">
        <v>3287</v>
      </c>
      <c r="E551" s="2" t="str">
        <f t="shared" si="8"/>
        <v>W13-1Z  18X18</v>
      </c>
      <c r="F551" s="2" t="s">
        <v>1592</v>
      </c>
      <c r="G551" s="1">
        <v>21.939999999999998</v>
      </c>
      <c r="H551" s="1">
        <v>22.779999999999998</v>
      </c>
    </row>
    <row r="552" spans="1:8" x14ac:dyDescent="0.3">
      <c r="A552" s="2" t="s">
        <v>1614</v>
      </c>
      <c r="B552" s="2" t="s">
        <v>1615</v>
      </c>
      <c r="C552" s="2" t="s">
        <v>2754</v>
      </c>
      <c r="D552" s="2" t="s">
        <v>3305</v>
      </c>
      <c r="E552" s="2" t="str">
        <f t="shared" si="8"/>
        <v>W13-2B  48X60</v>
      </c>
      <c r="F552" s="2" t="s">
        <v>1616</v>
      </c>
      <c r="G552" s="1">
        <v>236.81</v>
      </c>
      <c r="H552" s="1">
        <v>245.81</v>
      </c>
    </row>
    <row r="553" spans="1:8" x14ac:dyDescent="0.3">
      <c r="A553" s="2" t="s">
        <v>1617</v>
      </c>
      <c r="B553" s="2" t="s">
        <v>1618</v>
      </c>
      <c r="C553" s="2" t="s">
        <v>2755</v>
      </c>
      <c r="D553" s="2" t="s">
        <v>3305</v>
      </c>
      <c r="E553" s="2" t="str">
        <f t="shared" si="8"/>
        <v>W13-2C  48X60</v>
      </c>
      <c r="F553" s="2" t="s">
        <v>1619</v>
      </c>
      <c r="G553" s="1">
        <v>277.83</v>
      </c>
      <c r="H553" s="1">
        <v>288.39</v>
      </c>
    </row>
    <row r="554" spans="1:8" x14ac:dyDescent="0.3">
      <c r="A554" s="2" t="s">
        <v>1620</v>
      </c>
      <c r="B554" s="2" t="s">
        <v>1621</v>
      </c>
      <c r="C554" s="2" t="s">
        <v>2756</v>
      </c>
      <c r="D554" s="2" t="s">
        <v>3305</v>
      </c>
      <c r="E554" s="2" t="str">
        <f t="shared" si="8"/>
        <v>W13-2D  48X60</v>
      </c>
      <c r="F554" s="2" t="s">
        <v>1622</v>
      </c>
      <c r="G554" s="1">
        <v>277.83</v>
      </c>
      <c r="H554" s="1">
        <v>288.39</v>
      </c>
    </row>
    <row r="555" spans="1:8" x14ac:dyDescent="0.3">
      <c r="A555" s="2" t="s">
        <v>1623</v>
      </c>
      <c r="B555" s="2" t="s">
        <v>1624</v>
      </c>
      <c r="C555" s="2" t="s">
        <v>2757</v>
      </c>
      <c r="D555" s="2" t="s">
        <v>3305</v>
      </c>
      <c r="E555" s="2" t="str">
        <f t="shared" si="8"/>
        <v>W13-2E  48X60</v>
      </c>
      <c r="F555" s="2" t="s">
        <v>1625</v>
      </c>
      <c r="G555" s="1">
        <v>277.83</v>
      </c>
      <c r="H555" s="1">
        <v>288.39</v>
      </c>
    </row>
    <row r="556" spans="1:8" x14ac:dyDescent="0.3">
      <c r="A556" s="2" t="s">
        <v>1626</v>
      </c>
      <c r="B556" s="2" t="s">
        <v>1627</v>
      </c>
      <c r="C556" s="2" t="s">
        <v>2758</v>
      </c>
      <c r="D556" s="2" t="s">
        <v>3305</v>
      </c>
      <c r="E556" s="2" t="str">
        <f t="shared" si="8"/>
        <v>W13-2F  48X60</v>
      </c>
      <c r="F556" s="2" t="s">
        <v>1628</v>
      </c>
      <c r="G556" s="1">
        <v>252.32999999999998</v>
      </c>
      <c r="H556" s="1">
        <v>261.91999999999996</v>
      </c>
    </row>
    <row r="557" spans="1:8" x14ac:dyDescent="0.3">
      <c r="A557" s="2" t="s">
        <v>1629</v>
      </c>
      <c r="B557" s="2" t="s">
        <v>1630</v>
      </c>
      <c r="C557" s="2" t="s">
        <v>2759</v>
      </c>
      <c r="D557" s="2" t="s">
        <v>3305</v>
      </c>
      <c r="E557" s="2" t="str">
        <f t="shared" si="8"/>
        <v>W13-2G  48X60</v>
      </c>
      <c r="F557" s="2" t="s">
        <v>1631</v>
      </c>
      <c r="G557" s="1">
        <v>277.83</v>
      </c>
      <c r="H557" s="1">
        <v>288.39</v>
      </c>
    </row>
    <row r="558" spans="1:8" x14ac:dyDescent="0.3">
      <c r="A558" s="2" t="s">
        <v>1632</v>
      </c>
      <c r="B558" s="2" t="s">
        <v>1633</v>
      </c>
      <c r="C558" s="2" t="s">
        <v>2760</v>
      </c>
      <c r="D558" s="2" t="s">
        <v>3305</v>
      </c>
      <c r="E558" s="2" t="str">
        <f t="shared" si="8"/>
        <v>W13-2H  48X60</v>
      </c>
      <c r="F558" s="2" t="s">
        <v>1634</v>
      </c>
      <c r="G558" s="1">
        <v>277.83</v>
      </c>
      <c r="H558" s="1">
        <v>288.39</v>
      </c>
    </row>
    <row r="559" spans="1:8" x14ac:dyDescent="0.3">
      <c r="A559" s="2" t="s">
        <v>1635</v>
      </c>
      <c r="B559" s="2" t="s">
        <v>1636</v>
      </c>
      <c r="C559" s="2" t="s">
        <v>2761</v>
      </c>
      <c r="D559" s="2" t="s">
        <v>3305</v>
      </c>
      <c r="E559" s="2" t="str">
        <f t="shared" si="8"/>
        <v>W13-2J  48X60</v>
      </c>
      <c r="F559" s="2" t="s">
        <v>1637</v>
      </c>
      <c r="G559" s="1">
        <v>236.81</v>
      </c>
      <c r="H559" s="1">
        <v>245.81</v>
      </c>
    </row>
    <row r="560" spans="1:8" x14ac:dyDescent="0.3">
      <c r="A560" s="2" t="s">
        <v>1638</v>
      </c>
      <c r="B560" s="2" t="s">
        <v>1639</v>
      </c>
      <c r="C560" s="2" t="s">
        <v>2762</v>
      </c>
      <c r="D560" s="2" t="s">
        <v>3305</v>
      </c>
      <c r="E560" s="2" t="str">
        <f t="shared" si="8"/>
        <v>W13-3D  48X60</v>
      </c>
      <c r="F560" s="2" t="s">
        <v>1640</v>
      </c>
      <c r="G560" s="1">
        <v>277.83</v>
      </c>
      <c r="H560" s="1">
        <v>288.39</v>
      </c>
    </row>
    <row r="561" spans="1:8" x14ac:dyDescent="0.3">
      <c r="A561" s="2" t="s">
        <v>1641</v>
      </c>
      <c r="B561" s="2" t="s">
        <v>1642</v>
      </c>
      <c r="C561" s="2" t="s">
        <v>2763</v>
      </c>
      <c r="D561" s="2" t="s">
        <v>3306</v>
      </c>
      <c r="E561" s="2" t="str">
        <f t="shared" si="8"/>
        <v>W13-3E  36X48</v>
      </c>
      <c r="F561" s="2" t="s">
        <v>1643</v>
      </c>
      <c r="G561" s="1">
        <v>166.7</v>
      </c>
      <c r="H561" s="1">
        <v>173.03</v>
      </c>
    </row>
    <row r="562" spans="1:8" x14ac:dyDescent="0.3">
      <c r="A562" s="2" t="s">
        <v>1644</v>
      </c>
      <c r="B562" s="2" t="s">
        <v>1645</v>
      </c>
      <c r="C562" s="2" t="s">
        <v>2764</v>
      </c>
      <c r="D562" s="2" t="s">
        <v>3305</v>
      </c>
      <c r="E562" s="2" t="str">
        <f t="shared" si="8"/>
        <v>W13-3F  48X60</v>
      </c>
      <c r="F562" s="2" t="s">
        <v>1646</v>
      </c>
      <c r="G562" s="1">
        <v>236.81</v>
      </c>
      <c r="H562" s="1">
        <v>245.81</v>
      </c>
    </row>
    <row r="563" spans="1:8" x14ac:dyDescent="0.3">
      <c r="A563" s="2" t="s">
        <v>1647</v>
      </c>
      <c r="B563" s="2" t="s">
        <v>1648</v>
      </c>
      <c r="C563" s="2" t="s">
        <v>2765</v>
      </c>
      <c r="D563" s="2" t="s">
        <v>3306</v>
      </c>
      <c r="E563" s="2" t="str">
        <f t="shared" si="8"/>
        <v>W13-3G  36X48</v>
      </c>
      <c r="F563" s="2" t="s">
        <v>1649</v>
      </c>
      <c r="G563" s="1">
        <v>166.7</v>
      </c>
      <c r="H563" s="1">
        <v>173.03</v>
      </c>
    </row>
    <row r="564" spans="1:8" x14ac:dyDescent="0.3">
      <c r="A564" s="2" t="s">
        <v>1650</v>
      </c>
      <c r="B564" s="2" t="s">
        <v>1651</v>
      </c>
      <c r="C564" s="2" t="s">
        <v>2766</v>
      </c>
      <c r="D564" s="2" t="s">
        <v>3305</v>
      </c>
      <c r="E564" s="2" t="str">
        <f t="shared" si="8"/>
        <v>W13-3H  48X60</v>
      </c>
      <c r="F564" s="2" t="s">
        <v>1652</v>
      </c>
      <c r="G564" s="1">
        <v>277.83</v>
      </c>
      <c r="H564" s="1">
        <v>288.39</v>
      </c>
    </row>
    <row r="565" spans="1:8" x14ac:dyDescent="0.3">
      <c r="A565" s="2" t="s">
        <v>1653</v>
      </c>
      <c r="B565" s="2" t="s">
        <v>1654</v>
      </c>
      <c r="C565" s="2" t="s">
        <v>2767</v>
      </c>
      <c r="D565" s="2" t="s">
        <v>3306</v>
      </c>
      <c r="E565" s="2" t="str">
        <f t="shared" si="8"/>
        <v>W13-3J  36X48</v>
      </c>
      <c r="F565" s="2" t="s">
        <v>1655</v>
      </c>
      <c r="G565" s="1">
        <v>166.7</v>
      </c>
      <c r="H565" s="1">
        <v>173.03</v>
      </c>
    </row>
    <row r="566" spans="1:8" x14ac:dyDescent="0.3">
      <c r="A566" s="2" t="s">
        <v>1656</v>
      </c>
      <c r="B566" s="2" t="s">
        <v>1657</v>
      </c>
      <c r="C566" s="2" t="s">
        <v>2768</v>
      </c>
      <c r="D566" s="2" t="s">
        <v>3306</v>
      </c>
      <c r="E566" s="2" t="str">
        <f t="shared" si="8"/>
        <v>W13-3L  36X48</v>
      </c>
      <c r="F566" s="2" t="s">
        <v>1658</v>
      </c>
      <c r="G566" s="1">
        <v>166.7</v>
      </c>
      <c r="H566" s="1">
        <v>173.03</v>
      </c>
    </row>
    <row r="567" spans="1:8" x14ac:dyDescent="0.3">
      <c r="A567" s="2" t="s">
        <v>1659</v>
      </c>
      <c r="B567" s="2" t="s">
        <v>1660</v>
      </c>
      <c r="C567" s="2" t="s">
        <v>2769</v>
      </c>
      <c r="D567" s="2" t="s">
        <v>3305</v>
      </c>
      <c r="E567" s="2" t="str">
        <f t="shared" ref="E567:E630" si="9">CONCATENATE(C567,"  ",D567)</f>
        <v>W13-3M  48X60</v>
      </c>
      <c r="F567" s="2" t="s">
        <v>1661</v>
      </c>
      <c r="G567" s="1">
        <v>236.81</v>
      </c>
      <c r="H567" s="1">
        <v>245.81</v>
      </c>
    </row>
    <row r="568" spans="1:8" x14ac:dyDescent="0.3">
      <c r="A568" s="2" t="s">
        <v>1662</v>
      </c>
      <c r="B568" s="2" t="s">
        <v>1663</v>
      </c>
      <c r="C568" s="2" t="s">
        <v>2770</v>
      </c>
      <c r="D568" s="2" t="s">
        <v>3306</v>
      </c>
      <c r="E568" s="2" t="str">
        <f t="shared" si="9"/>
        <v>W13-3N  36X48</v>
      </c>
      <c r="F568" s="2" t="s">
        <v>1664</v>
      </c>
      <c r="G568" s="1">
        <v>166.7</v>
      </c>
      <c r="H568" s="1">
        <v>173.03</v>
      </c>
    </row>
    <row r="569" spans="1:8" x14ac:dyDescent="0.3">
      <c r="A569" s="2" t="s">
        <v>1665</v>
      </c>
      <c r="B569" s="2" t="s">
        <v>1666</v>
      </c>
      <c r="C569" s="2" t="s">
        <v>2771</v>
      </c>
      <c r="D569" s="2" t="s">
        <v>3305</v>
      </c>
      <c r="E569" s="2" t="str">
        <f t="shared" si="9"/>
        <v>W13-3P  48X60</v>
      </c>
      <c r="F569" s="2" t="s">
        <v>1667</v>
      </c>
      <c r="G569" s="1">
        <v>277.83</v>
      </c>
      <c r="H569" s="1">
        <v>288.39</v>
      </c>
    </row>
    <row r="570" spans="1:8" x14ac:dyDescent="0.3">
      <c r="A570" s="2" t="s">
        <v>1668</v>
      </c>
      <c r="B570" s="2" t="s">
        <v>1669</v>
      </c>
      <c r="C570" s="2" t="s">
        <v>2772</v>
      </c>
      <c r="D570" s="2" t="s">
        <v>3305</v>
      </c>
      <c r="E570" s="2" t="str">
        <f t="shared" si="9"/>
        <v>W13-3Q  48X60</v>
      </c>
      <c r="F570" s="2" t="s">
        <v>1670</v>
      </c>
      <c r="G570" s="1">
        <v>277.83</v>
      </c>
      <c r="H570" s="1">
        <v>288.39</v>
      </c>
    </row>
    <row r="571" spans="1:8" x14ac:dyDescent="0.3">
      <c r="A571" s="2" t="s">
        <v>1671</v>
      </c>
      <c r="B571" s="2" t="s">
        <v>1672</v>
      </c>
      <c r="C571" s="2" t="s">
        <v>2773</v>
      </c>
      <c r="D571" s="2" t="s">
        <v>3305</v>
      </c>
      <c r="E571" s="2" t="str">
        <f t="shared" si="9"/>
        <v>W13-3R  48X60</v>
      </c>
      <c r="F571" s="2" t="s">
        <v>1673</v>
      </c>
      <c r="G571" s="1">
        <v>236.81</v>
      </c>
      <c r="H571" s="1">
        <v>245.81</v>
      </c>
    </row>
    <row r="572" spans="1:8" x14ac:dyDescent="0.3">
      <c r="A572" s="2" t="s">
        <v>1185</v>
      </c>
      <c r="B572" s="2" t="s">
        <v>1186</v>
      </c>
      <c r="C572" s="2" t="s">
        <v>2627</v>
      </c>
      <c r="D572" s="2" t="s">
        <v>3297</v>
      </c>
      <c r="E572" s="2" t="str">
        <f t="shared" si="9"/>
        <v>W1-3L  30X30</v>
      </c>
      <c r="F572" s="2" t="s">
        <v>1187</v>
      </c>
      <c r="G572" s="1">
        <v>60.98</v>
      </c>
      <c r="H572" s="1">
        <v>63.3</v>
      </c>
    </row>
    <row r="573" spans="1:8" x14ac:dyDescent="0.3">
      <c r="A573" s="2" t="s">
        <v>1188</v>
      </c>
      <c r="B573" s="2" t="s">
        <v>1189</v>
      </c>
      <c r="C573" s="2" t="s">
        <v>3324</v>
      </c>
      <c r="D573" s="2" t="s">
        <v>3297</v>
      </c>
      <c r="E573" s="2" t="str">
        <f t="shared" si="9"/>
        <v>W1-3LA  30X30</v>
      </c>
      <c r="F573" s="2" t="s">
        <v>1190</v>
      </c>
      <c r="G573" s="1">
        <v>64.599999999999994</v>
      </c>
      <c r="H573" s="1">
        <v>67.06</v>
      </c>
    </row>
    <row r="574" spans="1:8" x14ac:dyDescent="0.3">
      <c r="A574" s="2" t="s">
        <v>1182</v>
      </c>
      <c r="B574" s="2" t="s">
        <v>1183</v>
      </c>
      <c r="C574" s="2" t="s">
        <v>2626</v>
      </c>
      <c r="D574" s="2" t="s">
        <v>3297</v>
      </c>
      <c r="E574" s="2" t="str">
        <f t="shared" si="9"/>
        <v>W1-3R  30X30</v>
      </c>
      <c r="F574" s="2" t="s">
        <v>1184</v>
      </c>
      <c r="G574" s="1">
        <v>60.98</v>
      </c>
      <c r="H574" s="1">
        <v>63.3</v>
      </c>
    </row>
    <row r="575" spans="1:8" x14ac:dyDescent="0.3">
      <c r="A575" s="2" t="s">
        <v>1674</v>
      </c>
      <c r="B575" s="2" t="s">
        <v>1675</v>
      </c>
      <c r="C575" s="2" t="s">
        <v>2774</v>
      </c>
      <c r="D575" s="2" t="s">
        <v>3297</v>
      </c>
      <c r="E575" s="2" t="str">
        <f t="shared" si="9"/>
        <v>W14-1  30X30</v>
      </c>
      <c r="F575" s="2" t="s">
        <v>1676</v>
      </c>
      <c r="G575" s="1">
        <v>63.95</v>
      </c>
      <c r="H575" s="1">
        <v>66.38</v>
      </c>
    </row>
    <row r="576" spans="1:8" x14ac:dyDescent="0.3">
      <c r="A576" s="2" t="s">
        <v>1677</v>
      </c>
      <c r="B576" s="2" t="s">
        <v>1678</v>
      </c>
      <c r="C576" s="2" t="s">
        <v>2775</v>
      </c>
      <c r="D576" s="2" t="s">
        <v>3168</v>
      </c>
      <c r="E576" s="2" t="str">
        <f t="shared" si="9"/>
        <v>W14-1B  36X36</v>
      </c>
      <c r="F576" s="2" t="s">
        <v>1679</v>
      </c>
      <c r="G576" s="1">
        <v>74.83</v>
      </c>
      <c r="H576" s="1">
        <v>77.679999999999993</v>
      </c>
    </row>
    <row r="577" spans="1:8" x14ac:dyDescent="0.3">
      <c r="A577" s="2" t="s">
        <v>1680</v>
      </c>
      <c r="B577" s="2" t="s">
        <v>1681</v>
      </c>
      <c r="C577" s="2" t="s">
        <v>2776</v>
      </c>
      <c r="D577" s="2" t="s">
        <v>3297</v>
      </c>
      <c r="E577" s="2" t="str">
        <f t="shared" si="9"/>
        <v>W14-2  30X30</v>
      </c>
      <c r="F577" s="2" t="s">
        <v>1682</v>
      </c>
      <c r="G577" s="1">
        <v>60.98</v>
      </c>
      <c r="H577" s="1">
        <v>63.3</v>
      </c>
    </row>
    <row r="578" spans="1:8" x14ac:dyDescent="0.3">
      <c r="A578" s="2" t="s">
        <v>1683</v>
      </c>
      <c r="B578" s="2" t="s">
        <v>1684</v>
      </c>
      <c r="C578" s="2" t="s">
        <v>2777</v>
      </c>
      <c r="D578" s="2" t="s">
        <v>3304</v>
      </c>
      <c r="E578" s="2" t="str">
        <f t="shared" si="9"/>
        <v>W14-3  48X60X60</v>
      </c>
      <c r="F578" s="2" t="s">
        <v>1685</v>
      </c>
      <c r="G578" s="1">
        <v>127.38</v>
      </c>
      <c r="H578" s="1">
        <v>132.22999999999999</v>
      </c>
    </row>
    <row r="579" spans="1:8" x14ac:dyDescent="0.3">
      <c r="A579" s="2" t="s">
        <v>1686</v>
      </c>
      <c r="B579" s="2" t="s">
        <v>1687</v>
      </c>
      <c r="C579" s="2" t="s">
        <v>2778</v>
      </c>
      <c r="D579" s="2" t="s">
        <v>3304</v>
      </c>
      <c r="E579" s="2" t="str">
        <f t="shared" si="9"/>
        <v>W14-3A  48X60X60</v>
      </c>
      <c r="F579" s="2" t="s">
        <v>1688</v>
      </c>
      <c r="G579" s="1">
        <v>97.3</v>
      </c>
      <c r="H579" s="1">
        <v>101</v>
      </c>
    </row>
    <row r="580" spans="1:8" x14ac:dyDescent="0.3">
      <c r="A580" s="2" t="s">
        <v>1689</v>
      </c>
      <c r="B580" s="2" t="s">
        <v>1690</v>
      </c>
      <c r="C580" s="2" t="s">
        <v>2779</v>
      </c>
      <c r="D580" s="2" t="s">
        <v>3303</v>
      </c>
      <c r="E580" s="2" t="str">
        <f t="shared" si="9"/>
        <v>W14-3B  36X48X48</v>
      </c>
      <c r="F580" s="2" t="s">
        <v>1691</v>
      </c>
      <c r="G580" s="1">
        <v>60.98</v>
      </c>
      <c r="H580" s="1">
        <v>63.3</v>
      </c>
    </row>
    <row r="581" spans="1:8" x14ac:dyDescent="0.3">
      <c r="A581" s="2" t="s">
        <v>1197</v>
      </c>
      <c r="B581" s="2" t="s">
        <v>1198</v>
      </c>
      <c r="C581" s="2" t="s">
        <v>2629</v>
      </c>
      <c r="D581" s="2" t="s">
        <v>3297</v>
      </c>
      <c r="E581" s="2" t="str">
        <f t="shared" si="9"/>
        <v>W1-4L  30X30</v>
      </c>
      <c r="F581" s="2" t="s">
        <v>1199</v>
      </c>
      <c r="G581" s="1">
        <v>60.95</v>
      </c>
      <c r="H581" s="1">
        <v>63.269999999999996</v>
      </c>
    </row>
    <row r="582" spans="1:8" x14ac:dyDescent="0.3">
      <c r="A582" s="2" t="s">
        <v>1191</v>
      </c>
      <c r="B582" s="2" t="s">
        <v>1192</v>
      </c>
      <c r="C582" s="2" t="s">
        <v>2628</v>
      </c>
      <c r="D582" s="2" t="s">
        <v>3297</v>
      </c>
      <c r="E582" s="2" t="str">
        <f t="shared" si="9"/>
        <v>W1-4R  30X30</v>
      </c>
      <c r="F582" s="2" t="s">
        <v>1193</v>
      </c>
      <c r="G582" s="1">
        <v>60.98</v>
      </c>
      <c r="H582" s="1">
        <v>63.3</v>
      </c>
    </row>
    <row r="583" spans="1:8" x14ac:dyDescent="0.3">
      <c r="A583" s="2" t="s">
        <v>1194</v>
      </c>
      <c r="B583" s="2" t="s">
        <v>1195</v>
      </c>
      <c r="C583" s="2" t="s">
        <v>3323</v>
      </c>
      <c r="D583" s="2" t="s">
        <v>3297</v>
      </c>
      <c r="E583" s="2" t="str">
        <f t="shared" si="9"/>
        <v>W1-4RA  30X30</v>
      </c>
      <c r="F583" s="2" t="s">
        <v>1196</v>
      </c>
      <c r="G583" s="1">
        <v>57.589999999999996</v>
      </c>
      <c r="H583" s="1">
        <v>59.779999999999994</v>
      </c>
    </row>
    <row r="584" spans="1:8" x14ac:dyDescent="0.3">
      <c r="A584" s="2" t="s">
        <v>1695</v>
      </c>
      <c r="B584" s="2" t="s">
        <v>1696</v>
      </c>
      <c r="C584" s="2" t="s">
        <v>2781</v>
      </c>
      <c r="D584" s="2" t="s">
        <v>3168</v>
      </c>
      <c r="E584" s="2" t="str">
        <f t="shared" si="9"/>
        <v>W15-1  36X36</v>
      </c>
      <c r="F584" s="2" t="s">
        <v>1697</v>
      </c>
      <c r="G584" s="1">
        <v>74.83</v>
      </c>
      <c r="H584" s="1">
        <v>77.679999999999993</v>
      </c>
    </row>
    <row r="585" spans="1:8" x14ac:dyDescent="0.3">
      <c r="A585" s="2" t="s">
        <v>1692</v>
      </c>
      <c r="B585" s="2" t="s">
        <v>1693</v>
      </c>
      <c r="C585" s="2" t="s">
        <v>2780</v>
      </c>
      <c r="D585" s="2" t="s">
        <v>3297</v>
      </c>
      <c r="E585" s="2" t="str">
        <f t="shared" si="9"/>
        <v>W15-1A  30X30</v>
      </c>
      <c r="F585" s="2" t="s">
        <v>1694</v>
      </c>
      <c r="G585" s="1">
        <v>70.03</v>
      </c>
      <c r="H585" s="1">
        <v>72.7</v>
      </c>
    </row>
    <row r="586" spans="1:8" x14ac:dyDescent="0.3">
      <c r="A586" s="2" t="s">
        <v>1203</v>
      </c>
      <c r="B586" s="2" t="s">
        <v>1204</v>
      </c>
      <c r="C586" s="2" t="s">
        <v>2631</v>
      </c>
      <c r="D586" s="2" t="s">
        <v>3297</v>
      </c>
      <c r="E586" s="2" t="str">
        <f t="shared" si="9"/>
        <v>W1-5L  30X30</v>
      </c>
      <c r="F586" s="2" t="s">
        <v>1205</v>
      </c>
      <c r="G586" s="1">
        <v>60.98</v>
      </c>
      <c r="H586" s="1">
        <v>63.3</v>
      </c>
    </row>
    <row r="587" spans="1:8" x14ac:dyDescent="0.3">
      <c r="A587" s="2" t="s">
        <v>1200</v>
      </c>
      <c r="B587" s="2" t="s">
        <v>1201</v>
      </c>
      <c r="C587" s="2" t="s">
        <v>2630</v>
      </c>
      <c r="D587" s="2" t="s">
        <v>3297</v>
      </c>
      <c r="E587" s="2" t="str">
        <f t="shared" si="9"/>
        <v>W1-5R  30X30</v>
      </c>
      <c r="F587" s="2" t="s">
        <v>1202</v>
      </c>
      <c r="G587" s="1">
        <v>60.98</v>
      </c>
      <c r="H587" s="1">
        <v>63.3</v>
      </c>
    </row>
    <row r="588" spans="1:8" x14ac:dyDescent="0.3">
      <c r="A588" s="2" t="s">
        <v>1206</v>
      </c>
      <c r="B588" s="2" t="s">
        <v>1207</v>
      </c>
      <c r="C588" s="2" t="s">
        <v>2632</v>
      </c>
      <c r="D588" s="2" t="s">
        <v>3195</v>
      </c>
      <c r="E588" s="2" t="str">
        <f t="shared" si="9"/>
        <v>W1-6  48X24</v>
      </c>
      <c r="F588" s="2" t="s">
        <v>1208</v>
      </c>
      <c r="G588" s="1">
        <v>111.49</v>
      </c>
      <c r="H588" s="1">
        <v>115.72999999999999</v>
      </c>
    </row>
    <row r="589" spans="1:8" x14ac:dyDescent="0.3">
      <c r="A589" s="2" t="s">
        <v>1698</v>
      </c>
      <c r="B589" s="2" t="s">
        <v>1699</v>
      </c>
      <c r="C589" s="2" t="s">
        <v>3302</v>
      </c>
      <c r="D589" s="2" t="s">
        <v>3300</v>
      </c>
      <c r="E589" s="2" t="str">
        <f t="shared" si="9"/>
        <v>W16-7PL  21X15</v>
      </c>
      <c r="F589" s="2" t="s">
        <v>1700</v>
      </c>
      <c r="G589" s="1">
        <v>41.33</v>
      </c>
      <c r="H589" s="1">
        <v>42.9</v>
      </c>
    </row>
    <row r="590" spans="1:8" x14ac:dyDescent="0.3">
      <c r="A590" s="2" t="s">
        <v>1701</v>
      </c>
      <c r="B590" s="2" t="s">
        <v>1702</v>
      </c>
      <c r="C590" s="2" t="s">
        <v>3301</v>
      </c>
      <c r="D590" s="2" t="s">
        <v>3299</v>
      </c>
      <c r="E590" s="2" t="str">
        <f t="shared" si="9"/>
        <v>W16-7PM  30X18</v>
      </c>
      <c r="F590" s="2" t="s">
        <v>1703</v>
      </c>
      <c r="G590" s="1">
        <v>38.309999999999995</v>
      </c>
      <c r="H590" s="1">
        <v>39.769999999999996</v>
      </c>
    </row>
    <row r="591" spans="1:8" x14ac:dyDescent="0.3">
      <c r="A591" s="2" t="s">
        <v>1704</v>
      </c>
      <c r="B591" s="2" t="s">
        <v>1705</v>
      </c>
      <c r="C591" s="2" t="s">
        <v>2782</v>
      </c>
      <c r="D591" s="2" t="s">
        <v>3300</v>
      </c>
      <c r="E591" s="2" t="str">
        <f t="shared" si="9"/>
        <v>W16-9P  21X15</v>
      </c>
      <c r="F591" s="2" t="s">
        <v>1706</v>
      </c>
      <c r="G591" s="1">
        <v>38.85</v>
      </c>
      <c r="H591" s="1">
        <v>40.32</v>
      </c>
    </row>
    <row r="592" spans="1:8" x14ac:dyDescent="0.3">
      <c r="A592" s="2" t="s">
        <v>1707</v>
      </c>
      <c r="B592" s="2" t="s">
        <v>1708</v>
      </c>
      <c r="C592" s="2" t="s">
        <v>3298</v>
      </c>
      <c r="D592" s="2" t="s">
        <v>3299</v>
      </c>
      <c r="E592" s="2" t="str">
        <f t="shared" si="9"/>
        <v>W16-9PA  30X18</v>
      </c>
      <c r="F592" s="2" t="s">
        <v>1709</v>
      </c>
      <c r="G592" s="1">
        <v>38.529999999999994</v>
      </c>
      <c r="H592" s="1">
        <v>40</v>
      </c>
    </row>
    <row r="593" spans="1:8" x14ac:dyDescent="0.3">
      <c r="A593" s="2" t="s">
        <v>1209</v>
      </c>
      <c r="B593" s="2" t="s">
        <v>1210</v>
      </c>
      <c r="C593" s="2" t="s">
        <v>2633</v>
      </c>
      <c r="D593" s="2" t="s">
        <v>3195</v>
      </c>
      <c r="E593" s="2" t="str">
        <f t="shared" si="9"/>
        <v>W1-6A  48X24</v>
      </c>
      <c r="F593" s="2" t="s">
        <v>1211</v>
      </c>
      <c r="G593" s="1">
        <v>58.1</v>
      </c>
      <c r="H593" s="1">
        <v>60.309999999999995</v>
      </c>
    </row>
    <row r="594" spans="1:8" x14ac:dyDescent="0.3">
      <c r="A594" s="2" t="s">
        <v>1212</v>
      </c>
      <c r="B594" s="2" t="s">
        <v>1213</v>
      </c>
      <c r="C594" s="2" t="s">
        <v>2634</v>
      </c>
      <c r="D594" s="2" t="s">
        <v>3195</v>
      </c>
      <c r="E594" s="2" t="str">
        <f t="shared" si="9"/>
        <v>W1-7  48X24</v>
      </c>
      <c r="F594" s="2" t="s">
        <v>1214</v>
      </c>
      <c r="G594" s="1">
        <v>111.58</v>
      </c>
      <c r="H594" s="1">
        <v>115.82</v>
      </c>
    </row>
    <row r="595" spans="1:8" x14ac:dyDescent="0.3">
      <c r="A595" s="2" t="s">
        <v>1215</v>
      </c>
      <c r="B595" s="2" t="s">
        <v>1216</v>
      </c>
      <c r="C595" s="2" t="s">
        <v>2635</v>
      </c>
      <c r="D595" s="2" t="s">
        <v>3195</v>
      </c>
      <c r="E595" s="2" t="str">
        <f t="shared" si="9"/>
        <v>W1-7A  48X24</v>
      </c>
      <c r="F595" s="2" t="s">
        <v>1217</v>
      </c>
      <c r="G595" s="1">
        <v>58.1</v>
      </c>
      <c r="H595" s="1">
        <v>60.309999999999995</v>
      </c>
    </row>
    <row r="596" spans="1:8" x14ac:dyDescent="0.3">
      <c r="A596" s="2" t="s">
        <v>1347</v>
      </c>
      <c r="B596" s="2" t="s">
        <v>1348</v>
      </c>
      <c r="C596" s="2" t="s">
        <v>2675</v>
      </c>
      <c r="D596" s="2" t="s">
        <v>3176</v>
      </c>
      <c r="E596" s="2" t="str">
        <f t="shared" si="9"/>
        <v>W1-8  24X30</v>
      </c>
      <c r="F596" s="2" t="s">
        <v>1349</v>
      </c>
      <c r="G596" s="1">
        <v>24.939999999999998</v>
      </c>
      <c r="H596" s="1">
        <v>25.889999999999997</v>
      </c>
    </row>
    <row r="597" spans="1:8" x14ac:dyDescent="0.3">
      <c r="A597" s="2" t="s">
        <v>1350</v>
      </c>
      <c r="B597" s="2" t="s">
        <v>1351</v>
      </c>
      <c r="C597" s="2" t="s">
        <v>2676</v>
      </c>
      <c r="D597" s="2" t="s">
        <v>3174</v>
      </c>
      <c r="E597" s="2" t="str">
        <f t="shared" si="9"/>
        <v>W1-8A  30X36</v>
      </c>
      <c r="F597" s="2" t="s">
        <v>1352</v>
      </c>
      <c r="G597" s="1">
        <v>48.779999999999994</v>
      </c>
      <c r="H597" s="1">
        <v>50.64</v>
      </c>
    </row>
    <row r="598" spans="1:8" x14ac:dyDescent="0.3">
      <c r="A598" s="2" t="s">
        <v>1353</v>
      </c>
      <c r="B598" s="2" t="s">
        <v>1354</v>
      </c>
      <c r="C598" s="2" t="s">
        <v>2677</v>
      </c>
      <c r="D598" s="2" t="s">
        <v>3306</v>
      </c>
      <c r="E598" s="2" t="str">
        <f t="shared" si="9"/>
        <v>W1-8B  36X48</v>
      </c>
      <c r="F598" s="2" t="s">
        <v>1355</v>
      </c>
      <c r="G598" s="1">
        <v>73.150000000000006</v>
      </c>
      <c r="H598" s="1">
        <v>75.929999999999993</v>
      </c>
    </row>
    <row r="599" spans="1:8" x14ac:dyDescent="0.3">
      <c r="A599" s="2" t="s">
        <v>1356</v>
      </c>
      <c r="B599" s="2" t="s">
        <v>1357</v>
      </c>
      <c r="C599" s="2" t="s">
        <v>2678</v>
      </c>
      <c r="D599" s="2" t="s">
        <v>3168</v>
      </c>
      <c r="E599" s="2" t="str">
        <f t="shared" si="9"/>
        <v>W1-8C  36X36</v>
      </c>
      <c r="F599" s="2" t="s">
        <v>1358</v>
      </c>
      <c r="G599" s="1">
        <v>166.60999999999999</v>
      </c>
      <c r="H599" s="1">
        <v>172.94</v>
      </c>
    </row>
    <row r="600" spans="1:8" x14ac:dyDescent="0.3">
      <c r="A600" s="2" t="s">
        <v>1710</v>
      </c>
      <c r="B600" s="2" t="s">
        <v>1711</v>
      </c>
      <c r="C600" s="2" t="s">
        <v>2783</v>
      </c>
      <c r="D600" s="2" t="s">
        <v>3134</v>
      </c>
      <c r="E600" s="2" t="str">
        <f t="shared" si="9"/>
        <v>W20-2  48X48</v>
      </c>
      <c r="F600" s="2" t="s">
        <v>1712</v>
      </c>
      <c r="G600" s="1">
        <v>116.2</v>
      </c>
      <c r="H600" s="1">
        <v>120.61</v>
      </c>
    </row>
    <row r="601" spans="1:8" x14ac:dyDescent="0.3">
      <c r="A601" s="2" t="s">
        <v>1713</v>
      </c>
      <c r="B601" s="2" t="s">
        <v>1714</v>
      </c>
      <c r="C601" s="2" t="s">
        <v>2784</v>
      </c>
      <c r="D601" s="2" t="s">
        <v>3134</v>
      </c>
      <c r="E601" s="2" t="str">
        <f t="shared" si="9"/>
        <v>W20-3  48X48</v>
      </c>
      <c r="F601" s="2" t="s">
        <v>1715</v>
      </c>
      <c r="G601" s="1">
        <v>116.2</v>
      </c>
      <c r="H601" s="1">
        <v>120.61</v>
      </c>
    </row>
    <row r="602" spans="1:8" x14ac:dyDescent="0.3">
      <c r="A602" s="2" t="s">
        <v>1716</v>
      </c>
      <c r="B602" s="2" t="s">
        <v>1717</v>
      </c>
      <c r="C602" s="2" t="s">
        <v>2785</v>
      </c>
      <c r="D602" s="2" t="s">
        <v>3134</v>
      </c>
      <c r="E602" s="2" t="str">
        <f t="shared" si="9"/>
        <v>W20-4  48X48</v>
      </c>
      <c r="F602" s="2" t="s">
        <v>1718</v>
      </c>
      <c r="G602" s="1">
        <v>116.2</v>
      </c>
      <c r="H602" s="1">
        <v>120.61</v>
      </c>
    </row>
    <row r="603" spans="1:8" x14ac:dyDescent="0.3">
      <c r="A603" s="2" t="s">
        <v>1719</v>
      </c>
      <c r="B603" s="2" t="s">
        <v>1720</v>
      </c>
      <c r="C603" s="2" t="s">
        <v>2786</v>
      </c>
      <c r="D603" s="2" t="s">
        <v>3134</v>
      </c>
      <c r="E603" s="2" t="str">
        <f t="shared" si="9"/>
        <v>W20-5C  48X48</v>
      </c>
      <c r="F603" s="2" t="s">
        <v>1721</v>
      </c>
      <c r="G603" s="1">
        <v>116.2</v>
      </c>
      <c r="H603" s="1">
        <v>120.61</v>
      </c>
    </row>
    <row r="604" spans="1:8" x14ac:dyDescent="0.3">
      <c r="A604" s="2" t="s">
        <v>1722</v>
      </c>
      <c r="B604" s="2" t="s">
        <v>1723</v>
      </c>
      <c r="C604" s="2" t="s">
        <v>2787</v>
      </c>
      <c r="D604" s="2" t="s">
        <v>3134</v>
      </c>
      <c r="E604" s="2" t="str">
        <f t="shared" si="9"/>
        <v>W20-7B  48X48</v>
      </c>
      <c r="F604" s="2" t="s">
        <v>1724</v>
      </c>
      <c r="G604" s="1">
        <v>116.2</v>
      </c>
      <c r="H604" s="1">
        <v>120.61</v>
      </c>
    </row>
    <row r="605" spans="1:8" x14ac:dyDescent="0.3">
      <c r="A605" s="2" t="s">
        <v>1218</v>
      </c>
      <c r="B605" s="2" t="s">
        <v>1219</v>
      </c>
      <c r="C605" s="2" t="s">
        <v>2636</v>
      </c>
      <c r="D605" s="2" t="s">
        <v>3297</v>
      </c>
      <c r="E605" s="2" t="str">
        <f t="shared" si="9"/>
        <v>W2-1  30X30</v>
      </c>
      <c r="F605" s="2" t="s">
        <v>1220</v>
      </c>
      <c r="G605" s="1">
        <v>60.98</v>
      </c>
      <c r="H605" s="1">
        <v>63.3</v>
      </c>
    </row>
    <row r="606" spans="1:8" x14ac:dyDescent="0.3">
      <c r="A606" s="2" t="s">
        <v>1725</v>
      </c>
      <c r="B606" s="2" t="s">
        <v>1726</v>
      </c>
      <c r="C606" s="2" t="s">
        <v>2788</v>
      </c>
      <c r="D606" s="2" t="s">
        <v>3134</v>
      </c>
      <c r="E606" s="2" t="str">
        <f t="shared" si="9"/>
        <v>W21-1A  48X48</v>
      </c>
      <c r="F606" s="2" t="s">
        <v>1727</v>
      </c>
      <c r="G606" s="1">
        <v>157.29</v>
      </c>
      <c r="H606" s="1">
        <v>163.26</v>
      </c>
    </row>
    <row r="607" spans="1:8" x14ac:dyDescent="0.3">
      <c r="A607" s="2" t="s">
        <v>1728</v>
      </c>
      <c r="B607" s="2" t="s">
        <v>1729</v>
      </c>
      <c r="C607" s="2" t="s">
        <v>2789</v>
      </c>
      <c r="D607" s="2" t="s">
        <v>3168</v>
      </c>
      <c r="E607" s="2" t="str">
        <f t="shared" si="9"/>
        <v>W21-2  36X36</v>
      </c>
      <c r="F607" s="2" t="s">
        <v>1730</v>
      </c>
      <c r="G607" s="1">
        <v>65.36</v>
      </c>
      <c r="H607" s="1">
        <v>67.84</v>
      </c>
    </row>
    <row r="608" spans="1:8" x14ac:dyDescent="0.3">
      <c r="A608" s="2" t="s">
        <v>1731</v>
      </c>
      <c r="B608" s="2" t="s">
        <v>1732</v>
      </c>
      <c r="C608" s="2" t="s">
        <v>2790</v>
      </c>
      <c r="D608" s="2" t="s">
        <v>3134</v>
      </c>
      <c r="E608" s="2" t="str">
        <f t="shared" si="9"/>
        <v>W21-2A  48X48</v>
      </c>
      <c r="F608" s="2" t="s">
        <v>1733</v>
      </c>
      <c r="G608" s="1">
        <v>116.2</v>
      </c>
      <c r="H608" s="1">
        <v>120.61</v>
      </c>
    </row>
    <row r="609" spans="1:8" x14ac:dyDescent="0.3">
      <c r="A609" s="2" t="s">
        <v>1734</v>
      </c>
      <c r="B609" s="2" t="s">
        <v>1735</v>
      </c>
      <c r="C609" s="2" t="s">
        <v>2791</v>
      </c>
      <c r="D609" s="2" t="s">
        <v>3134</v>
      </c>
      <c r="E609" s="2" t="str">
        <f t="shared" si="9"/>
        <v>W21-4  48X48</v>
      </c>
      <c r="F609" s="2" t="s">
        <v>1736</v>
      </c>
      <c r="G609" s="1">
        <v>116.2</v>
      </c>
      <c r="H609" s="1">
        <v>120.61</v>
      </c>
    </row>
    <row r="610" spans="1:8" x14ac:dyDescent="0.3">
      <c r="A610" s="2" t="s">
        <v>1737</v>
      </c>
      <c r="B610" s="2" t="s">
        <v>1738</v>
      </c>
      <c r="C610" s="2" t="s">
        <v>2792</v>
      </c>
      <c r="D610" s="2" t="s">
        <v>3134</v>
      </c>
      <c r="E610" s="2" t="str">
        <f t="shared" si="9"/>
        <v>W21-5B  48X48</v>
      </c>
      <c r="F610" s="2" t="s">
        <v>1739</v>
      </c>
      <c r="G610" s="1">
        <v>116.2</v>
      </c>
      <c r="H610" s="1">
        <v>120.61</v>
      </c>
    </row>
    <row r="611" spans="1:8" x14ac:dyDescent="0.3">
      <c r="A611" s="2" t="s">
        <v>1221</v>
      </c>
      <c r="B611" s="2" t="s">
        <v>1222</v>
      </c>
      <c r="C611" s="2" t="s">
        <v>2637</v>
      </c>
      <c r="D611" s="2" t="s">
        <v>3297</v>
      </c>
      <c r="E611" s="2" t="str">
        <f t="shared" si="9"/>
        <v>W2-2  30X30</v>
      </c>
      <c r="F611" s="2" t="s">
        <v>1223</v>
      </c>
      <c r="G611" s="1">
        <v>60.98</v>
      </c>
      <c r="H611" s="1">
        <v>63.3</v>
      </c>
    </row>
    <row r="612" spans="1:8" x14ac:dyDescent="0.3">
      <c r="A612" s="2" t="s">
        <v>1740</v>
      </c>
      <c r="B612" s="2" t="s">
        <v>1741</v>
      </c>
      <c r="C612" s="2" t="s">
        <v>2793</v>
      </c>
      <c r="D612" s="2" t="s">
        <v>3297</v>
      </c>
      <c r="E612" s="2" t="str">
        <f t="shared" si="9"/>
        <v>W23-1  30X30</v>
      </c>
      <c r="F612" s="2" t="s">
        <v>1742</v>
      </c>
      <c r="G612" s="1">
        <v>51.97</v>
      </c>
      <c r="H612" s="1">
        <v>53.95</v>
      </c>
    </row>
    <row r="613" spans="1:8" x14ac:dyDescent="0.3">
      <c r="A613" s="2" t="s">
        <v>1743</v>
      </c>
      <c r="B613" s="2" t="s">
        <v>1744</v>
      </c>
      <c r="C613" s="2" t="s">
        <v>2794</v>
      </c>
      <c r="D613" s="2" t="s">
        <v>3168</v>
      </c>
      <c r="E613" s="2" t="str">
        <f t="shared" si="9"/>
        <v>W23-1B  36X36</v>
      </c>
      <c r="F613" s="2" t="s">
        <v>1745</v>
      </c>
      <c r="G613" s="1">
        <v>87.8</v>
      </c>
      <c r="H613" s="1">
        <v>91.14</v>
      </c>
    </row>
    <row r="614" spans="1:8" x14ac:dyDescent="0.3">
      <c r="A614" s="2" t="s">
        <v>1224</v>
      </c>
      <c r="B614" s="2" t="s">
        <v>1225</v>
      </c>
      <c r="C614" s="2" t="s">
        <v>2638</v>
      </c>
      <c r="D614" s="2" t="s">
        <v>3297</v>
      </c>
      <c r="E614" s="2" t="str">
        <f t="shared" si="9"/>
        <v>W2-3R  30X30</v>
      </c>
      <c r="F614" s="2" t="s">
        <v>1226</v>
      </c>
      <c r="G614" s="1">
        <v>51.97</v>
      </c>
      <c r="H614" s="1">
        <v>53.95</v>
      </c>
    </row>
    <row r="615" spans="1:8" x14ac:dyDescent="0.3">
      <c r="A615" s="2" t="s">
        <v>1227</v>
      </c>
      <c r="B615" s="2" t="s">
        <v>1228</v>
      </c>
      <c r="C615" s="2" t="s">
        <v>2639</v>
      </c>
      <c r="D615" s="2" t="s">
        <v>3297</v>
      </c>
      <c r="E615" s="2" t="str">
        <f t="shared" si="9"/>
        <v>W2-4  30X30</v>
      </c>
      <c r="F615" s="2" t="s">
        <v>1229</v>
      </c>
      <c r="G615" s="1">
        <v>51.97</v>
      </c>
      <c r="H615" s="1">
        <v>53.95</v>
      </c>
    </row>
    <row r="616" spans="1:8" x14ac:dyDescent="0.3">
      <c r="A616" s="2" t="s">
        <v>1746</v>
      </c>
      <c r="B616" s="2" t="s">
        <v>1747</v>
      </c>
      <c r="C616" s="2" t="s">
        <v>3296</v>
      </c>
      <c r="D616" s="2" t="s">
        <v>3188</v>
      </c>
      <c r="E616" s="2" t="str">
        <f t="shared" si="9"/>
        <v>W25-4  24X24</v>
      </c>
      <c r="F616" s="2" t="s">
        <v>1748</v>
      </c>
      <c r="G616" s="1">
        <v>38.879999999999995</v>
      </c>
      <c r="H616" s="1">
        <v>40.36</v>
      </c>
    </row>
    <row r="617" spans="1:8" x14ac:dyDescent="0.3">
      <c r="A617" s="2" t="s">
        <v>1752</v>
      </c>
      <c r="B617" s="2" t="s">
        <v>1753</v>
      </c>
      <c r="C617" s="2" t="s">
        <v>3294</v>
      </c>
      <c r="D617" s="2" t="s">
        <v>3188</v>
      </c>
      <c r="E617" s="2" t="str">
        <f t="shared" si="9"/>
        <v>W25-4A  24X24</v>
      </c>
      <c r="F617" s="2" t="s">
        <v>1754</v>
      </c>
      <c r="G617" s="1">
        <v>48.989999999999995</v>
      </c>
      <c r="H617" s="1">
        <v>50.86</v>
      </c>
    </row>
    <row r="618" spans="1:8" x14ac:dyDescent="0.3">
      <c r="A618" s="2" t="s">
        <v>1755</v>
      </c>
      <c r="B618" s="2" t="s">
        <v>1756</v>
      </c>
      <c r="C618" s="2" t="s">
        <v>2795</v>
      </c>
      <c r="D618" s="2" t="s">
        <v>3134</v>
      </c>
      <c r="E618" s="2" t="str">
        <f t="shared" si="9"/>
        <v>W26-2A  48X48</v>
      </c>
      <c r="F618" s="2" t="s">
        <v>1757</v>
      </c>
      <c r="G618" s="1">
        <v>116.2</v>
      </c>
      <c r="H618" s="1">
        <v>120.61</v>
      </c>
    </row>
    <row r="619" spans="1:8" x14ac:dyDescent="0.3">
      <c r="A619" s="2" t="s">
        <v>1758</v>
      </c>
      <c r="B619" s="2" t="s">
        <v>1759</v>
      </c>
      <c r="C619" s="2" t="s">
        <v>3293</v>
      </c>
      <c r="D619" s="2" t="s">
        <v>3291</v>
      </c>
      <c r="E619" s="2" t="str">
        <f t="shared" si="9"/>
        <v>W26-3B  29.5X8.5</v>
      </c>
      <c r="F619" s="2" t="s">
        <v>1760</v>
      </c>
      <c r="G619" s="1">
        <v>13.19</v>
      </c>
      <c r="H619" s="1">
        <v>13.69</v>
      </c>
    </row>
    <row r="620" spans="1:8" x14ac:dyDescent="0.3">
      <c r="A620" s="2" t="s">
        <v>1761</v>
      </c>
      <c r="B620" s="2" t="s">
        <v>1762</v>
      </c>
      <c r="C620" s="2" t="s">
        <v>3292</v>
      </c>
      <c r="D620" s="2" t="s">
        <v>3291</v>
      </c>
      <c r="E620" s="2" t="str">
        <f t="shared" si="9"/>
        <v>W26-4  29.5X8.5</v>
      </c>
      <c r="F620" s="2" t="s">
        <v>1763</v>
      </c>
      <c r="G620" s="1">
        <v>15.77</v>
      </c>
      <c r="H620" s="1">
        <v>16.369999999999997</v>
      </c>
    </row>
    <row r="621" spans="1:8" x14ac:dyDescent="0.3">
      <c r="A621" s="2" t="s">
        <v>1764</v>
      </c>
      <c r="B621" s="2" t="s">
        <v>1765</v>
      </c>
      <c r="C621" s="2" t="s">
        <v>2796</v>
      </c>
      <c r="D621" s="2" t="s">
        <v>3291</v>
      </c>
      <c r="E621" s="2" t="str">
        <f t="shared" si="9"/>
        <v>W27-1A  29.5X8.5</v>
      </c>
      <c r="F621" s="2" t="s">
        <v>1766</v>
      </c>
      <c r="G621" s="1">
        <v>20.02</v>
      </c>
      <c r="H621" s="1">
        <v>20.779999999999998</v>
      </c>
    </row>
    <row r="622" spans="1:8" x14ac:dyDescent="0.3">
      <c r="A622" s="2" t="s">
        <v>1767</v>
      </c>
      <c r="B622" s="2" t="s">
        <v>1768</v>
      </c>
      <c r="C622" s="2" t="s">
        <v>2797</v>
      </c>
      <c r="D622" s="2" t="s">
        <v>3291</v>
      </c>
      <c r="E622" s="2" t="str">
        <f t="shared" si="9"/>
        <v>W27-2A  29.5X8.5</v>
      </c>
      <c r="F622" s="2" t="s">
        <v>1769</v>
      </c>
      <c r="G622" s="1">
        <v>18.45</v>
      </c>
      <c r="H622" s="1">
        <v>19.149999999999999</v>
      </c>
    </row>
    <row r="623" spans="1:8" x14ac:dyDescent="0.3">
      <c r="A623" s="2" t="s">
        <v>1770</v>
      </c>
      <c r="B623" s="2" t="s">
        <v>1771</v>
      </c>
      <c r="C623" s="2" t="s">
        <v>2798</v>
      </c>
      <c r="D623" s="2" t="s">
        <v>3291</v>
      </c>
      <c r="E623" s="2" t="str">
        <f t="shared" si="9"/>
        <v>W27-3A  29.5X8.5</v>
      </c>
      <c r="F623" s="2" t="s">
        <v>1772</v>
      </c>
      <c r="G623" s="1">
        <v>18.5</v>
      </c>
      <c r="H623" s="1">
        <v>19.209999999999997</v>
      </c>
    </row>
    <row r="624" spans="1:8" x14ac:dyDescent="0.3">
      <c r="A624" s="2" t="s">
        <v>1773</v>
      </c>
      <c r="B624" s="2" t="s">
        <v>1774</v>
      </c>
      <c r="C624" s="2" t="s">
        <v>2799</v>
      </c>
      <c r="D624" s="2" t="s">
        <v>3291</v>
      </c>
      <c r="E624" s="2" t="str">
        <f t="shared" si="9"/>
        <v>W27-4A  29.5X8.5</v>
      </c>
      <c r="F624" s="2" t="s">
        <v>1775</v>
      </c>
      <c r="G624" s="1">
        <v>18.5</v>
      </c>
      <c r="H624" s="1">
        <v>19.209999999999997</v>
      </c>
    </row>
    <row r="625" spans="1:8" x14ac:dyDescent="0.3">
      <c r="A625" s="2" t="s">
        <v>1776</v>
      </c>
      <c r="B625" s="2" t="s">
        <v>1777</v>
      </c>
      <c r="C625" s="2" t="s">
        <v>2800</v>
      </c>
      <c r="D625" s="2" t="s">
        <v>3291</v>
      </c>
      <c r="E625" s="2" t="str">
        <f t="shared" si="9"/>
        <v>W27-5A  29.5X8.5</v>
      </c>
      <c r="F625" s="2" t="s">
        <v>1778</v>
      </c>
      <c r="G625" s="1">
        <v>15.77</v>
      </c>
      <c r="H625" s="1">
        <v>16.369999999999997</v>
      </c>
    </row>
    <row r="626" spans="1:8" x14ac:dyDescent="0.3">
      <c r="A626" s="2" t="s">
        <v>1779</v>
      </c>
      <c r="B626" s="2" t="s">
        <v>1780</v>
      </c>
      <c r="C626" s="2" t="s">
        <v>2801</v>
      </c>
      <c r="D626" s="2" t="s">
        <v>3291</v>
      </c>
      <c r="E626" s="2" t="str">
        <f t="shared" si="9"/>
        <v>W27-6A  29.5X8.5</v>
      </c>
      <c r="F626" s="2" t="s">
        <v>1781</v>
      </c>
      <c r="G626" s="1">
        <v>16.989999999999998</v>
      </c>
      <c r="H626" s="1">
        <v>17.63</v>
      </c>
    </row>
    <row r="627" spans="1:8" x14ac:dyDescent="0.3">
      <c r="A627" s="2" t="s">
        <v>1782</v>
      </c>
      <c r="B627" s="2" t="s">
        <v>1783</v>
      </c>
      <c r="C627" s="2" t="s">
        <v>2802</v>
      </c>
      <c r="D627" s="2" t="s">
        <v>3291</v>
      </c>
      <c r="E627" s="2" t="str">
        <f t="shared" si="9"/>
        <v>W27-7A  29.5X8.5</v>
      </c>
      <c r="F627" s="2" t="s">
        <v>1784</v>
      </c>
      <c r="G627" s="1">
        <v>18.5</v>
      </c>
      <c r="H627" s="1">
        <v>19.209999999999997</v>
      </c>
    </row>
    <row r="628" spans="1:8" x14ac:dyDescent="0.3">
      <c r="A628" s="2" t="s">
        <v>1785</v>
      </c>
      <c r="B628" s="2" t="s">
        <v>1786</v>
      </c>
      <c r="C628" s="2" t="s">
        <v>2803</v>
      </c>
      <c r="D628" s="2" t="s">
        <v>3290</v>
      </c>
      <c r="E628" s="2" t="str">
        <f t="shared" si="9"/>
        <v>W27-8  16 IN</v>
      </c>
      <c r="F628" s="2" t="s">
        <v>1787</v>
      </c>
      <c r="G628" s="1">
        <v>11.52</v>
      </c>
      <c r="H628" s="1">
        <v>11.959999999999999</v>
      </c>
    </row>
    <row r="629" spans="1:8" x14ac:dyDescent="0.3">
      <c r="A629" s="2" t="s">
        <v>1230</v>
      </c>
      <c r="B629" s="2" t="s">
        <v>1231</v>
      </c>
      <c r="C629" s="2" t="s">
        <v>2640</v>
      </c>
      <c r="D629" s="2" t="s">
        <v>3168</v>
      </c>
      <c r="E629" s="2" t="str">
        <f t="shared" si="9"/>
        <v>W3-1  36X36</v>
      </c>
      <c r="F629" s="2" t="s">
        <v>1232</v>
      </c>
      <c r="G629" s="1">
        <v>87.78</v>
      </c>
      <c r="H629" s="1">
        <v>91.11</v>
      </c>
    </row>
    <row r="630" spans="1:8" x14ac:dyDescent="0.3">
      <c r="A630" s="2" t="s">
        <v>1788</v>
      </c>
      <c r="B630" s="2" t="s">
        <v>1789</v>
      </c>
      <c r="C630" s="2" t="s">
        <v>2804</v>
      </c>
      <c r="D630" s="2" t="s">
        <v>3134</v>
      </c>
      <c r="E630" s="2" t="str">
        <f t="shared" si="9"/>
        <v>W31-1  48X48</v>
      </c>
      <c r="F630" s="2" t="s">
        <v>1790</v>
      </c>
      <c r="G630" s="1">
        <v>116.2</v>
      </c>
      <c r="H630" s="1">
        <v>120.61</v>
      </c>
    </row>
    <row r="631" spans="1:8" x14ac:dyDescent="0.3">
      <c r="A631" s="2" t="s">
        <v>1233</v>
      </c>
      <c r="B631" s="2" t="s">
        <v>1234</v>
      </c>
      <c r="C631" s="2" t="s">
        <v>2641</v>
      </c>
      <c r="D631" s="2" t="s">
        <v>3168</v>
      </c>
      <c r="E631" s="2" t="str">
        <f t="shared" ref="E631:E694" si="10">CONCATENATE(C631,"  ",D631)</f>
        <v>W3-1A  36X36</v>
      </c>
      <c r="F631" s="2" t="s">
        <v>1235</v>
      </c>
      <c r="G631" s="1">
        <v>76.459999999999994</v>
      </c>
      <c r="H631" s="1">
        <v>79.37</v>
      </c>
    </row>
    <row r="632" spans="1:8" x14ac:dyDescent="0.3">
      <c r="A632" s="2" t="s">
        <v>1236</v>
      </c>
      <c r="B632" s="2" t="s">
        <v>1237</v>
      </c>
      <c r="C632" s="2" t="s">
        <v>2642</v>
      </c>
      <c r="D632" s="2" t="s">
        <v>3134</v>
      </c>
      <c r="E632" s="2" t="str">
        <f t="shared" si="10"/>
        <v>W3-1B  48X48</v>
      </c>
      <c r="F632" s="2" t="s">
        <v>1238</v>
      </c>
      <c r="G632" s="1">
        <v>222.26</v>
      </c>
      <c r="H632" s="1">
        <v>230.7</v>
      </c>
    </row>
    <row r="633" spans="1:8" x14ac:dyDescent="0.3">
      <c r="A633" s="2" t="s">
        <v>1239</v>
      </c>
      <c r="B633" s="2" t="s">
        <v>1240</v>
      </c>
      <c r="C633" s="2" t="s">
        <v>2643</v>
      </c>
      <c r="D633" s="2" t="s">
        <v>3134</v>
      </c>
      <c r="E633" s="2" t="str">
        <f t="shared" si="10"/>
        <v>W3-1C  48X48</v>
      </c>
      <c r="F633" s="2" t="s">
        <v>1241</v>
      </c>
      <c r="G633" s="1">
        <v>116.2</v>
      </c>
      <c r="H633" s="1">
        <v>120.61</v>
      </c>
    </row>
    <row r="634" spans="1:8" x14ac:dyDescent="0.3">
      <c r="A634" s="2" t="s">
        <v>1242</v>
      </c>
      <c r="B634" s="2" t="s">
        <v>1243</v>
      </c>
      <c r="C634" s="2" t="s">
        <v>2644</v>
      </c>
      <c r="D634" s="2" t="s">
        <v>3168</v>
      </c>
      <c r="E634" s="2" t="str">
        <f t="shared" si="10"/>
        <v>W3-3  36X36</v>
      </c>
      <c r="F634" s="2" t="s">
        <v>1244</v>
      </c>
      <c r="G634" s="1">
        <v>87.8</v>
      </c>
      <c r="H634" s="1">
        <v>91.14</v>
      </c>
    </row>
    <row r="635" spans="1:8" x14ac:dyDescent="0.3">
      <c r="A635" s="2" t="s">
        <v>1245</v>
      </c>
      <c r="B635" s="2" t="s">
        <v>1246</v>
      </c>
      <c r="C635" s="2" t="s">
        <v>2645</v>
      </c>
      <c r="D635" s="2" t="s">
        <v>3134</v>
      </c>
      <c r="E635" s="2" t="str">
        <f t="shared" si="10"/>
        <v>W3-3A  48X48</v>
      </c>
      <c r="F635" s="2" t="s">
        <v>1247</v>
      </c>
      <c r="G635" s="1">
        <v>222.26</v>
      </c>
      <c r="H635" s="1">
        <v>230.7</v>
      </c>
    </row>
    <row r="636" spans="1:8" x14ac:dyDescent="0.3">
      <c r="A636" s="2" t="s">
        <v>1248</v>
      </c>
      <c r="B636" s="2" t="s">
        <v>1249</v>
      </c>
      <c r="C636" s="2" t="s">
        <v>2646</v>
      </c>
      <c r="D636" s="2" t="s">
        <v>3168</v>
      </c>
      <c r="E636" s="2" t="str">
        <f t="shared" si="10"/>
        <v>W3-5A  36X36</v>
      </c>
      <c r="F636" s="2" t="s">
        <v>1250</v>
      </c>
      <c r="G636" s="1">
        <v>89.46</v>
      </c>
      <c r="H636" s="1">
        <v>92.86</v>
      </c>
    </row>
    <row r="637" spans="1:8" x14ac:dyDescent="0.3">
      <c r="A637" s="2" t="s">
        <v>1251</v>
      </c>
      <c r="B637" s="2" t="s">
        <v>1252</v>
      </c>
      <c r="C637" s="2" t="s">
        <v>2647</v>
      </c>
      <c r="D637" s="2" t="s">
        <v>3168</v>
      </c>
      <c r="E637" s="2" t="str">
        <f t="shared" si="10"/>
        <v>W3-5B  36X36</v>
      </c>
      <c r="F637" s="2" t="s">
        <v>1253</v>
      </c>
      <c r="G637" s="1">
        <v>89.46</v>
      </c>
      <c r="H637" s="1">
        <v>92.86</v>
      </c>
    </row>
    <row r="638" spans="1:8" x14ac:dyDescent="0.3">
      <c r="A638" s="2" t="s">
        <v>1254</v>
      </c>
      <c r="B638" s="2" t="s">
        <v>1255</v>
      </c>
      <c r="C638" s="2" t="s">
        <v>2648</v>
      </c>
      <c r="D638" s="2" t="s">
        <v>3168</v>
      </c>
      <c r="E638" s="2" t="str">
        <f t="shared" si="10"/>
        <v>W3-5C  36X36</v>
      </c>
      <c r="F638" s="2" t="s">
        <v>1256</v>
      </c>
      <c r="G638" s="1">
        <v>89.46</v>
      </c>
      <c r="H638" s="1">
        <v>92.86</v>
      </c>
    </row>
    <row r="639" spans="1:8" x14ac:dyDescent="0.3">
      <c r="A639" s="2" t="s">
        <v>1257</v>
      </c>
      <c r="B639" s="2" t="s">
        <v>1258</v>
      </c>
      <c r="C639" s="2" t="s">
        <v>2649</v>
      </c>
      <c r="D639" s="2" t="s">
        <v>3168</v>
      </c>
      <c r="E639" s="2" t="str">
        <f t="shared" si="10"/>
        <v>W3-5D  36X36</v>
      </c>
      <c r="F639" s="2" t="s">
        <v>1259</v>
      </c>
      <c r="G639" s="1">
        <v>89.46</v>
      </c>
      <c r="H639" s="1">
        <v>92.86</v>
      </c>
    </row>
    <row r="640" spans="1:8" x14ac:dyDescent="0.3">
      <c r="A640" s="2" t="s">
        <v>1260</v>
      </c>
      <c r="B640" s="2" t="s">
        <v>1261</v>
      </c>
      <c r="C640" s="2" t="s">
        <v>2650</v>
      </c>
      <c r="D640" s="2" t="s">
        <v>3134</v>
      </c>
      <c r="E640" s="2" t="str">
        <f t="shared" si="10"/>
        <v>W3-5F  48X48</v>
      </c>
      <c r="F640" s="2" t="s">
        <v>1262</v>
      </c>
      <c r="G640" s="1">
        <v>226.29</v>
      </c>
      <c r="H640" s="1">
        <v>234.89</v>
      </c>
    </row>
    <row r="641" spans="1:8" x14ac:dyDescent="0.3">
      <c r="A641" s="2" t="s">
        <v>1263</v>
      </c>
      <c r="B641" s="2" t="s">
        <v>1264</v>
      </c>
      <c r="C641" s="2" t="s">
        <v>2651</v>
      </c>
      <c r="D641" s="2" t="s">
        <v>3134</v>
      </c>
      <c r="E641" s="2" t="str">
        <f t="shared" si="10"/>
        <v>W3-5G  48X48</v>
      </c>
      <c r="F641" s="2" t="s">
        <v>1265</v>
      </c>
      <c r="G641" s="1">
        <v>189.45</v>
      </c>
      <c r="H641" s="1">
        <v>196.65</v>
      </c>
    </row>
    <row r="642" spans="1:8" x14ac:dyDescent="0.3">
      <c r="A642" s="2" t="s">
        <v>1266</v>
      </c>
      <c r="B642" s="2" t="s">
        <v>1267</v>
      </c>
      <c r="C642" s="2" t="s">
        <v>2652</v>
      </c>
      <c r="D642" s="2" t="s">
        <v>3134</v>
      </c>
      <c r="E642" s="2" t="str">
        <f t="shared" si="10"/>
        <v>W3-5H  48X48</v>
      </c>
      <c r="F642" s="2" t="s">
        <v>1268</v>
      </c>
      <c r="G642" s="1">
        <v>226.29</v>
      </c>
      <c r="H642" s="1">
        <v>234.89</v>
      </c>
    </row>
    <row r="643" spans="1:8" x14ac:dyDescent="0.3">
      <c r="A643" s="2" t="s">
        <v>1269</v>
      </c>
      <c r="B643" s="2" t="s">
        <v>1270</v>
      </c>
      <c r="C643" s="2" t="s">
        <v>2653</v>
      </c>
      <c r="D643" s="2" t="s">
        <v>3168</v>
      </c>
      <c r="E643" s="2" t="str">
        <f t="shared" si="10"/>
        <v>W4-1  36X36</v>
      </c>
      <c r="F643" s="2" t="s">
        <v>1271</v>
      </c>
      <c r="G643" s="1">
        <v>87.8</v>
      </c>
      <c r="H643" s="1">
        <v>91.14</v>
      </c>
    </row>
    <row r="644" spans="1:8" x14ac:dyDescent="0.3">
      <c r="A644" s="2" t="s">
        <v>1272</v>
      </c>
      <c r="B644" s="2" t="s">
        <v>1273</v>
      </c>
      <c r="C644" s="2" t="s">
        <v>2654</v>
      </c>
      <c r="D644" s="2" t="s">
        <v>3134</v>
      </c>
      <c r="E644" s="2" t="str">
        <f t="shared" si="10"/>
        <v>W4-1B  48X48</v>
      </c>
      <c r="F644" s="2" t="s">
        <v>1274</v>
      </c>
      <c r="G644" s="1">
        <v>222.26</v>
      </c>
      <c r="H644" s="1">
        <v>230.7</v>
      </c>
    </row>
    <row r="645" spans="1:8" x14ac:dyDescent="0.3">
      <c r="A645" s="2" t="s">
        <v>1275</v>
      </c>
      <c r="B645" s="2" t="s">
        <v>1276</v>
      </c>
      <c r="C645" s="2" t="s">
        <v>2655</v>
      </c>
      <c r="D645" s="2" t="s">
        <v>3134</v>
      </c>
      <c r="E645" s="2" t="str">
        <f t="shared" si="10"/>
        <v>W4-1C  48X48</v>
      </c>
      <c r="F645" s="2" t="s">
        <v>1277</v>
      </c>
      <c r="G645" s="1">
        <v>116.2</v>
      </c>
      <c r="H645" s="1">
        <v>120.61</v>
      </c>
    </row>
    <row r="646" spans="1:8" x14ac:dyDescent="0.3">
      <c r="A646" s="2" t="s">
        <v>1278</v>
      </c>
      <c r="B646" s="2" t="s">
        <v>1279</v>
      </c>
      <c r="C646" s="2" t="s">
        <v>3322</v>
      </c>
      <c r="D646" s="2" t="s">
        <v>3168</v>
      </c>
      <c r="E646" s="2" t="str">
        <f t="shared" si="10"/>
        <v>W4-1D  36X36</v>
      </c>
      <c r="F646" s="2" t="s">
        <v>1280</v>
      </c>
      <c r="G646" s="1">
        <v>87.8</v>
      </c>
      <c r="H646" s="1">
        <v>91.14</v>
      </c>
    </row>
    <row r="647" spans="1:8" x14ac:dyDescent="0.3">
      <c r="A647" s="2" t="s">
        <v>1281</v>
      </c>
      <c r="B647" s="2" t="s">
        <v>1282</v>
      </c>
      <c r="C647" s="2" t="s">
        <v>3321</v>
      </c>
      <c r="D647" s="2" t="s">
        <v>3134</v>
      </c>
      <c r="E647" s="2" t="str">
        <f t="shared" si="10"/>
        <v>W4-1F  48X48</v>
      </c>
      <c r="F647" s="2" t="s">
        <v>1283</v>
      </c>
      <c r="G647" s="1">
        <v>222.26</v>
      </c>
      <c r="H647" s="1">
        <v>230.7</v>
      </c>
    </row>
    <row r="648" spans="1:8" x14ac:dyDescent="0.3">
      <c r="A648" s="2" t="s">
        <v>1284</v>
      </c>
      <c r="B648" s="2" t="s">
        <v>1285</v>
      </c>
      <c r="C648" s="2" t="s">
        <v>2656</v>
      </c>
      <c r="D648" s="2" t="s">
        <v>3134</v>
      </c>
      <c r="E648" s="2" t="str">
        <f t="shared" si="10"/>
        <v>W4-1G  48X48</v>
      </c>
      <c r="F648" s="2" t="s">
        <v>1286</v>
      </c>
      <c r="G648" s="1">
        <v>129.04</v>
      </c>
      <c r="H648" s="1">
        <v>133.94</v>
      </c>
    </row>
    <row r="649" spans="1:8" x14ac:dyDescent="0.3">
      <c r="A649" s="2" t="s">
        <v>1290</v>
      </c>
      <c r="B649" s="2" t="s">
        <v>1291</v>
      </c>
      <c r="C649" s="2" t="s">
        <v>2658</v>
      </c>
      <c r="D649" s="2" t="s">
        <v>3168</v>
      </c>
      <c r="E649" s="2" t="str">
        <f t="shared" si="10"/>
        <v>W4-2  36X36</v>
      </c>
      <c r="F649" s="2" t="s">
        <v>1292</v>
      </c>
      <c r="G649" s="1">
        <v>87.8</v>
      </c>
      <c r="H649" s="1">
        <v>91.14</v>
      </c>
    </row>
    <row r="650" spans="1:8" x14ac:dyDescent="0.3">
      <c r="A650" s="2" t="s">
        <v>1293</v>
      </c>
      <c r="B650" s="2" t="s">
        <v>1294</v>
      </c>
      <c r="C650" s="2" t="s">
        <v>2659</v>
      </c>
      <c r="D650" s="2" t="s">
        <v>3168</v>
      </c>
      <c r="E650" s="2" t="str">
        <f t="shared" si="10"/>
        <v>W4-2A  36X36</v>
      </c>
      <c r="F650" s="2" t="s">
        <v>1295</v>
      </c>
      <c r="G650" s="1">
        <v>65.36</v>
      </c>
      <c r="H650" s="1">
        <v>67.84</v>
      </c>
    </row>
    <row r="651" spans="1:8" x14ac:dyDescent="0.3">
      <c r="A651" s="2" t="s">
        <v>1296</v>
      </c>
      <c r="B651" s="2" t="s">
        <v>1297</v>
      </c>
      <c r="C651" s="2" t="s">
        <v>2660</v>
      </c>
      <c r="D651" s="2" t="s">
        <v>3134</v>
      </c>
      <c r="E651" s="2" t="str">
        <f t="shared" si="10"/>
        <v>W4-2B  48X48</v>
      </c>
      <c r="F651" s="2" t="s">
        <v>1298</v>
      </c>
      <c r="G651" s="1">
        <v>222.26</v>
      </c>
      <c r="H651" s="1">
        <v>230.7</v>
      </c>
    </row>
    <row r="652" spans="1:8" x14ac:dyDescent="0.3">
      <c r="A652" s="2" t="s">
        <v>1299</v>
      </c>
      <c r="B652" s="2" t="s">
        <v>1300</v>
      </c>
      <c r="C652" s="2" t="s">
        <v>2661</v>
      </c>
      <c r="D652" s="2" t="s">
        <v>3134</v>
      </c>
      <c r="E652" s="2" t="str">
        <f t="shared" si="10"/>
        <v>W4-2C  48X48</v>
      </c>
      <c r="F652" s="2" t="s">
        <v>1301</v>
      </c>
      <c r="G652" s="1">
        <v>116.2</v>
      </c>
      <c r="H652" s="1">
        <v>120.61</v>
      </c>
    </row>
    <row r="653" spans="1:8" x14ac:dyDescent="0.3">
      <c r="A653" s="2" t="s">
        <v>1302</v>
      </c>
      <c r="B653" s="2" t="s">
        <v>1303</v>
      </c>
      <c r="C653" s="2" t="s">
        <v>2662</v>
      </c>
      <c r="D653" s="2" t="s">
        <v>3168</v>
      </c>
      <c r="E653" s="2" t="str">
        <f t="shared" si="10"/>
        <v>W4-2D  36X36</v>
      </c>
      <c r="F653" s="2" t="s">
        <v>1304</v>
      </c>
      <c r="G653" s="1">
        <v>87.8</v>
      </c>
      <c r="H653" s="1">
        <v>91.14</v>
      </c>
    </row>
    <row r="654" spans="1:8" x14ac:dyDescent="0.3">
      <c r="A654" s="2" t="s">
        <v>1305</v>
      </c>
      <c r="B654" s="2" t="s">
        <v>1306</v>
      </c>
      <c r="C654" s="2" t="s">
        <v>2663</v>
      </c>
      <c r="D654" s="2" t="s">
        <v>3168</v>
      </c>
      <c r="E654" s="2" t="str">
        <f t="shared" si="10"/>
        <v>W4-2E  36X36</v>
      </c>
      <c r="F654" s="2" t="s">
        <v>1307</v>
      </c>
      <c r="G654" s="1">
        <v>82.28</v>
      </c>
      <c r="H654" s="1">
        <v>85.41</v>
      </c>
    </row>
    <row r="655" spans="1:8" x14ac:dyDescent="0.3">
      <c r="A655" s="2" t="s">
        <v>1308</v>
      </c>
      <c r="B655" s="2" t="s">
        <v>1309</v>
      </c>
      <c r="C655" s="2" t="s">
        <v>2664</v>
      </c>
      <c r="D655" s="2" t="s">
        <v>3134</v>
      </c>
      <c r="E655" s="2" t="str">
        <f t="shared" si="10"/>
        <v>W4-2F  48X48</v>
      </c>
      <c r="F655" s="2" t="s">
        <v>1310</v>
      </c>
      <c r="G655" s="1">
        <v>222.26</v>
      </c>
      <c r="H655" s="1">
        <v>230.7</v>
      </c>
    </row>
    <row r="656" spans="1:8" x14ac:dyDescent="0.3">
      <c r="A656" s="2" t="s">
        <v>1311</v>
      </c>
      <c r="B656" s="2" t="s">
        <v>1312</v>
      </c>
      <c r="C656" s="2" t="s">
        <v>2665</v>
      </c>
      <c r="D656" s="2" t="s">
        <v>3134</v>
      </c>
      <c r="E656" s="2" t="str">
        <f t="shared" si="10"/>
        <v>W4-2G  48X48</v>
      </c>
      <c r="F656" s="2" t="s">
        <v>1313</v>
      </c>
      <c r="G656" s="1">
        <v>116.2</v>
      </c>
      <c r="H656" s="1">
        <v>120.61</v>
      </c>
    </row>
    <row r="657" spans="1:8" x14ac:dyDescent="0.3">
      <c r="A657" s="2" t="s">
        <v>1314</v>
      </c>
      <c r="B657" s="2" t="s">
        <v>1315</v>
      </c>
      <c r="C657" s="2" t="s">
        <v>2666</v>
      </c>
      <c r="D657" s="2" t="s">
        <v>3134</v>
      </c>
      <c r="E657" s="2" t="str">
        <f t="shared" si="10"/>
        <v>W4-2H  48X48</v>
      </c>
      <c r="F657" s="2" t="s">
        <v>1316</v>
      </c>
      <c r="G657" s="1">
        <v>175.25</v>
      </c>
      <c r="H657" s="1">
        <v>181.91</v>
      </c>
    </row>
    <row r="658" spans="1:8" x14ac:dyDescent="0.3">
      <c r="A658" s="2" t="s">
        <v>1287</v>
      </c>
      <c r="B658" s="2" t="s">
        <v>1288</v>
      </c>
      <c r="C658" s="2" t="s">
        <v>2657</v>
      </c>
      <c r="D658" s="2" t="s">
        <v>3134</v>
      </c>
      <c r="E658" s="2" t="str">
        <f t="shared" si="10"/>
        <v>W4-2M  48X48</v>
      </c>
      <c r="F658" s="2" t="s">
        <v>1289</v>
      </c>
      <c r="G658" s="1">
        <v>126.77</v>
      </c>
      <c r="H658" s="1">
        <v>131.59</v>
      </c>
    </row>
    <row r="659" spans="1:8" x14ac:dyDescent="0.3">
      <c r="A659" s="2" t="s">
        <v>1317</v>
      </c>
      <c r="B659" s="2" t="s">
        <v>1318</v>
      </c>
      <c r="C659" s="2" t="s">
        <v>2667</v>
      </c>
      <c r="D659" s="2" t="s">
        <v>3134</v>
      </c>
      <c r="E659" s="2" t="str">
        <f t="shared" si="10"/>
        <v>W4-3A  48X48</v>
      </c>
      <c r="F659" s="2" t="s">
        <v>1319</v>
      </c>
      <c r="G659" s="1">
        <v>222.26</v>
      </c>
      <c r="H659" s="1">
        <v>230.7</v>
      </c>
    </row>
    <row r="660" spans="1:8" x14ac:dyDescent="0.3">
      <c r="A660" s="2" t="s">
        <v>1320</v>
      </c>
      <c r="B660" s="2" t="s">
        <v>1321</v>
      </c>
      <c r="C660" s="2" t="s">
        <v>2668</v>
      </c>
      <c r="D660" s="2" t="s">
        <v>3134</v>
      </c>
      <c r="E660" s="2" t="str">
        <f t="shared" si="10"/>
        <v>W4-3B  48X48</v>
      </c>
      <c r="F660" s="2" t="s">
        <v>1322</v>
      </c>
      <c r="G660" s="1">
        <v>222.26</v>
      </c>
      <c r="H660" s="1">
        <v>230.7</v>
      </c>
    </row>
    <row r="661" spans="1:8" x14ac:dyDescent="0.3">
      <c r="A661" s="2" t="s">
        <v>1323</v>
      </c>
      <c r="B661" s="2" t="s">
        <v>1324</v>
      </c>
      <c r="C661" s="2" t="s">
        <v>2669</v>
      </c>
      <c r="D661" s="2" t="s">
        <v>3152</v>
      </c>
      <c r="E661" s="2" t="str">
        <f t="shared" si="10"/>
        <v>W4-4  36x18</v>
      </c>
      <c r="F661" s="2" t="s">
        <v>1325</v>
      </c>
      <c r="G661" s="1">
        <v>43.9</v>
      </c>
      <c r="H661" s="1">
        <v>45.57</v>
      </c>
    </row>
    <row r="662" spans="1:8" x14ac:dyDescent="0.3">
      <c r="A662" s="2" t="s">
        <v>1326</v>
      </c>
      <c r="B662" s="2" t="s">
        <v>1327</v>
      </c>
      <c r="C662" s="2" t="s">
        <v>3320</v>
      </c>
      <c r="D662" s="2" t="s">
        <v>3168</v>
      </c>
      <c r="E662" s="2" t="str">
        <f t="shared" si="10"/>
        <v>W5-1AA  36X36</v>
      </c>
      <c r="F662" s="2" t="s">
        <v>1328</v>
      </c>
      <c r="G662" s="1">
        <v>74.83</v>
      </c>
      <c r="H662" s="1">
        <v>77.679999999999993</v>
      </c>
    </row>
    <row r="663" spans="1:8" x14ac:dyDescent="0.3">
      <c r="A663" s="2" t="s">
        <v>1329</v>
      </c>
      <c r="B663" s="2" t="s">
        <v>1330</v>
      </c>
      <c r="C663" s="2" t="s">
        <v>3319</v>
      </c>
      <c r="D663" s="2" t="s">
        <v>3168</v>
      </c>
      <c r="E663" s="2" t="str">
        <f t="shared" si="10"/>
        <v>W5-1AB  36X36</v>
      </c>
      <c r="F663" s="2" t="s">
        <v>1331</v>
      </c>
      <c r="G663" s="1">
        <v>89.759999999999991</v>
      </c>
      <c r="H663" s="1">
        <v>93.17</v>
      </c>
    </row>
    <row r="664" spans="1:8" x14ac:dyDescent="0.3">
      <c r="A664" s="2" t="s">
        <v>1332</v>
      </c>
      <c r="B664" s="2" t="s">
        <v>1333</v>
      </c>
      <c r="C664" s="2" t="s">
        <v>2670</v>
      </c>
      <c r="D664" s="2" t="s">
        <v>3168</v>
      </c>
      <c r="E664" s="2" t="str">
        <f t="shared" si="10"/>
        <v>W5-2  36X36</v>
      </c>
      <c r="F664" s="2" t="s">
        <v>1334</v>
      </c>
      <c r="G664" s="1">
        <v>87.8</v>
      </c>
      <c r="H664" s="1">
        <v>91.14</v>
      </c>
    </row>
    <row r="665" spans="1:8" x14ac:dyDescent="0.3">
      <c r="A665" s="2" t="s">
        <v>1335</v>
      </c>
      <c r="B665" s="2" t="s">
        <v>1336</v>
      </c>
      <c r="C665" s="2" t="s">
        <v>2671</v>
      </c>
      <c r="D665" s="2" t="s">
        <v>3134</v>
      </c>
      <c r="E665" s="2" t="str">
        <f t="shared" si="10"/>
        <v>W5-2B  48X48</v>
      </c>
      <c r="F665" s="2" t="s">
        <v>1337</v>
      </c>
      <c r="G665" s="1">
        <v>126.49</v>
      </c>
      <c r="H665" s="1">
        <v>131.30000000000001</v>
      </c>
    </row>
    <row r="666" spans="1:8" x14ac:dyDescent="0.3">
      <c r="A666" s="2" t="s">
        <v>1338</v>
      </c>
      <c r="B666" s="2" t="s">
        <v>1339</v>
      </c>
      <c r="C666" s="2" t="s">
        <v>2672</v>
      </c>
      <c r="D666" s="2" t="s">
        <v>3134</v>
      </c>
      <c r="E666" s="2" t="str">
        <f t="shared" si="10"/>
        <v>W5-3  48X48</v>
      </c>
      <c r="F666" s="2" t="s">
        <v>1340</v>
      </c>
      <c r="G666" s="1">
        <v>87.8</v>
      </c>
      <c r="H666" s="1">
        <v>91.14</v>
      </c>
    </row>
    <row r="667" spans="1:8" x14ac:dyDescent="0.3">
      <c r="A667" s="2" t="s">
        <v>1341</v>
      </c>
      <c r="B667" s="2" t="s">
        <v>1342</v>
      </c>
      <c r="C667" s="2" t="s">
        <v>2673</v>
      </c>
      <c r="D667" s="2" t="s">
        <v>3134</v>
      </c>
      <c r="E667" s="2" t="str">
        <f t="shared" si="10"/>
        <v>W5-4  48X48</v>
      </c>
      <c r="F667" s="2" t="s">
        <v>1343</v>
      </c>
      <c r="G667" s="1">
        <v>126.49</v>
      </c>
      <c r="H667" s="1">
        <v>131.30000000000001</v>
      </c>
    </row>
    <row r="668" spans="1:8" x14ac:dyDescent="0.3">
      <c r="A668" s="2" t="s">
        <v>1344</v>
      </c>
      <c r="B668" s="2" t="s">
        <v>1345</v>
      </c>
      <c r="C668" s="2" t="s">
        <v>2674</v>
      </c>
      <c r="D668" s="2" t="s">
        <v>3127</v>
      </c>
      <c r="E668" s="2" t="str">
        <f t="shared" si="10"/>
        <v>W5-5A  48x48</v>
      </c>
      <c r="F668" s="2" t="s">
        <v>1346</v>
      </c>
      <c r="G668" s="1">
        <v>131.56</v>
      </c>
      <c r="H668" s="1">
        <v>136.56</v>
      </c>
    </row>
    <row r="669" spans="1:8" x14ac:dyDescent="0.3">
      <c r="A669" s="2" t="s">
        <v>1359</v>
      </c>
      <c r="B669" s="2" t="s">
        <v>1360</v>
      </c>
      <c r="C669" s="2" t="s">
        <v>2679</v>
      </c>
      <c r="D669" s="2" t="s">
        <v>3168</v>
      </c>
      <c r="E669" s="2" t="str">
        <f t="shared" si="10"/>
        <v>W6-1  36X36</v>
      </c>
      <c r="F669" s="2" t="s">
        <v>1361</v>
      </c>
      <c r="G669" s="1">
        <v>87.9</v>
      </c>
      <c r="H669" s="1">
        <v>91.25</v>
      </c>
    </row>
    <row r="670" spans="1:8" x14ac:dyDescent="0.3">
      <c r="A670" s="2" t="s">
        <v>1362</v>
      </c>
      <c r="B670" s="2" t="s">
        <v>1363</v>
      </c>
      <c r="C670" s="2" t="s">
        <v>2680</v>
      </c>
      <c r="D670" s="2" t="s">
        <v>3134</v>
      </c>
      <c r="E670" s="2" t="str">
        <f t="shared" si="10"/>
        <v>W6-1A  48X48</v>
      </c>
      <c r="F670" s="2" t="s">
        <v>1364</v>
      </c>
      <c r="G670" s="1">
        <v>65.36</v>
      </c>
      <c r="H670" s="1">
        <v>67.84</v>
      </c>
    </row>
    <row r="671" spans="1:8" x14ac:dyDescent="0.3">
      <c r="A671" s="2" t="s">
        <v>1365</v>
      </c>
      <c r="B671" s="2" t="s">
        <v>1366</v>
      </c>
      <c r="C671" s="2" t="s">
        <v>2681</v>
      </c>
      <c r="D671" s="2" t="s">
        <v>3134</v>
      </c>
      <c r="E671" s="2" t="str">
        <f t="shared" si="10"/>
        <v>W6-1B  48X48</v>
      </c>
      <c r="F671" s="2" t="s">
        <v>1367</v>
      </c>
      <c r="G671" s="1">
        <v>222.26</v>
      </c>
      <c r="H671" s="1">
        <v>230.7</v>
      </c>
    </row>
    <row r="672" spans="1:8" x14ac:dyDescent="0.3">
      <c r="A672" s="2" t="s">
        <v>1368</v>
      </c>
      <c r="B672" s="2" t="s">
        <v>1369</v>
      </c>
      <c r="C672" s="2" t="s">
        <v>2682</v>
      </c>
      <c r="D672" s="2" t="s">
        <v>3168</v>
      </c>
      <c r="E672" s="2" t="str">
        <f t="shared" si="10"/>
        <v>W6-3B  36X36</v>
      </c>
      <c r="F672" s="2" t="s">
        <v>1370</v>
      </c>
      <c r="G672" s="1">
        <v>87.8</v>
      </c>
      <c r="H672" s="1">
        <v>91.14</v>
      </c>
    </row>
    <row r="673" spans="1:8" x14ac:dyDescent="0.3">
      <c r="A673" s="2" t="s">
        <v>1371</v>
      </c>
      <c r="B673" s="2" t="s">
        <v>1372</v>
      </c>
      <c r="C673" s="2" t="s">
        <v>2683</v>
      </c>
      <c r="D673" s="2" t="s">
        <v>3134</v>
      </c>
      <c r="E673" s="2" t="str">
        <f t="shared" si="10"/>
        <v>W6-3D  48X48</v>
      </c>
      <c r="F673" s="2" t="s">
        <v>1373</v>
      </c>
      <c r="G673" s="1">
        <v>222.26</v>
      </c>
      <c r="H673" s="1">
        <v>230.7</v>
      </c>
    </row>
    <row r="674" spans="1:8" x14ac:dyDescent="0.3">
      <c r="A674" s="2" t="s">
        <v>1374</v>
      </c>
      <c r="B674" s="2" t="s">
        <v>1375</v>
      </c>
      <c r="C674" s="2" t="s">
        <v>2684</v>
      </c>
      <c r="D674" s="2" t="s">
        <v>3134</v>
      </c>
      <c r="E674" s="2" t="str">
        <f t="shared" si="10"/>
        <v>W6-3E  48X48</v>
      </c>
      <c r="F674" s="2" t="s">
        <v>1376</v>
      </c>
      <c r="G674" s="1">
        <v>116.2</v>
      </c>
      <c r="H674" s="1">
        <v>120.61</v>
      </c>
    </row>
    <row r="675" spans="1:8" x14ac:dyDescent="0.3">
      <c r="A675" s="2" t="s">
        <v>1377</v>
      </c>
      <c r="B675" s="2" t="s">
        <v>1378</v>
      </c>
      <c r="C675" s="2" t="s">
        <v>2685</v>
      </c>
      <c r="D675" s="2" t="s">
        <v>3297</v>
      </c>
      <c r="E675" s="2" t="str">
        <f t="shared" si="10"/>
        <v>W7-1  30X30</v>
      </c>
      <c r="F675" s="2" t="s">
        <v>1379</v>
      </c>
      <c r="G675" s="1">
        <v>60.98</v>
      </c>
      <c r="H675" s="1">
        <v>63.3</v>
      </c>
    </row>
    <row r="676" spans="1:8" x14ac:dyDescent="0.3">
      <c r="A676" s="2" t="s">
        <v>1380</v>
      </c>
      <c r="B676" s="2" t="s">
        <v>1381</v>
      </c>
      <c r="C676" s="36" t="s">
        <v>3413</v>
      </c>
      <c r="D676" s="2" t="s">
        <v>3168</v>
      </c>
      <c r="E676" s="2" t="str">
        <f t="shared" si="10"/>
        <v>W7-1A  36X36</v>
      </c>
      <c r="F676" s="2" t="s">
        <v>1382</v>
      </c>
      <c r="G676" s="1">
        <v>87.8</v>
      </c>
      <c r="H676" s="1">
        <v>91.14</v>
      </c>
    </row>
    <row r="677" spans="1:8" x14ac:dyDescent="0.3">
      <c r="A677" s="2" t="s">
        <v>1383</v>
      </c>
      <c r="B677" s="2" t="s">
        <v>1384</v>
      </c>
      <c r="C677" s="2" t="s">
        <v>2686</v>
      </c>
      <c r="D677" s="2" t="s">
        <v>3297</v>
      </c>
      <c r="E677" s="2" t="str">
        <f t="shared" si="10"/>
        <v>W8-1  30X30</v>
      </c>
      <c r="F677" s="2" t="s">
        <v>1385</v>
      </c>
      <c r="G677" s="1">
        <v>60.98</v>
      </c>
      <c r="H677" s="1">
        <v>63.3</v>
      </c>
    </row>
    <row r="678" spans="1:8" x14ac:dyDescent="0.3">
      <c r="A678" s="2" t="s">
        <v>1386</v>
      </c>
      <c r="B678" s="2" t="s">
        <v>1387</v>
      </c>
      <c r="C678" s="2" t="s">
        <v>2687</v>
      </c>
      <c r="D678" s="2" t="s">
        <v>3297</v>
      </c>
      <c r="E678" s="2" t="str">
        <f t="shared" si="10"/>
        <v>W8-1A  30X30</v>
      </c>
      <c r="F678" s="2" t="s">
        <v>1388</v>
      </c>
      <c r="G678" s="1">
        <v>60.98</v>
      </c>
      <c r="H678" s="1">
        <v>63.3</v>
      </c>
    </row>
    <row r="679" spans="1:8" x14ac:dyDescent="0.3">
      <c r="A679" s="2" t="s">
        <v>1389</v>
      </c>
      <c r="B679" s="2" t="s">
        <v>1390</v>
      </c>
      <c r="C679" s="2" t="s">
        <v>2688</v>
      </c>
      <c r="D679" s="2" t="s">
        <v>3168</v>
      </c>
      <c r="E679" s="2" t="str">
        <f t="shared" si="10"/>
        <v>W8-1B  36X36</v>
      </c>
      <c r="F679" s="2" t="s">
        <v>1391</v>
      </c>
      <c r="G679" s="1">
        <v>74.83</v>
      </c>
      <c r="H679" s="1">
        <v>77.679999999999993</v>
      </c>
    </row>
    <row r="680" spans="1:8" x14ac:dyDescent="0.3">
      <c r="A680" s="2" t="s">
        <v>1392</v>
      </c>
      <c r="B680" s="2" t="s">
        <v>1393</v>
      </c>
      <c r="C680" s="2" t="s">
        <v>2689</v>
      </c>
      <c r="D680" s="2" t="s">
        <v>3183</v>
      </c>
      <c r="E680" s="2" t="str">
        <f t="shared" si="10"/>
        <v>W8-1F  24X12</v>
      </c>
      <c r="F680" s="2" t="s">
        <v>1394</v>
      </c>
      <c r="G680" s="1">
        <v>19.5</v>
      </c>
      <c r="H680" s="1">
        <v>20.239999999999998</v>
      </c>
    </row>
    <row r="681" spans="1:8" x14ac:dyDescent="0.3">
      <c r="A681" s="2" t="s">
        <v>1395</v>
      </c>
      <c r="B681" s="2" t="s">
        <v>1396</v>
      </c>
      <c r="C681" s="2" t="s">
        <v>2690</v>
      </c>
      <c r="D681" s="2" t="s">
        <v>3297</v>
      </c>
      <c r="E681" s="2" t="str">
        <f t="shared" si="10"/>
        <v>W8-2  30X30</v>
      </c>
      <c r="F681" s="2" t="s">
        <v>1397</v>
      </c>
      <c r="G681" s="1">
        <v>60.98</v>
      </c>
      <c r="H681" s="1">
        <v>63.3</v>
      </c>
    </row>
    <row r="682" spans="1:8" x14ac:dyDescent="0.3">
      <c r="A682" s="2" t="s">
        <v>1398</v>
      </c>
      <c r="B682" s="2" t="s">
        <v>1399</v>
      </c>
      <c r="C682" s="2" t="s">
        <v>2691</v>
      </c>
      <c r="D682" s="2" t="s">
        <v>3168</v>
      </c>
      <c r="E682" s="2" t="str">
        <f t="shared" si="10"/>
        <v>W8-2B  36X36</v>
      </c>
      <c r="F682" s="2" t="s">
        <v>1400</v>
      </c>
      <c r="G682" s="1">
        <v>74.84</v>
      </c>
      <c r="H682" s="1">
        <v>77.69</v>
      </c>
    </row>
    <row r="683" spans="1:8" x14ac:dyDescent="0.3">
      <c r="A683" s="2" t="s">
        <v>1401</v>
      </c>
      <c r="B683" s="2" t="s">
        <v>1402</v>
      </c>
      <c r="C683" s="2" t="s">
        <v>2692</v>
      </c>
      <c r="D683" s="2" t="s">
        <v>3168</v>
      </c>
      <c r="E683" s="2" t="str">
        <f t="shared" si="10"/>
        <v>W8-2C  36X36</v>
      </c>
      <c r="F683" s="2" t="s">
        <v>1403</v>
      </c>
      <c r="G683" s="1">
        <v>92.259999999999991</v>
      </c>
      <c r="H683" s="1">
        <v>95.77</v>
      </c>
    </row>
    <row r="684" spans="1:8" x14ac:dyDescent="0.3">
      <c r="A684" s="2" t="s">
        <v>1404</v>
      </c>
      <c r="B684" s="2" t="s">
        <v>1405</v>
      </c>
      <c r="C684" s="2" t="s">
        <v>2693</v>
      </c>
      <c r="D684" s="2" t="s">
        <v>3134</v>
      </c>
      <c r="E684" s="2" t="str">
        <f t="shared" si="10"/>
        <v>W8-2E  48X48</v>
      </c>
      <c r="F684" s="2" t="s">
        <v>1406</v>
      </c>
      <c r="G684" s="1">
        <v>131.56</v>
      </c>
      <c r="H684" s="1">
        <v>136.56</v>
      </c>
    </row>
    <row r="685" spans="1:8" x14ac:dyDescent="0.3">
      <c r="A685" s="2" t="s">
        <v>1407</v>
      </c>
      <c r="B685" s="2" t="s">
        <v>1408</v>
      </c>
      <c r="C685" s="2" t="s">
        <v>2694</v>
      </c>
      <c r="D685" s="2" t="s">
        <v>3168</v>
      </c>
      <c r="E685" s="2" t="str">
        <f t="shared" si="10"/>
        <v>W8-3  36X36</v>
      </c>
      <c r="F685" s="2" t="s">
        <v>1409</v>
      </c>
      <c r="G685" s="1">
        <v>74.83</v>
      </c>
      <c r="H685" s="1">
        <v>77.679999999999993</v>
      </c>
    </row>
    <row r="686" spans="1:8" x14ac:dyDescent="0.3">
      <c r="A686" s="2" t="s">
        <v>1410</v>
      </c>
      <c r="B686" s="2" t="s">
        <v>1411</v>
      </c>
      <c r="C686" s="2" t="s">
        <v>2695</v>
      </c>
      <c r="D686" s="2" t="s">
        <v>3134</v>
      </c>
      <c r="E686" s="2" t="str">
        <f t="shared" si="10"/>
        <v>W8-3E  48X48</v>
      </c>
      <c r="F686" s="2" t="s">
        <v>1412</v>
      </c>
      <c r="G686" s="1">
        <v>131.56</v>
      </c>
      <c r="H686" s="1">
        <v>136.56</v>
      </c>
    </row>
    <row r="687" spans="1:8" x14ac:dyDescent="0.3">
      <c r="A687" s="2" t="s">
        <v>1413</v>
      </c>
      <c r="B687" s="2" t="s">
        <v>1414</v>
      </c>
      <c r="C687" s="2" t="s">
        <v>2696</v>
      </c>
      <c r="D687" s="2" t="s">
        <v>3297</v>
      </c>
      <c r="E687" s="2" t="str">
        <f t="shared" si="10"/>
        <v>W8-4  30X30</v>
      </c>
      <c r="F687" s="2" t="s">
        <v>1415</v>
      </c>
      <c r="G687" s="1">
        <v>51.97</v>
      </c>
      <c r="H687" s="1">
        <v>53.95</v>
      </c>
    </row>
    <row r="688" spans="1:8" x14ac:dyDescent="0.3">
      <c r="A688" s="2" t="s">
        <v>1422</v>
      </c>
      <c r="B688" s="2" t="s">
        <v>1423</v>
      </c>
      <c r="C688" s="2" t="s">
        <v>3317</v>
      </c>
      <c r="D688" s="2" t="s">
        <v>3168</v>
      </c>
      <c r="E688" s="2" t="str">
        <f t="shared" si="10"/>
        <v>W8-4AD  36X36</v>
      </c>
      <c r="F688" s="2" t="s">
        <v>1424</v>
      </c>
      <c r="G688" s="1">
        <v>76.459999999999994</v>
      </c>
      <c r="H688" s="1">
        <v>79.37</v>
      </c>
    </row>
    <row r="689" spans="1:8" x14ac:dyDescent="0.3">
      <c r="A689" s="2" t="s">
        <v>1416</v>
      </c>
      <c r="B689" s="2" t="s">
        <v>1417</v>
      </c>
      <c r="C689" s="2" t="s">
        <v>2697</v>
      </c>
      <c r="D689" s="2" t="s">
        <v>3168</v>
      </c>
      <c r="E689" s="2" t="str">
        <f t="shared" si="10"/>
        <v>W8-4C  36X36</v>
      </c>
      <c r="F689" s="2" t="s">
        <v>1418</v>
      </c>
      <c r="G689" s="1">
        <v>65.36</v>
      </c>
      <c r="H689" s="1">
        <v>67.84</v>
      </c>
    </row>
    <row r="690" spans="1:8" x14ac:dyDescent="0.3">
      <c r="A690" s="2" t="s">
        <v>1419</v>
      </c>
      <c r="B690" s="2" t="s">
        <v>1420</v>
      </c>
      <c r="C690" s="2" t="s">
        <v>2698</v>
      </c>
      <c r="D690" s="2" t="s">
        <v>3134</v>
      </c>
      <c r="E690" s="2" t="str">
        <f t="shared" si="10"/>
        <v>W8-4E  48X48</v>
      </c>
      <c r="F690" s="2" t="s">
        <v>1421</v>
      </c>
      <c r="G690" s="1">
        <v>116.2</v>
      </c>
      <c r="H690" s="1">
        <v>120.61</v>
      </c>
    </row>
    <row r="691" spans="1:8" x14ac:dyDescent="0.3">
      <c r="A691" s="2" t="s">
        <v>1425</v>
      </c>
      <c r="B691" s="2" t="s">
        <v>1426</v>
      </c>
      <c r="C691" s="2" t="s">
        <v>2699</v>
      </c>
      <c r="D691" s="2" t="s">
        <v>3297</v>
      </c>
      <c r="E691" s="2" t="str">
        <f t="shared" si="10"/>
        <v>W8-5  30X30</v>
      </c>
      <c r="F691" s="2" t="s">
        <v>1427</v>
      </c>
      <c r="G691" s="1">
        <v>70.44</v>
      </c>
      <c r="H691" s="1">
        <v>73.12</v>
      </c>
    </row>
    <row r="692" spans="1:8" x14ac:dyDescent="0.3">
      <c r="A692" s="2" t="s">
        <v>1428</v>
      </c>
      <c r="B692" s="2" t="s">
        <v>1429</v>
      </c>
      <c r="C692" s="2" t="s">
        <v>2700</v>
      </c>
      <c r="D692" s="2" t="s">
        <v>3168</v>
      </c>
      <c r="E692" s="2" t="str">
        <f t="shared" si="10"/>
        <v>W8-5B  36X36</v>
      </c>
      <c r="F692" s="2" t="s">
        <v>1430</v>
      </c>
      <c r="G692" s="1">
        <v>74.83</v>
      </c>
      <c r="H692" s="1">
        <v>77.679999999999993</v>
      </c>
    </row>
    <row r="693" spans="1:8" x14ac:dyDescent="0.3">
      <c r="A693" s="2" t="s">
        <v>1431</v>
      </c>
      <c r="B693" s="2" t="s">
        <v>1432</v>
      </c>
      <c r="C693" s="2" t="s">
        <v>2701</v>
      </c>
      <c r="D693" s="2" t="s">
        <v>3134</v>
      </c>
      <c r="E693" s="2" t="str">
        <f t="shared" si="10"/>
        <v>W8-5D  48X48</v>
      </c>
      <c r="F693" s="2" t="s">
        <v>1433</v>
      </c>
      <c r="G693" s="1">
        <v>222.26</v>
      </c>
      <c r="H693" s="1">
        <v>230.7</v>
      </c>
    </row>
    <row r="694" spans="1:8" x14ac:dyDescent="0.3">
      <c r="A694" s="2" t="s">
        <v>1434</v>
      </c>
      <c r="B694" s="2" t="s">
        <v>1435</v>
      </c>
      <c r="C694" s="2" t="s">
        <v>2702</v>
      </c>
      <c r="D694" s="2" t="s">
        <v>3134</v>
      </c>
      <c r="E694" s="2" t="str">
        <f t="shared" si="10"/>
        <v>W8-7A  48X48</v>
      </c>
      <c r="F694" s="2" t="s">
        <v>1436</v>
      </c>
      <c r="G694" s="1">
        <v>116.2</v>
      </c>
      <c r="H694" s="1">
        <v>120.61</v>
      </c>
    </row>
    <row r="695" spans="1:8" x14ac:dyDescent="0.3">
      <c r="A695" s="2" t="s">
        <v>1437</v>
      </c>
      <c r="B695" s="2" t="s">
        <v>1438</v>
      </c>
      <c r="C695" s="2" t="s">
        <v>2703</v>
      </c>
      <c r="D695" s="2" t="s">
        <v>3134</v>
      </c>
      <c r="E695" s="2" t="str">
        <f t="shared" ref="E695:E753" si="11">CONCATENATE(C695,"  ",D695)</f>
        <v>W8-9C  48X48</v>
      </c>
      <c r="F695" s="2" t="s">
        <v>1439</v>
      </c>
      <c r="G695" s="1">
        <v>116.2</v>
      </c>
      <c r="H695" s="1">
        <v>120.61</v>
      </c>
    </row>
    <row r="696" spans="1:8" x14ac:dyDescent="0.3">
      <c r="A696" s="2" t="s">
        <v>1440</v>
      </c>
      <c r="B696" s="2" t="s">
        <v>1441</v>
      </c>
      <c r="C696" s="2" t="s">
        <v>2704</v>
      </c>
      <c r="D696" s="2" t="s">
        <v>3297</v>
      </c>
      <c r="E696" s="2" t="str">
        <f t="shared" si="11"/>
        <v>W9-1  30X30</v>
      </c>
      <c r="F696" s="2" t="s">
        <v>1442</v>
      </c>
      <c r="G696" s="1">
        <v>60.98</v>
      </c>
      <c r="H696" s="1">
        <v>63.3</v>
      </c>
    </row>
    <row r="697" spans="1:8" x14ac:dyDescent="0.3">
      <c r="A697" s="2" t="s">
        <v>1449</v>
      </c>
      <c r="B697" s="2" t="s">
        <v>1450</v>
      </c>
      <c r="C697" s="2" t="s">
        <v>2707</v>
      </c>
      <c r="D697" s="2" t="s">
        <v>3297</v>
      </c>
      <c r="E697" s="2" t="str">
        <f t="shared" si="11"/>
        <v>W9-1AA  30X30</v>
      </c>
      <c r="F697" s="2" t="s">
        <v>1451</v>
      </c>
      <c r="G697" s="1">
        <v>60.98</v>
      </c>
      <c r="H697" s="1">
        <v>63.3</v>
      </c>
    </row>
    <row r="698" spans="1:8" x14ac:dyDescent="0.3">
      <c r="A698" s="2" t="s">
        <v>1452</v>
      </c>
      <c r="B698" s="2" t="s">
        <v>1453</v>
      </c>
      <c r="C698" s="2" t="s">
        <v>2708</v>
      </c>
      <c r="D698" s="2" t="s">
        <v>3168</v>
      </c>
      <c r="E698" s="2" t="str">
        <f t="shared" si="11"/>
        <v>W9-1AC  36X36</v>
      </c>
      <c r="F698" s="2" t="s">
        <v>1454</v>
      </c>
      <c r="G698" s="1">
        <v>87.8</v>
      </c>
      <c r="H698" s="1">
        <v>91.14</v>
      </c>
    </row>
    <row r="699" spans="1:8" x14ac:dyDescent="0.3">
      <c r="A699" s="2" t="s">
        <v>1455</v>
      </c>
      <c r="B699" s="2" t="s">
        <v>1456</v>
      </c>
      <c r="C699" s="2" t="s">
        <v>2709</v>
      </c>
      <c r="D699" s="2" t="s">
        <v>3134</v>
      </c>
      <c r="E699" s="2" t="str">
        <f t="shared" si="11"/>
        <v>W9-1AE  48X48</v>
      </c>
      <c r="F699" s="2" t="s">
        <v>1457</v>
      </c>
      <c r="G699" s="1">
        <v>222.26</v>
      </c>
      <c r="H699" s="1">
        <v>230.7</v>
      </c>
    </row>
    <row r="700" spans="1:8" x14ac:dyDescent="0.3">
      <c r="A700" s="2" t="s">
        <v>1443</v>
      </c>
      <c r="B700" s="2" t="s">
        <v>1444</v>
      </c>
      <c r="C700" s="2" t="s">
        <v>2705</v>
      </c>
      <c r="D700" s="2" t="s">
        <v>3168</v>
      </c>
      <c r="E700" s="2" t="str">
        <f t="shared" si="11"/>
        <v>W9-1B  36X36</v>
      </c>
      <c r="F700" s="2" t="s">
        <v>1445</v>
      </c>
      <c r="G700" s="1">
        <v>87.8</v>
      </c>
      <c r="H700" s="1">
        <v>91.14</v>
      </c>
    </row>
    <row r="701" spans="1:8" x14ac:dyDescent="0.3">
      <c r="A701" s="2" t="s">
        <v>1446</v>
      </c>
      <c r="B701" s="2" t="s">
        <v>1447</v>
      </c>
      <c r="C701" s="2" t="s">
        <v>2706</v>
      </c>
      <c r="D701" s="2" t="s">
        <v>3134</v>
      </c>
      <c r="E701" s="2" t="str">
        <f t="shared" si="11"/>
        <v>W9-1D  48X48</v>
      </c>
      <c r="F701" s="2" t="s">
        <v>1448</v>
      </c>
      <c r="G701" s="1">
        <v>222.26</v>
      </c>
      <c r="H701" s="1">
        <v>230.7</v>
      </c>
    </row>
    <row r="702" spans="1:8" x14ac:dyDescent="0.3">
      <c r="A702" s="2" t="s">
        <v>1458</v>
      </c>
      <c r="B702" s="2" t="s">
        <v>1459</v>
      </c>
      <c r="C702" s="2" t="s">
        <v>2710</v>
      </c>
      <c r="D702" s="2" t="s">
        <v>3168</v>
      </c>
      <c r="E702" s="2" t="str">
        <f t="shared" si="11"/>
        <v>W9-2  36X36</v>
      </c>
      <c r="F702" s="2" t="s">
        <v>1460</v>
      </c>
      <c r="G702" s="1">
        <v>87.8</v>
      </c>
      <c r="H702" s="1">
        <v>91.14</v>
      </c>
    </row>
    <row r="703" spans="1:8" x14ac:dyDescent="0.3">
      <c r="A703" s="2" t="s">
        <v>1461</v>
      </c>
      <c r="B703" s="2" t="s">
        <v>1462</v>
      </c>
      <c r="C703" s="2" t="s">
        <v>2711</v>
      </c>
      <c r="D703" s="2" t="s">
        <v>3134</v>
      </c>
      <c r="E703" s="2" t="str">
        <f t="shared" si="11"/>
        <v>W9-2B  48X48</v>
      </c>
      <c r="F703" s="2" t="s">
        <v>1463</v>
      </c>
      <c r="G703" s="1">
        <v>222.26</v>
      </c>
      <c r="H703" s="1">
        <v>230.7</v>
      </c>
    </row>
    <row r="704" spans="1:8" x14ac:dyDescent="0.3">
      <c r="A704" s="2" t="s">
        <v>1464</v>
      </c>
      <c r="B704" s="2" t="s">
        <v>1465</v>
      </c>
      <c r="C704" s="2" t="s">
        <v>2712</v>
      </c>
      <c r="D704" s="2" t="s">
        <v>3168</v>
      </c>
      <c r="E704" s="2" t="str">
        <f t="shared" si="11"/>
        <v>W9-2D  36X36</v>
      </c>
      <c r="F704" s="2" t="s">
        <v>1466</v>
      </c>
      <c r="G704" s="1">
        <v>87.8</v>
      </c>
      <c r="H704" s="1">
        <v>91.14</v>
      </c>
    </row>
    <row r="705" spans="1:8" x14ac:dyDescent="0.3">
      <c r="A705" s="2" t="s">
        <v>1467</v>
      </c>
      <c r="B705" s="2" t="s">
        <v>1468</v>
      </c>
      <c r="C705" s="2" t="s">
        <v>2713</v>
      </c>
      <c r="D705" s="2" t="s">
        <v>3168</v>
      </c>
      <c r="E705" s="2" t="str">
        <f t="shared" si="11"/>
        <v>W9-2E  36X36</v>
      </c>
      <c r="F705" s="2" t="s">
        <v>1469</v>
      </c>
      <c r="G705" s="1">
        <v>82.28</v>
      </c>
      <c r="H705" s="1">
        <v>85.41</v>
      </c>
    </row>
    <row r="706" spans="1:8" x14ac:dyDescent="0.3">
      <c r="A706" s="2" t="s">
        <v>1470</v>
      </c>
      <c r="B706" s="2" t="s">
        <v>1471</v>
      </c>
      <c r="C706" s="2" t="s">
        <v>2714</v>
      </c>
      <c r="D706" s="2" t="s">
        <v>3134</v>
      </c>
      <c r="E706" s="2" t="str">
        <f t="shared" si="11"/>
        <v>W9-2F  48X48</v>
      </c>
      <c r="F706" s="2" t="s">
        <v>1472</v>
      </c>
      <c r="G706" s="1">
        <v>222.26</v>
      </c>
      <c r="H706" s="1">
        <v>230.7</v>
      </c>
    </row>
    <row r="707" spans="1:8" x14ac:dyDescent="0.3">
      <c r="A707" s="2" t="s">
        <v>1473</v>
      </c>
      <c r="B707" s="2" t="s">
        <v>1474</v>
      </c>
      <c r="C707" s="2" t="s">
        <v>2715</v>
      </c>
      <c r="D707" s="2" t="s">
        <v>3134</v>
      </c>
      <c r="E707" s="2" t="str">
        <f t="shared" si="11"/>
        <v>W9-2G  48X48</v>
      </c>
      <c r="F707" s="2" t="s">
        <v>1475</v>
      </c>
      <c r="G707" s="1">
        <v>124.28</v>
      </c>
      <c r="H707" s="1">
        <v>129</v>
      </c>
    </row>
    <row r="708" spans="1:8" x14ac:dyDescent="0.3">
      <c r="A708" s="2" t="s">
        <v>168</v>
      </c>
      <c r="B708" s="2" t="s">
        <v>169</v>
      </c>
      <c r="C708" s="2"/>
      <c r="D708" s="2"/>
      <c r="E708" s="2" t="str">
        <f t="shared" si="11"/>
        <v xml:space="preserve">  </v>
      </c>
      <c r="F708" s="2" t="s">
        <v>170</v>
      </c>
      <c r="G708" s="1">
        <v>8.9</v>
      </c>
      <c r="H708" s="1">
        <v>9.24</v>
      </c>
    </row>
    <row r="709" spans="1:8" x14ac:dyDescent="0.3">
      <c r="A709" s="2" t="s">
        <v>171</v>
      </c>
      <c r="B709" s="2" t="s">
        <v>172</v>
      </c>
      <c r="C709" s="2"/>
      <c r="D709" s="2"/>
      <c r="E709" s="2" t="str">
        <f t="shared" si="11"/>
        <v xml:space="preserve">  </v>
      </c>
      <c r="F709" s="2" t="s">
        <v>173</v>
      </c>
      <c r="G709" s="1">
        <v>8.9</v>
      </c>
      <c r="H709" s="1">
        <v>9.24</v>
      </c>
    </row>
    <row r="710" spans="1:8" x14ac:dyDescent="0.3">
      <c r="A710" s="2" t="s">
        <v>194</v>
      </c>
      <c r="B710" s="2" t="s">
        <v>195</v>
      </c>
      <c r="C710" s="2"/>
      <c r="D710" s="2"/>
      <c r="E710" s="2" t="str">
        <f t="shared" si="11"/>
        <v xml:space="preserve">  </v>
      </c>
      <c r="F710" s="2" t="s">
        <v>196</v>
      </c>
      <c r="G710" s="1">
        <v>0.13999999999999999</v>
      </c>
      <c r="H710" s="1">
        <v>0.13999999999999999</v>
      </c>
    </row>
    <row r="711" spans="1:8" x14ac:dyDescent="0.3">
      <c r="A711" s="2" t="s">
        <v>197</v>
      </c>
      <c r="B711" s="2" t="s">
        <v>198</v>
      </c>
      <c r="C711" s="2"/>
      <c r="D711" s="2"/>
      <c r="E711" s="2" t="str">
        <f t="shared" si="11"/>
        <v xml:space="preserve">  </v>
      </c>
      <c r="F711" s="2" t="s">
        <v>199</v>
      </c>
      <c r="G711" s="1">
        <v>0.13999999999999999</v>
      </c>
      <c r="H711" s="1">
        <v>0.13999999999999999</v>
      </c>
    </row>
    <row r="712" spans="1:8" x14ac:dyDescent="0.3">
      <c r="A712" s="2" t="s">
        <v>200</v>
      </c>
      <c r="B712" s="2" t="s">
        <v>201</v>
      </c>
      <c r="C712" s="2"/>
      <c r="D712" s="2"/>
      <c r="E712" s="2" t="str">
        <f t="shared" si="11"/>
        <v xml:space="preserve">  </v>
      </c>
      <c r="F712" s="2" t="s">
        <v>202</v>
      </c>
      <c r="G712" s="1">
        <v>0.13999999999999999</v>
      </c>
      <c r="H712" s="1">
        <v>0.13999999999999999</v>
      </c>
    </row>
    <row r="713" spans="1:8" x14ac:dyDescent="0.3">
      <c r="A713" s="2" t="s">
        <v>203</v>
      </c>
      <c r="B713" s="2" t="s">
        <v>204</v>
      </c>
      <c r="C713" s="2"/>
      <c r="D713" s="2"/>
      <c r="E713" s="2" t="str">
        <f t="shared" si="11"/>
        <v xml:space="preserve">  </v>
      </c>
      <c r="F713" s="2" t="s">
        <v>205</v>
      </c>
      <c r="G713" s="1">
        <v>0.13999999999999999</v>
      </c>
      <c r="H713" s="1">
        <v>0.13999999999999999</v>
      </c>
    </row>
    <row r="714" spans="1:8" x14ac:dyDescent="0.3">
      <c r="A714" s="2" t="s">
        <v>206</v>
      </c>
      <c r="B714" s="2" t="s">
        <v>207</v>
      </c>
      <c r="C714" s="2"/>
      <c r="D714" s="2"/>
      <c r="E714" s="2" t="str">
        <f t="shared" si="11"/>
        <v xml:space="preserve">  </v>
      </c>
      <c r="F714" s="2" t="s">
        <v>208</v>
      </c>
      <c r="G714" s="1">
        <v>0.13999999999999999</v>
      </c>
      <c r="H714" s="1">
        <v>0.13999999999999999</v>
      </c>
    </row>
    <row r="715" spans="1:8" x14ac:dyDescent="0.3">
      <c r="A715" s="2" t="s">
        <v>209</v>
      </c>
      <c r="B715" s="2" t="s">
        <v>210</v>
      </c>
      <c r="C715" s="2"/>
      <c r="D715" s="2"/>
      <c r="E715" s="2" t="str">
        <f t="shared" si="11"/>
        <v xml:space="preserve">  </v>
      </c>
      <c r="F715" s="2" t="s">
        <v>211</v>
      </c>
      <c r="G715" s="1">
        <v>0.13999999999999999</v>
      </c>
      <c r="H715" s="1">
        <v>0.13999999999999999</v>
      </c>
    </row>
    <row r="716" spans="1:8" x14ac:dyDescent="0.3">
      <c r="A716" s="2" t="s">
        <v>212</v>
      </c>
      <c r="B716" s="2" t="s">
        <v>213</v>
      </c>
      <c r="C716" s="2"/>
      <c r="D716" s="2"/>
      <c r="E716" s="2" t="str">
        <f t="shared" si="11"/>
        <v xml:space="preserve">  </v>
      </c>
      <c r="F716" s="2" t="s">
        <v>214</v>
      </c>
      <c r="G716" s="1">
        <v>0.13999999999999999</v>
      </c>
      <c r="H716" s="1">
        <v>0.13999999999999999</v>
      </c>
    </row>
    <row r="717" spans="1:8" x14ac:dyDescent="0.3">
      <c r="A717" s="2" t="s">
        <v>215</v>
      </c>
      <c r="B717" s="2" t="s">
        <v>216</v>
      </c>
      <c r="C717" s="2"/>
      <c r="D717" s="2"/>
      <c r="E717" s="2" t="str">
        <f t="shared" si="11"/>
        <v xml:space="preserve">  </v>
      </c>
      <c r="F717" s="2" t="s">
        <v>217</v>
      </c>
      <c r="G717" s="1">
        <v>0.13999999999999999</v>
      </c>
      <c r="H717" s="1">
        <v>0.13999999999999999</v>
      </c>
    </row>
    <row r="718" spans="1:8" x14ac:dyDescent="0.3">
      <c r="A718" s="2" t="s">
        <v>218</v>
      </c>
      <c r="B718" s="2" t="s">
        <v>219</v>
      </c>
      <c r="C718" s="2"/>
      <c r="D718" s="2"/>
      <c r="E718" s="2" t="str">
        <f t="shared" si="11"/>
        <v xml:space="preserve">  </v>
      </c>
      <c r="F718" s="2" t="s">
        <v>220</v>
      </c>
      <c r="G718" s="1">
        <v>0.13999999999999999</v>
      </c>
      <c r="H718" s="1">
        <v>0.13999999999999999</v>
      </c>
    </row>
    <row r="719" spans="1:8" x14ac:dyDescent="0.3">
      <c r="A719" s="2" t="s">
        <v>221</v>
      </c>
      <c r="B719" s="2" t="s">
        <v>222</v>
      </c>
      <c r="C719" s="2"/>
      <c r="D719" s="2"/>
      <c r="E719" s="2" t="str">
        <f t="shared" si="11"/>
        <v xml:space="preserve">  </v>
      </c>
      <c r="F719" s="2" t="s">
        <v>223</v>
      </c>
      <c r="G719" s="1">
        <v>0.13999999999999999</v>
      </c>
      <c r="H719" s="1">
        <v>0.13999999999999999</v>
      </c>
    </row>
    <row r="720" spans="1:8" x14ac:dyDescent="0.3">
      <c r="A720" s="2" t="s">
        <v>224</v>
      </c>
      <c r="B720" s="2" t="s">
        <v>225</v>
      </c>
      <c r="C720" s="2"/>
      <c r="D720" s="2"/>
      <c r="E720" s="2" t="str">
        <f t="shared" si="11"/>
        <v xml:space="preserve">  </v>
      </c>
      <c r="F720" s="2" t="s">
        <v>226</v>
      </c>
      <c r="G720" s="1">
        <v>0.13999999999999999</v>
      </c>
      <c r="H720" s="1">
        <v>0.13999999999999999</v>
      </c>
    </row>
    <row r="721" spans="1:8" x14ac:dyDescent="0.3">
      <c r="A721" s="2" t="s">
        <v>254</v>
      </c>
      <c r="B721" s="2" t="s">
        <v>255</v>
      </c>
      <c r="C721" s="2"/>
      <c r="D721" s="2" t="s">
        <v>3392</v>
      </c>
      <c r="E721" s="2" t="str">
        <f t="shared" si="11"/>
        <v xml:space="preserve">  18X12</v>
      </c>
      <c r="F721" s="2" t="s">
        <v>256</v>
      </c>
      <c r="G721" s="1">
        <v>10.43</v>
      </c>
      <c r="H721" s="1">
        <v>10.83</v>
      </c>
    </row>
    <row r="722" spans="1:8" x14ac:dyDescent="0.3">
      <c r="A722" s="2" t="s">
        <v>317</v>
      </c>
      <c r="B722" s="2" t="s">
        <v>318</v>
      </c>
      <c r="C722" s="2"/>
      <c r="D722" s="2" t="s">
        <v>3152</v>
      </c>
      <c r="E722" s="2" t="str">
        <f t="shared" si="11"/>
        <v xml:space="preserve">  36x18</v>
      </c>
      <c r="F722" s="2" t="s">
        <v>319</v>
      </c>
      <c r="G722" s="1">
        <v>21.439999999999998</v>
      </c>
      <c r="H722" s="1">
        <v>22.25</v>
      </c>
    </row>
    <row r="723" spans="1:8" x14ac:dyDescent="0.3">
      <c r="A723" s="2" t="s">
        <v>320</v>
      </c>
      <c r="B723" s="2" t="s">
        <v>321</v>
      </c>
      <c r="C723" s="2"/>
      <c r="D723" s="2" t="s">
        <v>3318</v>
      </c>
      <c r="E723" s="2" t="str">
        <f t="shared" si="11"/>
        <v xml:space="preserve">  18X24</v>
      </c>
      <c r="F723" s="2" t="s">
        <v>322</v>
      </c>
      <c r="G723" s="1">
        <v>29.269999999999996</v>
      </c>
      <c r="H723" s="1">
        <v>30.379999999999995</v>
      </c>
    </row>
    <row r="724" spans="1:8" x14ac:dyDescent="0.3">
      <c r="A724" s="2" t="s">
        <v>323</v>
      </c>
      <c r="B724" s="2" t="s">
        <v>324</v>
      </c>
      <c r="C724" s="2"/>
      <c r="D724" s="2" t="s">
        <v>3318</v>
      </c>
      <c r="E724" s="2" t="str">
        <f t="shared" si="11"/>
        <v xml:space="preserve">  18X24</v>
      </c>
      <c r="F724" s="2" t="s">
        <v>325</v>
      </c>
      <c r="G724" s="1">
        <v>22.08</v>
      </c>
      <c r="H724" s="1">
        <v>22.919999999999998</v>
      </c>
    </row>
    <row r="725" spans="1:8" x14ac:dyDescent="0.3">
      <c r="A725" s="2" t="s">
        <v>1749</v>
      </c>
      <c r="B725" s="2" t="s">
        <v>1750</v>
      </c>
      <c r="C725" s="2"/>
      <c r="D725" s="2" t="s">
        <v>3295</v>
      </c>
      <c r="E725" s="2" t="str">
        <f t="shared" si="11"/>
        <v xml:space="preserve">  6'7"X1 5/16"</v>
      </c>
      <c r="F725" s="2" t="s">
        <v>1751</v>
      </c>
      <c r="G725" s="1">
        <v>8.18</v>
      </c>
      <c r="H725" s="1">
        <v>8.49</v>
      </c>
    </row>
    <row r="726" spans="1:8" x14ac:dyDescent="0.3">
      <c r="A726" s="2" t="s">
        <v>1791</v>
      </c>
      <c r="B726" s="2" t="s">
        <v>1792</v>
      </c>
      <c r="C726" s="2"/>
      <c r="D726" s="2" t="s">
        <v>3227</v>
      </c>
      <c r="E726" s="2" t="str">
        <f t="shared" si="11"/>
        <v xml:space="preserve">  60X60</v>
      </c>
      <c r="F726" s="2" t="s">
        <v>1793</v>
      </c>
      <c r="G726" s="1">
        <v>347.28</v>
      </c>
      <c r="H726" s="1">
        <v>360.47999999999996</v>
      </c>
    </row>
    <row r="727" spans="1:8" x14ac:dyDescent="0.3">
      <c r="A727" s="2" t="s">
        <v>1800</v>
      </c>
      <c r="B727" s="2" t="s">
        <v>1801</v>
      </c>
      <c r="C727" s="2"/>
      <c r="D727" s="2" t="s">
        <v>3287</v>
      </c>
      <c r="E727" s="2" t="str">
        <f t="shared" si="11"/>
        <v xml:space="preserve">  18X18</v>
      </c>
      <c r="F727" s="2" t="s">
        <v>1802</v>
      </c>
      <c r="G727" s="1">
        <v>16.529999999999998</v>
      </c>
      <c r="H727" s="1">
        <v>17.159999999999997</v>
      </c>
    </row>
    <row r="728" spans="1:8" x14ac:dyDescent="0.3">
      <c r="A728" s="2" t="s">
        <v>1806</v>
      </c>
      <c r="B728" s="2" t="s">
        <v>1807</v>
      </c>
      <c r="C728" s="2"/>
      <c r="D728" s="2" t="s">
        <v>3286</v>
      </c>
      <c r="E728" s="2" t="str">
        <f t="shared" si="11"/>
        <v xml:space="preserve">  18X60</v>
      </c>
      <c r="F728" s="2" t="s">
        <v>1808</v>
      </c>
      <c r="G728" s="1">
        <v>61.16</v>
      </c>
      <c r="H728" s="1">
        <v>63.489999999999995</v>
      </c>
    </row>
    <row r="729" spans="1:8" x14ac:dyDescent="0.3">
      <c r="A729" s="2" t="s">
        <v>1809</v>
      </c>
      <c r="B729" s="2" t="s">
        <v>1810</v>
      </c>
      <c r="C729" s="2"/>
      <c r="D729" s="2" t="s">
        <v>3285</v>
      </c>
      <c r="E729" s="2" t="str">
        <f t="shared" si="11"/>
        <v xml:space="preserve">  24X72</v>
      </c>
      <c r="F729" s="2" t="s">
        <v>1811</v>
      </c>
      <c r="G729" s="1">
        <v>83.41</v>
      </c>
      <c r="H729" s="1">
        <v>86.58</v>
      </c>
    </row>
    <row r="730" spans="1:8" x14ac:dyDescent="0.3">
      <c r="A730" s="2" t="s">
        <v>1812</v>
      </c>
      <c r="B730" s="2" t="s">
        <v>1813</v>
      </c>
      <c r="C730" s="2"/>
      <c r="D730" s="2" t="s">
        <v>3284</v>
      </c>
      <c r="E730" s="2" t="str">
        <f t="shared" si="11"/>
        <v xml:space="preserve">  8X10</v>
      </c>
      <c r="F730" s="2" t="s">
        <v>1814</v>
      </c>
      <c r="G730" s="1">
        <v>6.84</v>
      </c>
      <c r="H730" s="1">
        <v>7.1</v>
      </c>
    </row>
    <row r="731" spans="1:8" x14ac:dyDescent="0.3">
      <c r="A731" s="2" t="s">
        <v>1815</v>
      </c>
      <c r="B731" s="2" t="s">
        <v>1816</v>
      </c>
      <c r="C731" s="2"/>
      <c r="D731" s="2" t="s">
        <v>3284</v>
      </c>
      <c r="E731" s="2" t="str">
        <f t="shared" si="11"/>
        <v xml:space="preserve">  8X10</v>
      </c>
      <c r="F731" s="2" t="s">
        <v>1817</v>
      </c>
      <c r="G731" s="1">
        <v>6.84</v>
      </c>
      <c r="H731" s="1">
        <v>7.1</v>
      </c>
    </row>
    <row r="732" spans="1:8" x14ac:dyDescent="0.3">
      <c r="A732" s="2" t="s">
        <v>1818</v>
      </c>
      <c r="B732" s="2" t="s">
        <v>1819</v>
      </c>
      <c r="C732" s="2"/>
      <c r="D732" s="2" t="s">
        <v>3284</v>
      </c>
      <c r="E732" s="2" t="str">
        <f t="shared" si="11"/>
        <v xml:space="preserve">  8X10</v>
      </c>
      <c r="F732" s="2" t="s">
        <v>1820</v>
      </c>
      <c r="G732" s="1">
        <v>3.94</v>
      </c>
      <c r="H732" s="1">
        <v>4.09</v>
      </c>
    </row>
    <row r="733" spans="1:8" x14ac:dyDescent="0.3">
      <c r="A733" s="2" t="s">
        <v>1821</v>
      </c>
      <c r="B733" s="2" t="s">
        <v>1822</v>
      </c>
      <c r="C733" s="2"/>
      <c r="D733" s="2" t="s">
        <v>3284</v>
      </c>
      <c r="E733" s="2" t="str">
        <f t="shared" si="11"/>
        <v xml:space="preserve">  8X10</v>
      </c>
      <c r="F733" s="2" t="s">
        <v>1823</v>
      </c>
      <c r="G733" s="1">
        <v>3.8099999999999996</v>
      </c>
      <c r="H733" s="1">
        <v>3.95</v>
      </c>
    </row>
    <row r="734" spans="1:8" x14ac:dyDescent="0.3">
      <c r="A734" s="2" t="s">
        <v>1824</v>
      </c>
      <c r="B734" s="2" t="s">
        <v>1825</v>
      </c>
      <c r="C734" s="2"/>
      <c r="D734" s="2" t="s">
        <v>3284</v>
      </c>
      <c r="E734" s="2" t="str">
        <f t="shared" si="11"/>
        <v xml:space="preserve">  8X10</v>
      </c>
      <c r="F734" s="2" t="s">
        <v>1826</v>
      </c>
      <c r="G734" s="1">
        <v>6.84</v>
      </c>
      <c r="H734" s="1">
        <v>7.1</v>
      </c>
    </row>
    <row r="735" spans="1:8" x14ac:dyDescent="0.3">
      <c r="A735" s="2" t="s">
        <v>1827</v>
      </c>
      <c r="B735" s="2" t="s">
        <v>1828</v>
      </c>
      <c r="C735" s="2"/>
      <c r="D735" s="2" t="s">
        <v>3284</v>
      </c>
      <c r="E735" s="2" t="str">
        <f t="shared" si="11"/>
        <v xml:space="preserve">  8X10</v>
      </c>
      <c r="F735" s="2" t="s">
        <v>1829</v>
      </c>
      <c r="G735" s="1">
        <v>6.84</v>
      </c>
      <c r="H735" s="1">
        <v>7.1</v>
      </c>
    </row>
    <row r="736" spans="1:8" x14ac:dyDescent="0.3">
      <c r="A736" s="2" t="s">
        <v>1830</v>
      </c>
      <c r="B736" s="2" t="s">
        <v>1831</v>
      </c>
      <c r="C736" s="2"/>
      <c r="D736" s="2" t="s">
        <v>3283</v>
      </c>
      <c r="E736" s="2" t="str">
        <f t="shared" si="11"/>
        <v xml:space="preserve">  12X18</v>
      </c>
      <c r="F736" s="2" t="s">
        <v>1832</v>
      </c>
      <c r="G736" s="1">
        <v>11.49</v>
      </c>
      <c r="H736" s="1">
        <v>11.93</v>
      </c>
    </row>
    <row r="737" spans="1:8" x14ac:dyDescent="0.3">
      <c r="A737" s="2" t="s">
        <v>1833</v>
      </c>
      <c r="B737" s="2" t="s">
        <v>1834</v>
      </c>
      <c r="C737" s="2"/>
      <c r="D737" s="2"/>
      <c r="E737" s="2" t="str">
        <f t="shared" si="11"/>
        <v xml:space="preserve">  </v>
      </c>
      <c r="F737" s="2" t="s">
        <v>1835</v>
      </c>
      <c r="G737" s="1">
        <v>4.9399999999999995</v>
      </c>
      <c r="H737" s="1">
        <v>5.12</v>
      </c>
    </row>
    <row r="738" spans="1:8" x14ac:dyDescent="0.3">
      <c r="A738" s="2" t="s">
        <v>1836</v>
      </c>
      <c r="B738" s="2" t="s">
        <v>1837</v>
      </c>
      <c r="C738" s="2"/>
      <c r="D738" s="2"/>
      <c r="E738" s="2" t="str">
        <f t="shared" si="11"/>
        <v xml:space="preserve">  </v>
      </c>
      <c r="F738" s="2" t="s">
        <v>1838</v>
      </c>
      <c r="G738" s="1">
        <v>4.6500000000000004</v>
      </c>
      <c r="H738" s="1">
        <v>4.83</v>
      </c>
    </row>
    <row r="739" spans="1:8" x14ac:dyDescent="0.3">
      <c r="A739" s="2" t="s">
        <v>1839</v>
      </c>
      <c r="B739" s="2" t="s">
        <v>1840</v>
      </c>
      <c r="C739" s="2"/>
      <c r="D739" s="2"/>
      <c r="E739" s="2" t="str">
        <f t="shared" si="11"/>
        <v xml:space="preserve">  </v>
      </c>
      <c r="F739" s="2" t="s">
        <v>1841</v>
      </c>
      <c r="G739" s="1">
        <v>2.17</v>
      </c>
      <c r="H739" s="1">
        <v>2.25</v>
      </c>
    </row>
    <row r="740" spans="1:8" x14ac:dyDescent="0.3">
      <c r="A740" s="2" t="s">
        <v>1842</v>
      </c>
      <c r="B740" s="2" t="s">
        <v>1843</v>
      </c>
      <c r="C740" s="2"/>
      <c r="D740" s="2"/>
      <c r="E740" s="2" t="str">
        <f t="shared" si="11"/>
        <v xml:space="preserve">  </v>
      </c>
      <c r="F740" s="2" t="s">
        <v>1844</v>
      </c>
      <c r="G740" s="1">
        <v>4.9799999999999995</v>
      </c>
      <c r="H740" s="1">
        <v>5.17</v>
      </c>
    </row>
    <row r="741" spans="1:8" x14ac:dyDescent="0.3">
      <c r="A741" s="2" t="s">
        <v>1845</v>
      </c>
      <c r="B741" s="2" t="s">
        <v>1846</v>
      </c>
      <c r="C741" s="2"/>
      <c r="D741" s="2"/>
      <c r="E741" s="2" t="str">
        <f t="shared" si="11"/>
        <v xml:space="preserve">  </v>
      </c>
      <c r="F741" s="2" t="s">
        <v>1847</v>
      </c>
      <c r="G741" s="1">
        <v>3.84</v>
      </c>
      <c r="H741" s="1">
        <v>3.9899999999999998</v>
      </c>
    </row>
    <row r="742" spans="1:8" x14ac:dyDescent="0.3">
      <c r="A742" s="2" t="s">
        <v>1848</v>
      </c>
      <c r="B742" s="2" t="s">
        <v>1849</v>
      </c>
      <c r="C742" s="2"/>
      <c r="D742" s="2"/>
      <c r="E742" s="2" t="str">
        <f t="shared" si="11"/>
        <v xml:space="preserve">  </v>
      </c>
      <c r="F742" s="2" t="s">
        <v>1850</v>
      </c>
      <c r="G742" s="1">
        <v>4.8099999999999996</v>
      </c>
      <c r="H742" s="1">
        <v>5.26</v>
      </c>
    </row>
    <row r="743" spans="1:8" x14ac:dyDescent="0.3">
      <c r="A743" s="2" t="s">
        <v>1851</v>
      </c>
      <c r="B743" s="2" t="s">
        <v>1852</v>
      </c>
      <c r="C743" s="2"/>
      <c r="D743" s="2"/>
      <c r="E743" s="2" t="str">
        <f t="shared" si="11"/>
        <v xml:space="preserve">  </v>
      </c>
      <c r="F743" s="2" t="s">
        <v>1853</v>
      </c>
      <c r="G743" s="1">
        <v>5</v>
      </c>
      <c r="H743" s="1">
        <v>5.1899999999999995</v>
      </c>
    </row>
    <row r="744" spans="1:8" x14ac:dyDescent="0.3">
      <c r="A744" s="2" t="s">
        <v>1854</v>
      </c>
      <c r="B744" s="2" t="s">
        <v>1855</v>
      </c>
      <c r="C744" s="2"/>
      <c r="D744" s="2"/>
      <c r="E744" s="2" t="str">
        <f t="shared" si="11"/>
        <v xml:space="preserve">  </v>
      </c>
      <c r="F744" s="2" t="s">
        <v>1856</v>
      </c>
      <c r="G744" s="1">
        <v>4.45</v>
      </c>
      <c r="H744" s="1">
        <v>4.62</v>
      </c>
    </row>
    <row r="745" spans="1:8" x14ac:dyDescent="0.3">
      <c r="A745" s="2" t="s">
        <v>1857</v>
      </c>
      <c r="B745" s="2" t="s">
        <v>1858</v>
      </c>
      <c r="C745" s="2"/>
      <c r="D745" s="2"/>
      <c r="E745" s="2" t="str">
        <f t="shared" si="11"/>
        <v xml:space="preserve">  </v>
      </c>
      <c r="F745" s="2" t="s">
        <v>1859</v>
      </c>
      <c r="G745" s="1">
        <v>4.6399999999999997</v>
      </c>
      <c r="H745" s="1">
        <v>4.82</v>
      </c>
    </row>
    <row r="746" spans="1:8" x14ac:dyDescent="0.3">
      <c r="A746" s="2" t="s">
        <v>1860</v>
      </c>
      <c r="B746" s="2" t="s">
        <v>1861</v>
      </c>
      <c r="C746" s="2"/>
      <c r="D746" s="2"/>
      <c r="E746" s="2" t="str">
        <f t="shared" si="11"/>
        <v xml:space="preserve">  </v>
      </c>
      <c r="F746" s="2" t="s">
        <v>1862</v>
      </c>
      <c r="G746" s="1">
        <v>5.6</v>
      </c>
      <c r="H746" s="1">
        <v>5.81</v>
      </c>
    </row>
    <row r="747" spans="1:8" x14ac:dyDescent="0.3">
      <c r="A747" s="2" t="s">
        <v>1863</v>
      </c>
      <c r="B747" s="2" t="s">
        <v>1864</v>
      </c>
      <c r="C747" s="2"/>
      <c r="D747" s="2"/>
      <c r="E747" s="2" t="str">
        <f t="shared" si="11"/>
        <v xml:space="preserve">  </v>
      </c>
      <c r="F747" s="2" t="s">
        <v>1865</v>
      </c>
      <c r="G747" s="1">
        <v>8.0299999999999994</v>
      </c>
      <c r="H747" s="1">
        <v>8.34</v>
      </c>
    </row>
    <row r="748" spans="1:8" x14ac:dyDescent="0.3">
      <c r="A748" s="2" t="s">
        <v>1866</v>
      </c>
      <c r="B748" s="2" t="s">
        <v>1867</v>
      </c>
      <c r="C748" s="2"/>
      <c r="D748" s="2"/>
      <c r="E748" s="2" t="str">
        <f t="shared" si="11"/>
        <v xml:space="preserve">  </v>
      </c>
      <c r="F748" s="2" t="s">
        <v>1868</v>
      </c>
      <c r="G748" s="1">
        <v>5.9399999999999995</v>
      </c>
      <c r="H748" s="1">
        <v>6.16</v>
      </c>
    </row>
    <row r="749" spans="1:8" x14ac:dyDescent="0.3">
      <c r="A749" s="2" t="s">
        <v>1869</v>
      </c>
      <c r="B749" s="2" t="s">
        <v>1870</v>
      </c>
      <c r="C749" s="2"/>
      <c r="D749" s="2"/>
      <c r="E749" s="2" t="str">
        <f t="shared" si="11"/>
        <v xml:space="preserve">  </v>
      </c>
      <c r="F749" s="2" t="s">
        <v>1871</v>
      </c>
      <c r="G749" s="1">
        <v>9.89</v>
      </c>
      <c r="H749" s="1">
        <v>10.27</v>
      </c>
    </row>
    <row r="750" spans="1:8" x14ac:dyDescent="0.3">
      <c r="A750" s="2" t="s">
        <v>1872</v>
      </c>
      <c r="B750" s="2" t="s">
        <v>1873</v>
      </c>
      <c r="C750" s="2"/>
      <c r="D750" s="2"/>
      <c r="E750" s="2" t="str">
        <f t="shared" si="11"/>
        <v xml:space="preserve">  </v>
      </c>
      <c r="F750" s="2" t="s">
        <v>1874</v>
      </c>
      <c r="G750" s="1">
        <v>6.74</v>
      </c>
      <c r="H750" s="1">
        <v>6.99</v>
      </c>
    </row>
    <row r="751" spans="1:8" x14ac:dyDescent="0.3">
      <c r="A751" s="2" t="s">
        <v>1875</v>
      </c>
      <c r="B751" s="2" t="s">
        <v>1876</v>
      </c>
      <c r="C751" s="2"/>
      <c r="D751" s="2"/>
      <c r="E751" s="2" t="str">
        <f t="shared" si="11"/>
        <v xml:space="preserve">  </v>
      </c>
      <c r="F751" s="2" t="s">
        <v>1877</v>
      </c>
      <c r="G751" s="1">
        <v>9.09</v>
      </c>
      <c r="H751" s="1">
        <v>9.44</v>
      </c>
    </row>
    <row r="752" spans="1:8" x14ac:dyDescent="0.3">
      <c r="A752" s="2" t="s">
        <v>1878</v>
      </c>
      <c r="B752" s="2" t="s">
        <v>1879</v>
      </c>
      <c r="C752" s="2"/>
      <c r="D752" s="2"/>
      <c r="E752" s="2" t="str">
        <f t="shared" si="11"/>
        <v xml:space="preserve">  </v>
      </c>
      <c r="F752" s="2" t="s">
        <v>1880</v>
      </c>
      <c r="G752" s="1">
        <v>14.04</v>
      </c>
      <c r="H752" s="1">
        <v>14.57</v>
      </c>
    </row>
    <row r="753" spans="1:8" x14ac:dyDescent="0.3">
      <c r="A753" s="2" t="s">
        <v>2187</v>
      </c>
      <c r="B753" s="2" t="s">
        <v>2188</v>
      </c>
      <c r="C753" s="2"/>
      <c r="D753" s="2" t="s">
        <v>3188</v>
      </c>
      <c r="E753" s="2" t="str">
        <f t="shared" si="11"/>
        <v xml:space="preserve">  24X24</v>
      </c>
      <c r="F753" s="2" t="s">
        <v>2189</v>
      </c>
      <c r="G753" s="1">
        <v>39.299999999999997</v>
      </c>
      <c r="H753" s="1">
        <v>40.79</v>
      </c>
    </row>
  </sheetData>
  <sheetProtection sheet="1"/>
  <autoFilter ref="A1:H753" xr:uid="{00000000-0009-0000-0000-000000000000}">
    <sortState xmlns:xlrd2="http://schemas.microsoft.com/office/spreadsheetml/2017/richdata2" ref="A2:H753">
      <sortCondition ref="C1:C753"/>
    </sortState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CCE9-AB99-47B3-BAB5-90A42D4D4243}">
  <dimension ref="A1:J482"/>
  <sheetViews>
    <sheetView workbookViewId="0">
      <selection activeCell="J20" sqref="J20"/>
    </sheetView>
  </sheetViews>
  <sheetFormatPr defaultRowHeight="14.4" x14ac:dyDescent="0.3"/>
  <cols>
    <col min="2" max="5" width="16.88671875" customWidth="1"/>
    <col min="6" max="6" width="14.88671875" customWidth="1"/>
    <col min="8" max="8" width="16.44140625" customWidth="1"/>
    <col min="9" max="9" width="53" bestFit="1" customWidth="1"/>
  </cols>
  <sheetData>
    <row r="1" spans="1:10" ht="58.2" thickBot="1" x14ac:dyDescent="0.35">
      <c r="A1" s="7" t="s">
        <v>3055</v>
      </c>
      <c r="B1" s="8" t="s">
        <v>3058</v>
      </c>
      <c r="C1" s="8" t="s">
        <v>3432</v>
      </c>
      <c r="D1" s="8" t="s">
        <v>3433</v>
      </c>
      <c r="E1" s="8" t="s">
        <v>3446</v>
      </c>
      <c r="F1" s="77" t="s">
        <v>3448</v>
      </c>
      <c r="G1" s="77" t="s">
        <v>3449</v>
      </c>
      <c r="H1" s="77" t="s">
        <v>3759</v>
      </c>
      <c r="I1" s="77" t="s">
        <v>3755</v>
      </c>
      <c r="J1" s="77" t="s">
        <v>3758</v>
      </c>
    </row>
    <row r="2" spans="1:10" x14ac:dyDescent="0.3">
      <c r="A2" s="74"/>
      <c r="B2" s="74"/>
      <c r="C2" s="74"/>
      <c r="D2" s="75" t="s">
        <v>3060</v>
      </c>
      <c r="E2" s="75"/>
      <c r="F2" s="78"/>
      <c r="G2" s="79"/>
      <c r="H2" s="79"/>
      <c r="I2" s="79" t="s">
        <v>3059</v>
      </c>
      <c r="J2" s="79" t="s">
        <v>3757</v>
      </c>
    </row>
    <row r="3" spans="1:10" x14ac:dyDescent="0.3">
      <c r="A3" t="s">
        <v>3060</v>
      </c>
      <c r="B3" t="s">
        <v>7</v>
      </c>
      <c r="C3" t="str" cm="1">
        <f t="array" ref="C3:C482">'Eligible Signs'!D2:D481</f>
        <v>R1-1</v>
      </c>
      <c r="D3" t="str" cm="1">
        <f t="array" ref="D3:D176">_xlfn._xlws.FILTER('Eligible Signs'!D2:D481,'Eligible Signs'!D2:D481&lt;&gt;"")</f>
        <v>R1-1</v>
      </c>
      <c r="E3" s="67" t="str" cm="1">
        <f t="array" ref="E3:E482">'Eligible Signs'!H2:H481</f>
        <v>30X30</v>
      </c>
      <c r="F3" s="67" t="str">
        <f t="shared" ref="F3:F39" si="0">E3</f>
        <v>30X30</v>
      </c>
      <c r="G3" s="67" t="str" cm="1">
        <f t="array" ref="G3:G482">'Eligible Signs'!I2:I481</f>
        <v>30x30</v>
      </c>
      <c r="H3" s="67" t="s">
        <v>3139</v>
      </c>
      <c r="I3" s="2" t="s">
        <v>3761</v>
      </c>
      <c r="J3" s="2" t="s">
        <v>3760</v>
      </c>
    </row>
    <row r="4" spans="1:10" x14ac:dyDescent="0.3">
      <c r="A4" t="s">
        <v>3059</v>
      </c>
      <c r="B4" t="s">
        <v>2962</v>
      </c>
      <c r="C4">
        <v>0</v>
      </c>
      <c r="D4" t="str">
        <v>R1-2</v>
      </c>
      <c r="E4" t="str">
        <v>36X36</v>
      </c>
      <c r="F4" s="67" t="str">
        <f t="shared" si="0"/>
        <v>36X36</v>
      </c>
      <c r="G4" t="str">
        <v>36x36</v>
      </c>
      <c r="H4" t="s">
        <v>3142</v>
      </c>
      <c r="I4" s="2" t="s">
        <v>3762</v>
      </c>
      <c r="J4" s="2" t="s">
        <v>3774</v>
      </c>
    </row>
    <row r="5" spans="1:10" x14ac:dyDescent="0.3">
      <c r="A5" t="s">
        <v>3757</v>
      </c>
      <c r="B5" t="s">
        <v>3004</v>
      </c>
      <c r="C5">
        <v>0</v>
      </c>
      <c r="D5" t="str">
        <v>R1-2aP</v>
      </c>
      <c r="E5" t="str">
        <v>48X48</v>
      </c>
      <c r="F5" s="67" t="str">
        <f t="shared" si="0"/>
        <v>48X48</v>
      </c>
      <c r="G5" t="str">
        <v>48X48</v>
      </c>
      <c r="H5" t="s">
        <v>3149</v>
      </c>
      <c r="I5" s="2" t="s">
        <v>3763</v>
      </c>
      <c r="J5" s="2" t="s">
        <v>3775</v>
      </c>
    </row>
    <row r="6" spans="1:10" x14ac:dyDescent="0.3">
      <c r="C6" t="str">
        <v>R1-2</v>
      </c>
      <c r="D6" t="str">
        <v>R1-3P</v>
      </c>
      <c r="E6" t="str">
        <v>36X36X36</v>
      </c>
      <c r="F6" s="67" t="str">
        <f t="shared" si="0"/>
        <v>36X36X36</v>
      </c>
      <c r="G6" t="str">
        <v>30x30x30</v>
      </c>
      <c r="H6" t="s">
        <v>3150</v>
      </c>
      <c r="I6" s="2" t="s">
        <v>3764</v>
      </c>
      <c r="J6" s="2" t="s">
        <v>3776</v>
      </c>
    </row>
    <row r="7" spans="1:10" x14ac:dyDescent="0.3">
      <c r="C7">
        <v>0</v>
      </c>
      <c r="D7" t="str">
        <v>R1-6 (Regulatory)</v>
      </c>
      <c r="E7" t="str">
        <v>36X36X36</v>
      </c>
      <c r="F7" s="67" t="str">
        <f t="shared" si="0"/>
        <v>36X36X36</v>
      </c>
      <c r="G7" t="str">
        <v>36x36x36</v>
      </c>
      <c r="H7" s="67" t="s">
        <v>3159</v>
      </c>
      <c r="I7" s="2" t="s">
        <v>3765</v>
      </c>
      <c r="J7" s="2" t="s">
        <v>3777</v>
      </c>
    </row>
    <row r="8" spans="1:10" x14ac:dyDescent="0.3">
      <c r="C8">
        <v>0</v>
      </c>
      <c r="D8" t="str">
        <v>R1-6a (Regulatory)</v>
      </c>
      <c r="E8" t="str">
        <v>48X48X48</v>
      </c>
      <c r="F8" s="67" t="str">
        <f t="shared" si="0"/>
        <v>48X48X48</v>
      </c>
      <c r="G8" t="str">
        <v>48X48x48</v>
      </c>
      <c r="H8" s="67" t="s">
        <v>3140</v>
      </c>
      <c r="I8" s="2" t="s">
        <v>3766</v>
      </c>
      <c r="J8" s="2" t="s">
        <v>3778</v>
      </c>
    </row>
    <row r="9" spans="1:10" x14ac:dyDescent="0.3">
      <c r="C9">
        <v>0</v>
      </c>
      <c r="D9" t="str">
        <v>R1-10P</v>
      </c>
      <c r="E9" t="str">
        <v>60X60X60</v>
      </c>
      <c r="F9" s="67" t="str">
        <f t="shared" si="0"/>
        <v>60X60X60</v>
      </c>
      <c r="G9" t="str">
        <v>60X60X60</v>
      </c>
      <c r="H9" s="67" t="s">
        <v>3148</v>
      </c>
      <c r="I9" s="2" t="s">
        <v>3767</v>
      </c>
      <c r="J9" s="2" t="s">
        <v>3779</v>
      </c>
    </row>
    <row r="10" spans="1:10" x14ac:dyDescent="0.3">
      <c r="C10" t="str">
        <v>R1-2aP</v>
      </c>
      <c r="D10" t="str">
        <v>R2-1 (Regulatory)</v>
      </c>
      <c r="E10" t="str">
        <v>18X24</v>
      </c>
      <c r="F10" s="67" t="str">
        <f t="shared" si="0"/>
        <v>18X24</v>
      </c>
      <c r="G10" t="str">
        <v>24x18</v>
      </c>
      <c r="H10" s="67" t="s">
        <v>3133</v>
      </c>
      <c r="I10" s="2" t="s">
        <v>3768</v>
      </c>
      <c r="J10" s="2" t="s">
        <v>3780</v>
      </c>
    </row>
    <row r="11" spans="1:10" x14ac:dyDescent="0.3">
      <c r="C11">
        <v>0</v>
      </c>
      <c r="D11" t="str">
        <v>R3-1</v>
      </c>
      <c r="E11" t="str">
        <v>30X36</v>
      </c>
      <c r="F11" s="67" t="str">
        <f t="shared" si="0"/>
        <v>30X36</v>
      </c>
      <c r="G11" t="str">
        <v>36x30</v>
      </c>
      <c r="H11" s="67" t="s">
        <v>3176</v>
      </c>
      <c r="I11" s="2" t="s">
        <v>3769</v>
      </c>
      <c r="J11" s="2" t="s">
        <v>3781</v>
      </c>
    </row>
    <row r="12" spans="1:10" x14ac:dyDescent="0.3">
      <c r="C12">
        <v>0</v>
      </c>
      <c r="D12" t="str">
        <v>R3-2</v>
      </c>
      <c r="E12" t="str">
        <v>36X48</v>
      </c>
      <c r="F12" s="67" t="str">
        <f t="shared" si="0"/>
        <v>36X48</v>
      </c>
      <c r="G12" t="str">
        <v>48x36</v>
      </c>
      <c r="H12" t="s">
        <v>3132</v>
      </c>
      <c r="I12" s="2" t="s">
        <v>3770</v>
      </c>
      <c r="J12" s="2" t="s">
        <v>3782</v>
      </c>
    </row>
    <row r="13" spans="1:10" x14ac:dyDescent="0.3">
      <c r="C13" t="str">
        <v>R1-3P</v>
      </c>
      <c r="D13" t="str">
        <v>R3-3</v>
      </c>
      <c r="E13" t="str">
        <v>6X18</v>
      </c>
      <c r="F13" s="67" t="str">
        <f t="shared" si="0"/>
        <v>6X18</v>
      </c>
      <c r="G13" t="str">
        <v>18x9</v>
      </c>
      <c r="H13" t="s">
        <v>3166</v>
      </c>
      <c r="I13" s="2" t="s">
        <v>3771</v>
      </c>
      <c r="J13" s="2" t="s">
        <v>3783</v>
      </c>
    </row>
    <row r="14" spans="1:10" x14ac:dyDescent="0.3">
      <c r="C14">
        <v>0</v>
      </c>
      <c r="D14" t="str">
        <v>R3-4</v>
      </c>
      <c r="E14" t="str">
        <v>24X12</v>
      </c>
      <c r="F14" s="67" t="str">
        <f t="shared" si="0"/>
        <v>24X12</v>
      </c>
      <c r="G14" t="str">
        <v>24x12</v>
      </c>
      <c r="H14" t="s">
        <v>3138</v>
      </c>
      <c r="I14" s="2" t="s">
        <v>3772</v>
      </c>
      <c r="J14" s="2" t="s">
        <v>3784</v>
      </c>
    </row>
    <row r="15" spans="1:10" x14ac:dyDescent="0.3">
      <c r="C15">
        <v>0</v>
      </c>
      <c r="D15" t="str">
        <v>R3-5</v>
      </c>
      <c r="E15" t="str">
        <v>15X30</v>
      </c>
      <c r="F15" s="67" t="str">
        <f t="shared" si="0"/>
        <v>15X30</v>
      </c>
      <c r="G15" t="str">
        <v>30x15</v>
      </c>
      <c r="H15" s="67" t="s">
        <v>3160</v>
      </c>
      <c r="I15" s="2" t="s">
        <v>3773</v>
      </c>
    </row>
    <row r="16" spans="1:10" x14ac:dyDescent="0.3">
      <c r="C16" t="str">
        <v>R1-6 (Regulatory)</v>
      </c>
      <c r="D16" t="str">
        <v>R3-5a</v>
      </c>
      <c r="E16" t="str">
        <v>36X12</v>
      </c>
      <c r="F16" s="67" t="str">
        <f t="shared" si="0"/>
        <v>36X12</v>
      </c>
      <c r="G16" t="str">
        <v>12x36</v>
      </c>
      <c r="H16" t="s">
        <v>3143</v>
      </c>
      <c r="I16" s="2" t="s">
        <v>3785</v>
      </c>
    </row>
    <row r="17" spans="3:9" x14ac:dyDescent="0.3">
      <c r="C17" t="str">
        <v>R1-6a (Regulatory)</v>
      </c>
      <c r="D17" t="str">
        <v>R3-6</v>
      </c>
      <c r="E17" t="str">
        <v>36X12</v>
      </c>
      <c r="F17" s="67" t="str">
        <f t="shared" si="0"/>
        <v>36X12</v>
      </c>
      <c r="G17" t="str">
        <v>12x36</v>
      </c>
      <c r="H17" t="s">
        <v>3144</v>
      </c>
      <c r="I17" s="2" t="s">
        <v>3786</v>
      </c>
    </row>
    <row r="18" spans="3:9" x14ac:dyDescent="0.3">
      <c r="C18" t="str">
        <v>R1-10P</v>
      </c>
      <c r="D18" t="str">
        <v>R3-7</v>
      </c>
      <c r="E18" t="str">
        <v>18X24</v>
      </c>
      <c r="F18" s="67" t="str">
        <f t="shared" si="0"/>
        <v>18X24</v>
      </c>
      <c r="G18" t="str">
        <v>24x18</v>
      </c>
      <c r="H18" s="67" t="s">
        <v>3125</v>
      </c>
      <c r="I18" s="2" t="s">
        <v>3787</v>
      </c>
    </row>
    <row r="19" spans="3:9" x14ac:dyDescent="0.3">
      <c r="C19" t="str">
        <v>R2-1 (Regulatory)</v>
      </c>
      <c r="D19" t="str">
        <v>R3-8</v>
      </c>
      <c r="E19" t="str">
        <v>24X30</v>
      </c>
      <c r="F19" s="67" t="str">
        <f t="shared" si="0"/>
        <v>24X30</v>
      </c>
      <c r="G19" t="str">
        <v>24X30</v>
      </c>
      <c r="H19" s="67" t="s">
        <v>3157</v>
      </c>
      <c r="I19" s="2" t="s">
        <v>3788</v>
      </c>
    </row>
    <row r="20" spans="3:9" x14ac:dyDescent="0.3">
      <c r="C20">
        <v>0</v>
      </c>
      <c r="D20" t="str">
        <v>R3-8a</v>
      </c>
      <c r="E20" t="str">
        <v>24X30</v>
      </c>
      <c r="F20" s="67" t="str">
        <f t="shared" si="0"/>
        <v>24X30</v>
      </c>
      <c r="G20" t="str">
        <v>24X30</v>
      </c>
      <c r="H20" t="s">
        <v>3130</v>
      </c>
      <c r="I20" s="2" t="s">
        <v>3789</v>
      </c>
    </row>
    <row r="21" spans="3:9" x14ac:dyDescent="0.3">
      <c r="C21">
        <v>0</v>
      </c>
      <c r="D21" t="str">
        <v>R3-8b</v>
      </c>
      <c r="E21" t="str">
        <v>24X30</v>
      </c>
      <c r="F21" s="67" t="str">
        <f t="shared" si="0"/>
        <v>24X30</v>
      </c>
      <c r="G21" t="str">
        <v>24X30</v>
      </c>
      <c r="H21" t="s">
        <v>3418</v>
      </c>
      <c r="I21" s="2" t="s">
        <v>3790</v>
      </c>
    </row>
    <row r="22" spans="3:9" x14ac:dyDescent="0.3">
      <c r="C22">
        <v>0</v>
      </c>
      <c r="D22" t="str">
        <v>R3-9a</v>
      </c>
      <c r="E22" t="str">
        <v>24X30</v>
      </c>
      <c r="F22" s="67" t="str">
        <f t="shared" si="0"/>
        <v>24X30</v>
      </c>
      <c r="G22" t="str">
        <v>24X30</v>
      </c>
      <c r="H22" t="s">
        <v>3414</v>
      </c>
      <c r="I22" s="2" t="s">
        <v>3791</v>
      </c>
    </row>
    <row r="23" spans="3:9" x14ac:dyDescent="0.3">
      <c r="C23">
        <v>0</v>
      </c>
      <c r="D23" t="str">
        <v>R3-9b</v>
      </c>
      <c r="E23" t="str">
        <v>24X30</v>
      </c>
      <c r="F23" s="67" t="str">
        <f t="shared" si="0"/>
        <v>24X30</v>
      </c>
      <c r="G23" t="str">
        <v>24X30</v>
      </c>
      <c r="H23" t="s">
        <v>3141</v>
      </c>
      <c r="I23" s="2" t="s">
        <v>3792</v>
      </c>
    </row>
    <row r="24" spans="3:9" x14ac:dyDescent="0.3">
      <c r="C24">
        <v>0</v>
      </c>
      <c r="D24" t="str">
        <v>R3-18</v>
      </c>
      <c r="E24" t="str">
        <v>24X30</v>
      </c>
      <c r="F24" s="67" t="str">
        <f t="shared" si="0"/>
        <v>24X30</v>
      </c>
      <c r="G24" t="str">
        <v>24X30</v>
      </c>
      <c r="H24" t="s">
        <v>3152</v>
      </c>
      <c r="I24" s="2" t="s">
        <v>3793</v>
      </c>
    </row>
    <row r="25" spans="3:9" x14ac:dyDescent="0.3">
      <c r="C25">
        <v>0</v>
      </c>
      <c r="D25" t="str">
        <v>R3-27</v>
      </c>
      <c r="E25" t="str">
        <v>36X48</v>
      </c>
      <c r="F25" s="67" t="str">
        <f t="shared" si="0"/>
        <v>36X48</v>
      </c>
      <c r="G25" t="str">
        <v>36X48</v>
      </c>
      <c r="H25" t="s">
        <v>3151</v>
      </c>
      <c r="I25" s="2" t="s">
        <v>3794</v>
      </c>
    </row>
    <row r="26" spans="3:9" x14ac:dyDescent="0.3">
      <c r="C26">
        <v>0</v>
      </c>
      <c r="D26" t="str">
        <v>R4-7</v>
      </c>
      <c r="E26" t="str">
        <v>36X48</v>
      </c>
      <c r="F26" s="67" t="str">
        <f t="shared" si="0"/>
        <v>36X48</v>
      </c>
      <c r="G26" t="str">
        <v>36X48</v>
      </c>
      <c r="H26" s="67" t="s">
        <v>3146</v>
      </c>
      <c r="I26" s="2" t="s">
        <v>3795</v>
      </c>
    </row>
    <row r="27" spans="3:9" x14ac:dyDescent="0.3">
      <c r="C27">
        <v>0</v>
      </c>
      <c r="D27" t="str">
        <v>R4-7a</v>
      </c>
      <c r="E27" t="str">
        <v>36X48</v>
      </c>
      <c r="F27" s="67" t="str">
        <f t="shared" si="0"/>
        <v>36X48</v>
      </c>
      <c r="G27" t="str">
        <v>36X48</v>
      </c>
      <c r="H27" s="67" t="s">
        <v>3126</v>
      </c>
      <c r="I27" s="2" t="s">
        <v>3796</v>
      </c>
    </row>
    <row r="28" spans="3:9" x14ac:dyDescent="0.3">
      <c r="C28">
        <v>0</v>
      </c>
      <c r="D28" t="str">
        <v>R4-7b</v>
      </c>
      <c r="E28" t="str">
        <v>36X48</v>
      </c>
      <c r="F28" s="67" t="str">
        <f t="shared" si="0"/>
        <v>36X48</v>
      </c>
      <c r="G28" t="str">
        <v>36X48</v>
      </c>
      <c r="H28" s="67" t="s">
        <v>3128</v>
      </c>
      <c r="I28" s="2" t="s">
        <v>3797</v>
      </c>
    </row>
    <row r="29" spans="3:9" x14ac:dyDescent="0.3">
      <c r="C29">
        <v>0</v>
      </c>
      <c r="D29" t="str">
        <v>R4-7c</v>
      </c>
      <c r="E29" t="str">
        <v>36X48</v>
      </c>
      <c r="F29" s="67" t="str">
        <f t="shared" si="0"/>
        <v>36X48</v>
      </c>
      <c r="G29" t="str">
        <v>36X48</v>
      </c>
      <c r="H29" s="67" t="s">
        <v>3306</v>
      </c>
      <c r="I29" s="2"/>
    </row>
    <row r="30" spans="3:9" x14ac:dyDescent="0.3">
      <c r="C30">
        <v>0</v>
      </c>
      <c r="D30" t="str">
        <v>R4-8</v>
      </c>
      <c r="E30" t="str">
        <v>36X48</v>
      </c>
      <c r="F30" s="67" t="str">
        <f t="shared" si="0"/>
        <v>36X48</v>
      </c>
      <c r="G30" t="str">
        <v>36X48</v>
      </c>
      <c r="H30" t="s">
        <v>3417</v>
      </c>
      <c r="I30" s="2"/>
    </row>
    <row r="31" spans="3:9" x14ac:dyDescent="0.3">
      <c r="C31">
        <v>0</v>
      </c>
      <c r="D31" t="str">
        <v>R4-8a</v>
      </c>
      <c r="E31" t="str">
        <v>36X48</v>
      </c>
      <c r="F31" s="67" t="str">
        <f t="shared" si="0"/>
        <v>36X48</v>
      </c>
      <c r="G31" t="str">
        <v>36X48</v>
      </c>
      <c r="H31" t="s">
        <v>3167</v>
      </c>
      <c r="I31" s="2"/>
    </row>
    <row r="32" spans="3:9" x14ac:dyDescent="0.3">
      <c r="C32">
        <v>0</v>
      </c>
      <c r="D32" t="str">
        <v>R4-8b</v>
      </c>
      <c r="E32" t="str">
        <v>36X48</v>
      </c>
      <c r="F32" s="67" t="str">
        <f t="shared" si="0"/>
        <v>36X48</v>
      </c>
      <c r="G32" t="str">
        <v>36X48</v>
      </c>
      <c r="H32" t="s">
        <v>3165</v>
      </c>
      <c r="I32" s="2"/>
    </row>
    <row r="33" spans="3:9" x14ac:dyDescent="0.3">
      <c r="C33">
        <v>0</v>
      </c>
      <c r="D33" t="str">
        <v>R4-8c</v>
      </c>
      <c r="E33" t="str">
        <v>48X60</v>
      </c>
      <c r="F33" s="67" t="str">
        <f t="shared" si="0"/>
        <v>48X60</v>
      </c>
      <c r="G33" t="str">
        <v>48X60</v>
      </c>
      <c r="H33" t="s">
        <v>3163</v>
      </c>
      <c r="I33" s="2"/>
    </row>
    <row r="34" spans="3:9" x14ac:dyDescent="0.3">
      <c r="C34">
        <v>0</v>
      </c>
      <c r="D34" t="str">
        <v>R4-9</v>
      </c>
      <c r="E34" t="str">
        <v>48X60</v>
      </c>
      <c r="F34" s="67" t="str">
        <f t="shared" si="0"/>
        <v>48X60</v>
      </c>
      <c r="G34" t="str">
        <v>48X60</v>
      </c>
      <c r="H34" t="s">
        <v>3415</v>
      </c>
      <c r="I34" s="2"/>
    </row>
    <row r="35" spans="3:9" x14ac:dyDescent="0.3">
      <c r="C35">
        <v>0</v>
      </c>
      <c r="D35" t="str">
        <v>R5-1</v>
      </c>
      <c r="E35" t="str">
        <v>48X60</v>
      </c>
      <c r="F35" s="67" t="str">
        <f t="shared" si="0"/>
        <v>48X60</v>
      </c>
      <c r="G35" t="str">
        <v>48X60</v>
      </c>
      <c r="H35" t="s">
        <v>3137</v>
      </c>
      <c r="I35" s="2"/>
    </row>
    <row r="36" spans="3:9" x14ac:dyDescent="0.3">
      <c r="C36">
        <v>0</v>
      </c>
      <c r="D36" t="str">
        <v>R5-1a</v>
      </c>
      <c r="E36" t="str">
        <v>48X60</v>
      </c>
      <c r="F36" s="67" t="str">
        <f t="shared" si="0"/>
        <v>48X60</v>
      </c>
      <c r="G36" t="str">
        <v>48X60</v>
      </c>
      <c r="H36" t="s">
        <v>3135</v>
      </c>
      <c r="I36" s="2"/>
    </row>
    <row r="37" spans="3:9" x14ac:dyDescent="0.3">
      <c r="C37">
        <v>0</v>
      </c>
      <c r="D37" t="str">
        <v>R5-2</v>
      </c>
      <c r="E37" t="str">
        <v>48X60</v>
      </c>
      <c r="F37" s="67" t="str">
        <f t="shared" si="0"/>
        <v>48X60</v>
      </c>
      <c r="G37" t="str">
        <v>48X60</v>
      </c>
      <c r="H37" s="67" t="s">
        <v>3147</v>
      </c>
      <c r="I37" s="2"/>
    </row>
    <row r="38" spans="3:9" x14ac:dyDescent="0.3">
      <c r="C38">
        <v>0</v>
      </c>
      <c r="D38" t="str">
        <v>R5-4</v>
      </c>
      <c r="E38" t="str">
        <v>48X60</v>
      </c>
      <c r="F38" s="67" t="str">
        <f t="shared" si="0"/>
        <v>48X60</v>
      </c>
      <c r="G38" t="str">
        <v>48X60</v>
      </c>
      <c r="H38" s="67" t="s">
        <v>3134</v>
      </c>
      <c r="I38" s="2"/>
    </row>
    <row r="39" spans="3:9" x14ac:dyDescent="0.3">
      <c r="C39">
        <v>0</v>
      </c>
      <c r="D39" t="str">
        <v>R5-5</v>
      </c>
      <c r="E39" t="str">
        <v>48X60</v>
      </c>
      <c r="F39" s="67" t="str">
        <f t="shared" si="0"/>
        <v>48X60</v>
      </c>
      <c r="G39" t="str">
        <v>48X60</v>
      </c>
      <c r="H39" s="67" t="s">
        <v>3158</v>
      </c>
      <c r="I39" s="2"/>
    </row>
    <row r="40" spans="3:9" x14ac:dyDescent="0.3">
      <c r="C40">
        <v>0</v>
      </c>
      <c r="D40" t="str">
        <v>R6-1</v>
      </c>
      <c r="E40" t="str">
        <v>48X60</v>
      </c>
      <c r="G40" t="str">
        <v>48X60</v>
      </c>
      <c r="H40" s="67" t="s">
        <v>3305</v>
      </c>
      <c r="I40" s="2"/>
    </row>
    <row r="41" spans="3:9" x14ac:dyDescent="0.3">
      <c r="C41" t="str">
        <v>R3-1</v>
      </c>
      <c r="D41" t="str">
        <v>R6-2</v>
      </c>
      <c r="E41" t="str">
        <v>24X24</v>
      </c>
      <c r="G41" t="str">
        <v>24x24</v>
      </c>
      <c r="H41" t="s">
        <v>3419</v>
      </c>
    </row>
    <row r="42" spans="3:9" x14ac:dyDescent="0.3">
      <c r="C42">
        <v>0</v>
      </c>
      <c r="D42" t="str">
        <v>R6-3</v>
      </c>
      <c r="E42" t="str">
        <v>30X30</v>
      </c>
      <c r="G42" t="str">
        <v>30x30</v>
      </c>
      <c r="H42" t="s">
        <v>3164</v>
      </c>
    </row>
    <row r="43" spans="3:9" x14ac:dyDescent="0.3">
      <c r="C43">
        <v>0</v>
      </c>
      <c r="D43" t="str">
        <v>R6-3a</v>
      </c>
      <c r="E43" t="str">
        <v>36X36</v>
      </c>
      <c r="G43" t="str">
        <v>36x36</v>
      </c>
      <c r="H43" t="s">
        <v>3145</v>
      </c>
    </row>
    <row r="44" spans="3:9" x14ac:dyDescent="0.3">
      <c r="C44">
        <v>0</v>
      </c>
      <c r="D44" t="str">
        <v>R6-4</v>
      </c>
      <c r="E44" t="str">
        <v>48X48</v>
      </c>
      <c r="G44" t="str">
        <v>48X48</v>
      </c>
      <c r="H44" t="s">
        <v>3136</v>
      </c>
    </row>
    <row r="45" spans="3:9" x14ac:dyDescent="0.3">
      <c r="C45" t="str">
        <v>R3-2</v>
      </c>
      <c r="D45" t="str">
        <v>R6-4a</v>
      </c>
      <c r="E45" t="str">
        <v>24X24</v>
      </c>
      <c r="G45" t="str">
        <v>24x24</v>
      </c>
      <c r="H45" t="s">
        <v>3161</v>
      </c>
    </row>
    <row r="46" spans="3:9" x14ac:dyDescent="0.3">
      <c r="C46">
        <v>0</v>
      </c>
      <c r="D46" t="str">
        <v>R6-4b</v>
      </c>
      <c r="E46" t="str">
        <v>30X30</v>
      </c>
      <c r="G46" t="str">
        <v>30x30</v>
      </c>
      <c r="H46" s="67" t="s">
        <v>3350</v>
      </c>
    </row>
    <row r="47" spans="3:9" x14ac:dyDescent="0.3">
      <c r="C47">
        <v>0</v>
      </c>
      <c r="D47" t="str">
        <v>R6-5P</v>
      </c>
      <c r="E47" t="str">
        <v>36X36</v>
      </c>
      <c r="G47" t="str">
        <v>36x36</v>
      </c>
      <c r="H47" t="s">
        <v>3416</v>
      </c>
    </row>
    <row r="48" spans="3:9" x14ac:dyDescent="0.3">
      <c r="C48">
        <v>0</v>
      </c>
      <c r="D48" t="str">
        <v>R11-2</v>
      </c>
      <c r="E48" t="str">
        <v>48X48</v>
      </c>
      <c r="G48" t="str">
        <v>48X48</v>
      </c>
    </row>
    <row r="49" spans="3:7" x14ac:dyDescent="0.3">
      <c r="C49" t="str">
        <v>R3-3</v>
      </c>
      <c r="D49" t="str">
        <v>R11-3a</v>
      </c>
      <c r="E49" t="str">
        <v>24X24</v>
      </c>
      <c r="G49" t="str">
        <v>24x24</v>
      </c>
    </row>
    <row r="50" spans="3:7" x14ac:dyDescent="0.3">
      <c r="C50">
        <v>0</v>
      </c>
      <c r="D50" t="str">
        <v>R11-3b</v>
      </c>
      <c r="E50" t="str">
        <v>36X36</v>
      </c>
      <c r="G50" t="str">
        <v>36x36</v>
      </c>
    </row>
    <row r="51" spans="3:7" x14ac:dyDescent="0.3">
      <c r="C51">
        <v>0</v>
      </c>
      <c r="D51" t="str">
        <v>R11-4</v>
      </c>
      <c r="E51" t="str">
        <v>48X48</v>
      </c>
      <c r="G51" t="str">
        <v>48X48</v>
      </c>
    </row>
    <row r="52" spans="3:7" x14ac:dyDescent="0.3">
      <c r="C52" t="str">
        <v>R3-4</v>
      </c>
      <c r="D52" t="str">
        <v>R12-1</v>
      </c>
      <c r="E52" t="str">
        <v>24X24</v>
      </c>
      <c r="G52" t="str">
        <v>24x24</v>
      </c>
    </row>
    <row r="53" spans="3:7" x14ac:dyDescent="0.3">
      <c r="C53">
        <v>0</v>
      </c>
      <c r="D53" t="str">
        <v>R12-2</v>
      </c>
      <c r="E53" t="str">
        <v>30X30</v>
      </c>
      <c r="G53" t="str">
        <v>30x30</v>
      </c>
    </row>
    <row r="54" spans="3:7" x14ac:dyDescent="0.3">
      <c r="C54">
        <v>0</v>
      </c>
      <c r="D54" t="str">
        <v>R12-3</v>
      </c>
      <c r="E54" t="str">
        <v>36X36</v>
      </c>
      <c r="G54" t="str">
        <v>36x36</v>
      </c>
    </row>
    <row r="55" spans="3:7" x14ac:dyDescent="0.3">
      <c r="C55">
        <v>0</v>
      </c>
      <c r="D55" t="str">
        <v>R12-4</v>
      </c>
      <c r="E55" t="str">
        <v>48X48</v>
      </c>
      <c r="G55" t="str">
        <v>48X48</v>
      </c>
    </row>
    <row r="56" spans="3:7" x14ac:dyDescent="0.3">
      <c r="C56" t="str">
        <v>R3-5</v>
      </c>
      <c r="D56" t="str">
        <v>R12-5</v>
      </c>
      <c r="E56" t="str">
        <v>30X36</v>
      </c>
      <c r="G56" t="str">
        <v>30x36</v>
      </c>
    </row>
    <row r="57" spans="3:7" x14ac:dyDescent="0.3">
      <c r="C57" t="str">
        <v>R3-5a</v>
      </c>
      <c r="D57" t="str">
        <v>R14-1</v>
      </c>
      <c r="E57" t="str">
        <v>30X36</v>
      </c>
      <c r="G57" t="str">
        <v>30x36</v>
      </c>
    </row>
    <row r="58" spans="3:7" x14ac:dyDescent="0.3">
      <c r="C58" t="str">
        <v>R3-6</v>
      </c>
      <c r="D58" t="str">
        <v>W1-1</v>
      </c>
      <c r="E58" t="str">
        <v>30X36</v>
      </c>
      <c r="G58" t="str">
        <v>30x36</v>
      </c>
    </row>
    <row r="59" spans="3:7" x14ac:dyDescent="0.3">
      <c r="C59" t="str">
        <v>R3-7</v>
      </c>
      <c r="D59" t="str">
        <v>W1-1a</v>
      </c>
      <c r="E59" t="str">
        <v>30X30</v>
      </c>
      <c r="G59" t="str">
        <v>30x30</v>
      </c>
    </row>
    <row r="60" spans="3:7" x14ac:dyDescent="0.3">
      <c r="C60" t="str">
        <v>R3-8</v>
      </c>
      <c r="D60" t="str">
        <v>W1-2</v>
      </c>
      <c r="E60" t="str">
        <v>30X30</v>
      </c>
      <c r="G60" t="str">
        <v>30x30</v>
      </c>
    </row>
    <row r="61" spans="3:7" x14ac:dyDescent="0.3">
      <c r="C61">
        <v>0</v>
      </c>
      <c r="D61" t="str">
        <v>W1-2a</v>
      </c>
      <c r="E61" t="str">
        <v>36X36</v>
      </c>
      <c r="G61" t="str">
        <v>36x36</v>
      </c>
    </row>
    <row r="62" spans="3:7" x14ac:dyDescent="0.3">
      <c r="C62">
        <v>0</v>
      </c>
      <c r="D62" t="str">
        <v>W1-3</v>
      </c>
      <c r="E62" t="str">
        <v>48X48</v>
      </c>
      <c r="G62" t="str">
        <v>48X48</v>
      </c>
    </row>
    <row r="63" spans="3:7" x14ac:dyDescent="0.3">
      <c r="C63" t="str">
        <v>R3-8a</v>
      </c>
      <c r="D63" t="str">
        <v>W1-4</v>
      </c>
      <c r="E63" t="str">
        <v>48X30</v>
      </c>
      <c r="G63" t="str">
        <v>48x30</v>
      </c>
    </row>
    <row r="64" spans="3:7" x14ac:dyDescent="0.3">
      <c r="C64">
        <v>0</v>
      </c>
      <c r="D64" t="str">
        <v>W1-5</v>
      </c>
      <c r="E64" t="str">
        <v>60X30</v>
      </c>
      <c r="G64" t="str">
        <v>60x36</v>
      </c>
    </row>
    <row r="65" spans="3:7" x14ac:dyDescent="0.3">
      <c r="C65" t="str">
        <v>R3-8b</v>
      </c>
      <c r="D65" t="str">
        <v>W1-6</v>
      </c>
      <c r="E65" t="str">
        <v>48X30</v>
      </c>
      <c r="G65" t="str">
        <v>48x30</v>
      </c>
    </row>
    <row r="66" spans="3:7" x14ac:dyDescent="0.3">
      <c r="C66">
        <v>0</v>
      </c>
      <c r="D66" t="str">
        <v>W1-7</v>
      </c>
      <c r="E66" t="str">
        <v>60X30</v>
      </c>
      <c r="G66" t="str">
        <v>60x36</v>
      </c>
    </row>
    <row r="67" spans="3:7" x14ac:dyDescent="0.3">
      <c r="C67" t="str">
        <v>R3-9a</v>
      </c>
      <c r="D67" t="str">
        <v>W1-8</v>
      </c>
      <c r="E67" t="str">
        <v>30X36</v>
      </c>
      <c r="G67" t="str">
        <v>30x36</v>
      </c>
    </row>
    <row r="68" spans="3:7" x14ac:dyDescent="0.3">
      <c r="C68" t="str">
        <v>R3-9b</v>
      </c>
      <c r="D68" t="str">
        <v>W1-10</v>
      </c>
      <c r="E68" t="str">
        <v>24X36</v>
      </c>
      <c r="G68" t="str">
        <v>24x36</v>
      </c>
    </row>
    <row r="69" spans="3:7" x14ac:dyDescent="0.3">
      <c r="C69">
        <v>0</v>
      </c>
      <c r="D69" t="str">
        <v>W1-10a</v>
      </c>
      <c r="E69" t="str">
        <v>36X48</v>
      </c>
      <c r="G69" t="str">
        <v>36x48</v>
      </c>
    </row>
    <row r="70" spans="3:7" x14ac:dyDescent="0.3">
      <c r="C70" t="str">
        <v>R3-18</v>
      </c>
      <c r="D70" t="str">
        <v>W1-10b</v>
      </c>
      <c r="E70" t="str">
        <v>24X24</v>
      </c>
      <c r="G70" t="str">
        <v>24x24</v>
      </c>
    </row>
    <row r="71" spans="3:7" x14ac:dyDescent="0.3">
      <c r="C71">
        <v>0</v>
      </c>
      <c r="D71" t="str">
        <v>W1-10c</v>
      </c>
      <c r="E71" t="str">
        <v>30X30</v>
      </c>
      <c r="G71" t="str">
        <v>30x30</v>
      </c>
    </row>
    <row r="72" spans="3:7" x14ac:dyDescent="0.3">
      <c r="C72">
        <v>0</v>
      </c>
      <c r="D72" t="str">
        <v>W1-10d</v>
      </c>
      <c r="E72" t="str">
        <v>36X36</v>
      </c>
      <c r="G72" t="str">
        <v>36x36</v>
      </c>
    </row>
    <row r="73" spans="3:7" x14ac:dyDescent="0.3">
      <c r="C73">
        <v>0</v>
      </c>
      <c r="D73" t="str">
        <v>W1-10e</v>
      </c>
      <c r="E73" t="str">
        <v>48X48</v>
      </c>
      <c r="G73" t="str">
        <v>48X48</v>
      </c>
    </row>
    <row r="74" spans="3:7" x14ac:dyDescent="0.3">
      <c r="C74" t="str">
        <v>R3-27</v>
      </c>
      <c r="D74" t="str">
        <v>W1-11</v>
      </c>
      <c r="E74" t="str">
        <v>24X24</v>
      </c>
      <c r="G74" t="str">
        <v>24x24</v>
      </c>
    </row>
    <row r="75" spans="3:7" x14ac:dyDescent="0.3">
      <c r="C75">
        <v>0</v>
      </c>
      <c r="D75" t="str">
        <v>W2-1</v>
      </c>
      <c r="E75" t="str">
        <v>30X30</v>
      </c>
      <c r="G75" t="str">
        <v>30x30</v>
      </c>
    </row>
    <row r="76" spans="3:7" x14ac:dyDescent="0.3">
      <c r="C76">
        <v>0</v>
      </c>
      <c r="D76" t="str">
        <v>W2-2</v>
      </c>
      <c r="E76" t="str">
        <v>36X36</v>
      </c>
      <c r="G76" t="str">
        <v>36x36</v>
      </c>
    </row>
    <row r="77" spans="3:7" x14ac:dyDescent="0.3">
      <c r="C77">
        <v>0</v>
      </c>
      <c r="D77" t="str">
        <v>W2-3</v>
      </c>
      <c r="E77" t="str">
        <v>48X48</v>
      </c>
      <c r="G77" t="str">
        <v>48X48</v>
      </c>
    </row>
    <row r="78" spans="3:7" x14ac:dyDescent="0.3">
      <c r="C78" t="str">
        <v>R4-7</v>
      </c>
      <c r="D78" t="str">
        <v>W2-4</v>
      </c>
      <c r="E78" t="str">
        <v>18X24</v>
      </c>
      <c r="G78" t="str">
        <v>18x24</v>
      </c>
    </row>
    <row r="79" spans="3:7" x14ac:dyDescent="0.3">
      <c r="C79">
        <v>0</v>
      </c>
      <c r="D79" t="str">
        <v>W2-5</v>
      </c>
      <c r="E79" t="str">
        <v>24X30</v>
      </c>
      <c r="G79" t="str">
        <v>24x30</v>
      </c>
    </row>
    <row r="80" spans="3:7" x14ac:dyDescent="0.3">
      <c r="C80">
        <v>0</v>
      </c>
      <c r="D80" t="str">
        <v>W2-6</v>
      </c>
      <c r="E80" t="str">
        <v>36X48</v>
      </c>
      <c r="G80" t="str">
        <v>36x48</v>
      </c>
    </row>
    <row r="81" spans="3:7" x14ac:dyDescent="0.3">
      <c r="C81">
        <v>0</v>
      </c>
      <c r="D81" t="str">
        <v>W3-1</v>
      </c>
      <c r="E81" t="str">
        <v>48X60</v>
      </c>
      <c r="G81" t="str">
        <v>48x60</v>
      </c>
    </row>
    <row r="82" spans="3:7" x14ac:dyDescent="0.3">
      <c r="C82" t="str">
        <v>R4-7a</v>
      </c>
      <c r="D82" t="str">
        <v>W3-2</v>
      </c>
      <c r="E82" t="str">
        <v>18X24</v>
      </c>
      <c r="G82" t="str">
        <v>18x24</v>
      </c>
    </row>
    <row r="83" spans="3:7" x14ac:dyDescent="0.3">
      <c r="C83">
        <v>0</v>
      </c>
      <c r="D83" t="str">
        <v>W3-3</v>
      </c>
      <c r="E83" t="str">
        <v>24X30</v>
      </c>
      <c r="G83" t="str">
        <v>24x30</v>
      </c>
    </row>
    <row r="84" spans="3:7" x14ac:dyDescent="0.3">
      <c r="C84">
        <v>0</v>
      </c>
      <c r="D84" t="str">
        <v>W3-4</v>
      </c>
      <c r="E84" t="str">
        <v>36X48</v>
      </c>
      <c r="G84" t="str">
        <v>36x48</v>
      </c>
    </row>
    <row r="85" spans="3:7" x14ac:dyDescent="0.3">
      <c r="C85">
        <v>0</v>
      </c>
      <c r="D85" t="str">
        <v>W3-5</v>
      </c>
      <c r="E85" t="str">
        <v>48X60</v>
      </c>
      <c r="G85" t="str">
        <v>48x60</v>
      </c>
    </row>
    <row r="86" spans="3:7" x14ac:dyDescent="0.3">
      <c r="C86" t="str">
        <v>R4-7b</v>
      </c>
      <c r="D86" t="str">
        <v>W3-5a</v>
      </c>
      <c r="E86" t="str">
        <v>18X24</v>
      </c>
      <c r="G86" t="str">
        <v>18x24</v>
      </c>
    </row>
    <row r="87" spans="3:7" x14ac:dyDescent="0.3">
      <c r="C87">
        <v>0</v>
      </c>
      <c r="D87" t="str">
        <v>W4-1</v>
      </c>
      <c r="E87" t="str">
        <v>24X30</v>
      </c>
      <c r="G87" t="str">
        <v>24x30</v>
      </c>
    </row>
    <row r="88" spans="3:7" x14ac:dyDescent="0.3">
      <c r="C88">
        <v>0</v>
      </c>
      <c r="D88" t="str">
        <v>W4-2</v>
      </c>
      <c r="E88" t="str">
        <v>36X48</v>
      </c>
      <c r="G88" t="str">
        <v>36x48</v>
      </c>
    </row>
    <row r="89" spans="3:7" x14ac:dyDescent="0.3">
      <c r="C89">
        <v>0</v>
      </c>
      <c r="D89" t="str">
        <v>W4-3</v>
      </c>
      <c r="E89" t="str">
        <v>48X60</v>
      </c>
      <c r="G89" t="str">
        <v>48x60</v>
      </c>
    </row>
    <row r="90" spans="3:7" x14ac:dyDescent="0.3">
      <c r="C90" t="str">
        <v>R4-7c</v>
      </c>
      <c r="D90" t="str">
        <v>W4-4P</v>
      </c>
      <c r="E90" t="str">
        <v>30X18</v>
      </c>
      <c r="G90" t="str">
        <v>18x30</v>
      </c>
    </row>
    <row r="91" spans="3:7" x14ac:dyDescent="0.3">
      <c r="C91" t="str">
        <v>R4-8</v>
      </c>
      <c r="D91" t="str">
        <v>W4-4aP</v>
      </c>
      <c r="E91" t="str">
        <v>18X24</v>
      </c>
      <c r="G91" t="str">
        <v>18x24</v>
      </c>
    </row>
    <row r="92" spans="3:7" x14ac:dyDescent="0.3">
      <c r="C92">
        <v>0</v>
      </c>
      <c r="D92" t="str">
        <v>W4-4bP</v>
      </c>
      <c r="E92" t="str">
        <v>24X30</v>
      </c>
      <c r="G92" t="str">
        <v>24x30</v>
      </c>
    </row>
    <row r="93" spans="3:7" x14ac:dyDescent="0.3">
      <c r="C93">
        <v>0</v>
      </c>
      <c r="D93" t="str">
        <v>W5-1</v>
      </c>
      <c r="E93" t="str">
        <v>36X48</v>
      </c>
      <c r="G93" t="str">
        <v>36x48</v>
      </c>
    </row>
    <row r="94" spans="3:7" x14ac:dyDescent="0.3">
      <c r="C94">
        <v>0</v>
      </c>
      <c r="D94" t="str">
        <v>W5-2</v>
      </c>
      <c r="E94" t="str">
        <v>48X60</v>
      </c>
      <c r="G94" t="str">
        <v>48x60</v>
      </c>
    </row>
    <row r="95" spans="3:7" x14ac:dyDescent="0.3">
      <c r="C95" t="str">
        <v>R4-8a</v>
      </c>
      <c r="D95" t="str">
        <v>W5-3</v>
      </c>
      <c r="E95" t="str">
        <v>18X24</v>
      </c>
      <c r="G95" t="str">
        <v>18x24</v>
      </c>
    </row>
    <row r="96" spans="3:7" x14ac:dyDescent="0.3">
      <c r="C96">
        <v>0</v>
      </c>
      <c r="D96" t="str">
        <v>W6-1</v>
      </c>
      <c r="E96" t="str">
        <v>24X30</v>
      </c>
      <c r="G96" t="str">
        <v>24x30</v>
      </c>
    </row>
    <row r="97" spans="3:7" x14ac:dyDescent="0.3">
      <c r="C97">
        <v>0</v>
      </c>
      <c r="D97" t="str">
        <v>W6-2</v>
      </c>
      <c r="E97" t="str">
        <v>36X48</v>
      </c>
      <c r="G97" t="str">
        <v>36x48</v>
      </c>
    </row>
    <row r="98" spans="3:7" x14ac:dyDescent="0.3">
      <c r="C98">
        <v>0</v>
      </c>
      <c r="D98" t="str">
        <v>W6-3</v>
      </c>
      <c r="E98" t="str">
        <v>48X60</v>
      </c>
      <c r="G98" t="str">
        <v>48x60</v>
      </c>
    </row>
    <row r="99" spans="3:7" x14ac:dyDescent="0.3">
      <c r="C99" t="str">
        <v>R4-8b</v>
      </c>
      <c r="D99" t="str">
        <v>W7-1</v>
      </c>
      <c r="E99" t="str">
        <v>18X24</v>
      </c>
      <c r="G99" t="str">
        <v>18x24</v>
      </c>
    </row>
    <row r="100" spans="3:7" x14ac:dyDescent="0.3">
      <c r="C100">
        <v>0</v>
      </c>
      <c r="D100" t="str">
        <v>W7-1a</v>
      </c>
      <c r="E100" t="str">
        <v>24X30</v>
      </c>
      <c r="G100" t="str">
        <v>24x30</v>
      </c>
    </row>
    <row r="101" spans="3:7" x14ac:dyDescent="0.3">
      <c r="C101">
        <v>0</v>
      </c>
      <c r="D101" t="str">
        <v>W7-3aP</v>
      </c>
      <c r="E101" t="str">
        <v>36X48</v>
      </c>
      <c r="G101" t="str">
        <v>36x48</v>
      </c>
    </row>
    <row r="102" spans="3:7" x14ac:dyDescent="0.3">
      <c r="C102">
        <v>0</v>
      </c>
      <c r="D102" t="str">
        <v>W8-1</v>
      </c>
      <c r="E102" t="str">
        <v>48X60</v>
      </c>
      <c r="G102" t="str">
        <v>48x60</v>
      </c>
    </row>
    <row r="103" spans="3:7" x14ac:dyDescent="0.3">
      <c r="C103" t="str">
        <v>R4-8c</v>
      </c>
      <c r="D103" t="str">
        <v>W8-2</v>
      </c>
      <c r="E103" t="str">
        <v>30X18</v>
      </c>
      <c r="G103" t="str">
        <v>18x30</v>
      </c>
    </row>
    <row r="104" spans="3:7" x14ac:dyDescent="0.3">
      <c r="C104" t="str">
        <v>R4-9</v>
      </c>
      <c r="D104" t="str">
        <v>W8-3</v>
      </c>
      <c r="E104" t="str">
        <v>18X24</v>
      </c>
      <c r="G104" t="str">
        <v>18x24</v>
      </c>
    </row>
    <row r="105" spans="3:7" x14ac:dyDescent="0.3">
      <c r="C105">
        <v>0</v>
      </c>
      <c r="D105" t="str">
        <v>W8-4</v>
      </c>
      <c r="E105" t="str">
        <v>24X30</v>
      </c>
      <c r="G105" t="str">
        <v>24x30</v>
      </c>
    </row>
    <row r="106" spans="3:7" x14ac:dyDescent="0.3">
      <c r="C106">
        <v>0</v>
      </c>
      <c r="D106" t="str">
        <v>W8-5</v>
      </c>
      <c r="E106" t="str">
        <v>36X48</v>
      </c>
      <c r="G106" t="str">
        <v>36x48</v>
      </c>
    </row>
    <row r="107" spans="3:7" x14ac:dyDescent="0.3">
      <c r="C107">
        <v>0</v>
      </c>
      <c r="D107" t="str">
        <v>W8-7</v>
      </c>
      <c r="E107" t="str">
        <v>48X60</v>
      </c>
      <c r="G107" t="str">
        <v>48x60</v>
      </c>
    </row>
    <row r="108" spans="3:7" x14ac:dyDescent="0.3">
      <c r="C108" t="str">
        <v>R5-1</v>
      </c>
      <c r="D108" t="str">
        <v>W8-23</v>
      </c>
      <c r="E108" t="str">
        <v>30X30</v>
      </c>
      <c r="G108" t="str">
        <v>30x30</v>
      </c>
    </row>
    <row r="109" spans="3:7" x14ac:dyDescent="0.3">
      <c r="C109">
        <v>0</v>
      </c>
      <c r="D109" t="str">
        <v>W9-1</v>
      </c>
      <c r="E109" t="str">
        <v>36X36</v>
      </c>
      <c r="G109" t="str">
        <v>36x36</v>
      </c>
    </row>
    <row r="110" spans="3:7" x14ac:dyDescent="0.3">
      <c r="C110">
        <v>0</v>
      </c>
      <c r="D110" t="str">
        <v>W9-2</v>
      </c>
      <c r="E110" t="str">
        <v>48X48</v>
      </c>
      <c r="G110" t="str">
        <v>48x48</v>
      </c>
    </row>
    <row r="111" spans="3:7" x14ac:dyDescent="0.3">
      <c r="C111" t="str">
        <v>R5-1a</v>
      </c>
      <c r="D111" t="str">
        <v>W10-1</v>
      </c>
      <c r="E111" t="str">
        <v>30X18</v>
      </c>
      <c r="G111" t="str">
        <v>30x18</v>
      </c>
    </row>
    <row r="112" spans="3:7" x14ac:dyDescent="0.3">
      <c r="C112">
        <v>0</v>
      </c>
      <c r="D112" t="str">
        <v>W10-2</v>
      </c>
      <c r="E112" t="str">
        <v>36X24</v>
      </c>
      <c r="G112" t="str">
        <v>36x24</v>
      </c>
    </row>
    <row r="113" spans="3:7" x14ac:dyDescent="0.3">
      <c r="C113">
        <v>0</v>
      </c>
      <c r="D113" t="str">
        <v>W10-3</v>
      </c>
      <c r="E113" t="str">
        <v>42X30</v>
      </c>
      <c r="G113" t="str">
        <v>42x30</v>
      </c>
    </row>
    <row r="114" spans="3:7" x14ac:dyDescent="0.3">
      <c r="C114" t="str">
        <v>R5-2</v>
      </c>
      <c r="D114" t="str">
        <v>W10-4</v>
      </c>
      <c r="E114" t="str">
        <v>24X24</v>
      </c>
      <c r="G114" t="str">
        <v>24x24</v>
      </c>
    </row>
    <row r="115" spans="3:7" x14ac:dyDescent="0.3">
      <c r="C115">
        <v>0</v>
      </c>
      <c r="D115" t="str">
        <v>W10-11</v>
      </c>
      <c r="E115" t="str">
        <v>30X30</v>
      </c>
      <c r="G115" t="str">
        <v>30x30</v>
      </c>
    </row>
    <row r="116" spans="3:7" x14ac:dyDescent="0.3">
      <c r="C116">
        <v>0</v>
      </c>
      <c r="D116" t="str">
        <v>W10-12</v>
      </c>
      <c r="E116" t="str">
        <v>36X36</v>
      </c>
      <c r="G116" t="str">
        <v>36x36</v>
      </c>
    </row>
    <row r="117" spans="3:7" x14ac:dyDescent="0.3">
      <c r="C117">
        <v>0</v>
      </c>
      <c r="D117" t="str">
        <v>W10-14aP</v>
      </c>
      <c r="E117" t="str">
        <v>48X48</v>
      </c>
      <c r="G117" t="str">
        <v>48X48</v>
      </c>
    </row>
    <row r="118" spans="3:7" x14ac:dyDescent="0.3">
      <c r="C118" t="str">
        <v>R5-4</v>
      </c>
      <c r="D118" t="str">
        <v>W11-1</v>
      </c>
      <c r="E118" t="str">
        <v>18X24</v>
      </c>
      <c r="G118" t="str">
        <v>18x24</v>
      </c>
    </row>
    <row r="119" spans="3:7" x14ac:dyDescent="0.3">
      <c r="C119">
        <v>0</v>
      </c>
      <c r="D119" t="str">
        <v>W11-2</v>
      </c>
      <c r="E119" t="str">
        <v>24X30</v>
      </c>
      <c r="G119" t="str">
        <v>24x30</v>
      </c>
    </row>
    <row r="120" spans="3:7" x14ac:dyDescent="0.3">
      <c r="C120">
        <v>0</v>
      </c>
      <c r="D120" t="str">
        <v>W11-3</v>
      </c>
      <c r="E120" t="str">
        <v>36X48</v>
      </c>
      <c r="G120" t="str">
        <v>36x48</v>
      </c>
    </row>
    <row r="121" spans="3:7" x14ac:dyDescent="0.3">
      <c r="C121">
        <v>0</v>
      </c>
      <c r="D121" t="str">
        <v>W11-4</v>
      </c>
      <c r="E121" t="str">
        <v>48X60</v>
      </c>
      <c r="G121" t="str">
        <v>48x60</v>
      </c>
    </row>
    <row r="122" spans="3:7" x14ac:dyDescent="0.3">
      <c r="C122" t="str">
        <v>R5-5</v>
      </c>
      <c r="D122" t="str">
        <v>W11-5</v>
      </c>
      <c r="E122" t="str">
        <v>18X24</v>
      </c>
      <c r="G122" t="str">
        <v>18x24</v>
      </c>
    </row>
    <row r="123" spans="3:7" x14ac:dyDescent="0.3">
      <c r="C123">
        <v>0</v>
      </c>
      <c r="D123" t="str">
        <v>W11-5a</v>
      </c>
      <c r="E123" t="str">
        <v>24X30</v>
      </c>
      <c r="G123" t="str">
        <v>24x30</v>
      </c>
    </row>
    <row r="124" spans="3:7" x14ac:dyDescent="0.3">
      <c r="C124">
        <v>0</v>
      </c>
      <c r="D124" t="str">
        <v>W11-6</v>
      </c>
      <c r="E124" t="str">
        <v>36X48</v>
      </c>
      <c r="G124" t="str">
        <v>36x48</v>
      </c>
    </row>
    <row r="125" spans="3:7" x14ac:dyDescent="0.3">
      <c r="C125">
        <v>0</v>
      </c>
      <c r="D125" t="str">
        <v>W11-7</v>
      </c>
      <c r="E125" t="str">
        <v>48X60</v>
      </c>
      <c r="G125" t="str">
        <v>48x60</v>
      </c>
    </row>
    <row r="126" spans="3:7" x14ac:dyDescent="0.3">
      <c r="C126" t="str">
        <v>R6-1</v>
      </c>
      <c r="D126" t="str">
        <v>W11-8</v>
      </c>
      <c r="E126" t="str">
        <v>36X12</v>
      </c>
      <c r="G126" t="str">
        <v>36x12</v>
      </c>
    </row>
    <row r="127" spans="3:7" x14ac:dyDescent="0.3">
      <c r="C127">
        <v>0</v>
      </c>
      <c r="D127" t="str">
        <v>W11-9</v>
      </c>
      <c r="E127" t="str">
        <v>54X18</v>
      </c>
      <c r="G127" t="str">
        <v>54x18</v>
      </c>
    </row>
    <row r="128" spans="3:7" x14ac:dyDescent="0.3">
      <c r="C128" t="str">
        <v>R6-2</v>
      </c>
      <c r="D128" t="str">
        <v>W11-10</v>
      </c>
      <c r="E128" t="str">
        <v>18X24</v>
      </c>
      <c r="G128" t="str">
        <v>18x24</v>
      </c>
    </row>
    <row r="129" spans="3:7" x14ac:dyDescent="0.3">
      <c r="C129">
        <v>0</v>
      </c>
      <c r="D129" t="str">
        <v>W11-11</v>
      </c>
      <c r="E129" t="str">
        <v>24X30</v>
      </c>
      <c r="G129" t="str">
        <v>24x30</v>
      </c>
    </row>
    <row r="130" spans="3:7" x14ac:dyDescent="0.3">
      <c r="C130">
        <v>0</v>
      </c>
      <c r="D130" t="str">
        <v>W11-12P</v>
      </c>
      <c r="E130" t="str">
        <v>36X48</v>
      </c>
      <c r="G130" t="str">
        <v>36x48</v>
      </c>
    </row>
    <row r="131" spans="3:7" x14ac:dyDescent="0.3">
      <c r="C131">
        <v>0</v>
      </c>
      <c r="D131" t="str">
        <v>W11-14</v>
      </c>
      <c r="E131" t="str">
        <v>48X60</v>
      </c>
      <c r="G131" t="str">
        <v>48x60</v>
      </c>
    </row>
    <row r="132" spans="3:7" x14ac:dyDescent="0.3">
      <c r="C132" t="str">
        <v>R6-3</v>
      </c>
      <c r="D132" t="str">
        <v>W11-15</v>
      </c>
      <c r="E132" t="str">
        <v>30X24</v>
      </c>
      <c r="G132" t="str">
        <v>30x24</v>
      </c>
    </row>
    <row r="133" spans="3:7" x14ac:dyDescent="0.3">
      <c r="C133">
        <v>0</v>
      </c>
      <c r="D133" t="str">
        <v>W11-15a</v>
      </c>
      <c r="E133" t="str">
        <v>36X30</v>
      </c>
      <c r="G133" t="str">
        <v>36x30</v>
      </c>
    </row>
    <row r="134" spans="3:7" x14ac:dyDescent="0.3">
      <c r="C134" t="str">
        <v>R6-3a</v>
      </c>
      <c r="D134" t="str">
        <v>W11-15P</v>
      </c>
      <c r="E134" t="str">
        <v>30X24</v>
      </c>
      <c r="G134" t="str">
        <v>30x24</v>
      </c>
    </row>
    <row r="135" spans="3:7" x14ac:dyDescent="0.3">
      <c r="C135">
        <v>0</v>
      </c>
      <c r="D135" t="str">
        <v>W11-16</v>
      </c>
      <c r="E135" t="str">
        <v>36X30</v>
      </c>
      <c r="G135" t="str">
        <v>36x30</v>
      </c>
    </row>
    <row r="136" spans="3:7" x14ac:dyDescent="0.3">
      <c r="C136" t="str">
        <v>R6-4</v>
      </c>
      <c r="D136" t="str">
        <v>W11-17</v>
      </c>
      <c r="E136" t="str">
        <v>30X24</v>
      </c>
      <c r="G136" t="str">
        <v>30x24</v>
      </c>
    </row>
    <row r="137" spans="3:7" x14ac:dyDescent="0.3">
      <c r="C137" t="str">
        <v>R6-4a</v>
      </c>
      <c r="D137" t="str">
        <v>W11-18</v>
      </c>
      <c r="E137" t="str">
        <v>24X48</v>
      </c>
      <c r="G137" t="str">
        <v>48x24</v>
      </c>
    </row>
    <row r="138" spans="3:7" x14ac:dyDescent="0.3">
      <c r="C138" t="str">
        <v>R6-4b</v>
      </c>
      <c r="D138" t="str">
        <v>W11-19</v>
      </c>
      <c r="E138" t="str">
        <v>60X30</v>
      </c>
      <c r="G138" t="str">
        <v>60x24</v>
      </c>
    </row>
    <row r="139" spans="3:7" x14ac:dyDescent="0.3">
      <c r="C139" t="str">
        <v>R6-5P</v>
      </c>
      <c r="D139" t="str">
        <v>W11-20</v>
      </c>
      <c r="E139" t="str">
        <v>30X30</v>
      </c>
      <c r="G139" t="str">
        <v>30x30</v>
      </c>
    </row>
    <row r="140" spans="3:7" x14ac:dyDescent="0.3">
      <c r="C140" t="str">
        <v>R11-2</v>
      </c>
      <c r="D140" t="str">
        <v>W11-21</v>
      </c>
      <c r="E140" t="str">
        <v>48X30</v>
      </c>
      <c r="G140" t="str">
        <v>48x30</v>
      </c>
    </row>
    <row r="141" spans="3:7" x14ac:dyDescent="0.3">
      <c r="C141" t="str">
        <v>R11-3a</v>
      </c>
      <c r="D141" t="str">
        <v>W11-22</v>
      </c>
      <c r="E141" t="str">
        <v>60X30</v>
      </c>
      <c r="G141" t="str">
        <v>60x30</v>
      </c>
    </row>
    <row r="142" spans="3:7" x14ac:dyDescent="0.3">
      <c r="C142" t="str">
        <v>R11-3b</v>
      </c>
      <c r="D142" t="str">
        <v>W12-1</v>
      </c>
      <c r="E142" t="str">
        <v>60X30</v>
      </c>
      <c r="G142" t="str">
        <v>60x30</v>
      </c>
    </row>
    <row r="143" spans="3:7" x14ac:dyDescent="0.3">
      <c r="C143" t="str">
        <v>R11-4</v>
      </c>
      <c r="D143" t="str">
        <v>W12-2</v>
      </c>
      <c r="E143" t="str">
        <v>60X30</v>
      </c>
      <c r="G143" t="str">
        <v>60x30</v>
      </c>
    </row>
    <row r="144" spans="3:7" x14ac:dyDescent="0.3">
      <c r="C144" t="str">
        <v>R12-1</v>
      </c>
      <c r="D144" t="str">
        <v>W12-2a</v>
      </c>
      <c r="E144" t="str">
        <v>24X30</v>
      </c>
      <c r="G144" t="str">
        <v>24x30</v>
      </c>
    </row>
    <row r="145" spans="3:7" x14ac:dyDescent="0.3">
      <c r="C145">
        <v>0</v>
      </c>
      <c r="D145" t="str">
        <v>W13-1P</v>
      </c>
      <c r="E145" t="str">
        <v>42X48</v>
      </c>
      <c r="G145" t="str">
        <v>36x48</v>
      </c>
    </row>
    <row r="146" spans="3:7" x14ac:dyDescent="0.3">
      <c r="C146" t="str">
        <v>R12-2</v>
      </c>
      <c r="D146" t="str">
        <v>W14-1</v>
      </c>
      <c r="E146" t="str">
        <v>24X30</v>
      </c>
      <c r="G146" t="str">
        <v>24x30</v>
      </c>
    </row>
    <row r="147" spans="3:7" x14ac:dyDescent="0.3">
      <c r="C147">
        <v>0</v>
      </c>
      <c r="D147" t="str">
        <v>W14-1a</v>
      </c>
      <c r="E147" t="str">
        <v>42X48</v>
      </c>
      <c r="G147" t="str">
        <v>36x48</v>
      </c>
    </row>
    <row r="148" spans="3:7" x14ac:dyDescent="0.3">
      <c r="C148" t="str">
        <v>R12-3</v>
      </c>
      <c r="D148" t="str">
        <v>W14-2</v>
      </c>
      <c r="E148" t="str">
        <v>48X30</v>
      </c>
      <c r="G148" t="str">
        <v>24x36</v>
      </c>
    </row>
    <row r="149" spans="3:7" x14ac:dyDescent="0.3">
      <c r="C149" t="str">
        <v>R12-4</v>
      </c>
      <c r="D149" t="str">
        <v>W14-2a</v>
      </c>
      <c r="E149" t="str">
        <v>48X30</v>
      </c>
      <c r="G149" t="str">
        <v>36x24</v>
      </c>
    </row>
    <row r="150" spans="3:7" x14ac:dyDescent="0.3">
      <c r="C150" t="str">
        <v>R12-5</v>
      </c>
      <c r="D150" t="str">
        <v>W14-3</v>
      </c>
      <c r="E150" t="str">
        <v>30X36</v>
      </c>
      <c r="G150" t="str">
        <v>24x36</v>
      </c>
    </row>
    <row r="151" spans="3:7" x14ac:dyDescent="0.3">
      <c r="C151">
        <v>0</v>
      </c>
      <c r="D151" t="str">
        <v>W15-1</v>
      </c>
      <c r="E151" t="str">
        <v>42X48</v>
      </c>
      <c r="G151" t="str">
        <v>36x48</v>
      </c>
    </row>
    <row r="152" spans="3:7" x14ac:dyDescent="0.3">
      <c r="C152">
        <v>0</v>
      </c>
      <c r="D152" t="str">
        <v>W16-7P (Warning)</v>
      </c>
      <c r="E152" t="str">
        <v>42X48</v>
      </c>
      <c r="G152" t="str">
        <v>48x60</v>
      </c>
    </row>
    <row r="153" spans="3:7" x14ac:dyDescent="0.3">
      <c r="C153" t="str">
        <v>R14-1</v>
      </c>
      <c r="D153" t="str">
        <v>W16-9P (Warning)</v>
      </c>
      <c r="E153" t="str">
        <v>18X24</v>
      </c>
      <c r="G153" t="str">
        <v>24x18</v>
      </c>
    </row>
    <row r="154" spans="3:7" x14ac:dyDescent="0.3">
      <c r="C154" t="str">
        <v>W1-1</v>
      </c>
      <c r="D154" t="str">
        <v>OM1-1</v>
      </c>
      <c r="E154" t="str">
        <v>30X30</v>
      </c>
      <c r="G154" t="str">
        <v>30x30</v>
      </c>
    </row>
    <row r="155" spans="3:7" x14ac:dyDescent="0.3">
      <c r="C155">
        <v>0</v>
      </c>
      <c r="D155" t="str">
        <v>OM1-2</v>
      </c>
      <c r="E155" t="str">
        <v>36X36</v>
      </c>
      <c r="G155" t="str">
        <v>36x36</v>
      </c>
    </row>
    <row r="156" spans="3:7" x14ac:dyDescent="0.3">
      <c r="C156">
        <v>0</v>
      </c>
      <c r="D156" t="str">
        <v>OM1-3</v>
      </c>
      <c r="E156" t="str">
        <v>48X48</v>
      </c>
      <c r="G156" t="str">
        <v>48X48</v>
      </c>
    </row>
    <row r="157" spans="3:7" x14ac:dyDescent="0.3">
      <c r="C157" t="str">
        <v>W1-1a</v>
      </c>
      <c r="D157" t="str">
        <v>OM3-C</v>
      </c>
      <c r="E157" t="str">
        <v>30X30</v>
      </c>
      <c r="G157" t="str">
        <v>30x30</v>
      </c>
    </row>
    <row r="158" spans="3:7" x14ac:dyDescent="0.3">
      <c r="C158">
        <v>0</v>
      </c>
      <c r="D158" t="str">
        <v>OM3-L</v>
      </c>
      <c r="E158" t="str">
        <v>36X36</v>
      </c>
      <c r="G158" t="str">
        <v>36x36</v>
      </c>
    </row>
    <row r="159" spans="3:7" x14ac:dyDescent="0.3">
      <c r="C159">
        <v>0</v>
      </c>
      <c r="D159" t="str">
        <v>OM3-R</v>
      </c>
      <c r="E159" t="str">
        <v>48X48</v>
      </c>
      <c r="G159" t="str">
        <v>48x48</v>
      </c>
    </row>
    <row r="160" spans="3:7" x14ac:dyDescent="0.3">
      <c r="C160" t="str">
        <v>W1-2</v>
      </c>
      <c r="D160" t="str">
        <v>OM4-1</v>
      </c>
      <c r="E160" t="str">
        <v>30X30</v>
      </c>
      <c r="G160" t="str">
        <v>30x30</v>
      </c>
    </row>
    <row r="161" spans="3:7" x14ac:dyDescent="0.3">
      <c r="C161">
        <v>0</v>
      </c>
      <c r="D161" t="str">
        <v>OM4-2</v>
      </c>
      <c r="E161" t="str">
        <v>36X36</v>
      </c>
      <c r="G161" t="str">
        <v>36x36</v>
      </c>
    </row>
    <row r="162" spans="3:7" x14ac:dyDescent="0.3">
      <c r="C162">
        <v>0</v>
      </c>
      <c r="D162" t="str">
        <v>OM4-3</v>
      </c>
      <c r="E162" t="str">
        <v>48X48</v>
      </c>
      <c r="G162" t="str">
        <v>48X48</v>
      </c>
    </row>
    <row r="163" spans="3:7" x14ac:dyDescent="0.3">
      <c r="C163" t="str">
        <v>W1-2a</v>
      </c>
      <c r="D163" t="str">
        <v>R1-6 (School Area)</v>
      </c>
      <c r="E163" t="str">
        <v>30X30</v>
      </c>
      <c r="G163" t="str">
        <v>30x30</v>
      </c>
    </row>
    <row r="164" spans="3:7" x14ac:dyDescent="0.3">
      <c r="C164">
        <v>0</v>
      </c>
      <c r="D164" t="str">
        <v>R1-6a (School Area)</v>
      </c>
      <c r="E164" t="str">
        <v>36X36</v>
      </c>
      <c r="G164" t="str">
        <v>36x36</v>
      </c>
    </row>
    <row r="165" spans="3:7" x14ac:dyDescent="0.3">
      <c r="C165">
        <v>0</v>
      </c>
      <c r="D165" t="str">
        <v>R1-6b (School Area)</v>
      </c>
      <c r="E165" t="str">
        <v>48X48</v>
      </c>
      <c r="G165" t="str">
        <v>48X48</v>
      </c>
    </row>
    <row r="166" spans="3:7" x14ac:dyDescent="0.3">
      <c r="C166" t="str">
        <v>W1-3</v>
      </c>
      <c r="D166" t="str">
        <v>R1-6c (School Area)</v>
      </c>
      <c r="E166" t="str">
        <v>30X30</v>
      </c>
      <c r="G166" t="str">
        <v>30x30</v>
      </c>
    </row>
    <row r="167" spans="3:7" x14ac:dyDescent="0.3">
      <c r="C167">
        <v>0</v>
      </c>
      <c r="D167" t="str">
        <v>R2-1 (School Area)</v>
      </c>
      <c r="E167" t="str">
        <v>36X36</v>
      </c>
      <c r="G167" t="str">
        <v>36x36</v>
      </c>
    </row>
    <row r="168" spans="3:7" x14ac:dyDescent="0.3">
      <c r="C168">
        <v>0</v>
      </c>
      <c r="D168" t="str">
        <v>W16-7P (School Area)</v>
      </c>
      <c r="E168" t="str">
        <v>48X48</v>
      </c>
      <c r="G168" t="str">
        <v>48X48</v>
      </c>
    </row>
    <row r="169" spans="3:7" x14ac:dyDescent="0.3">
      <c r="C169" t="str">
        <v>W1-4</v>
      </c>
      <c r="D169" t="str">
        <v>W16-9P (School Area)</v>
      </c>
      <c r="E169" t="str">
        <v>30X30</v>
      </c>
      <c r="G169" t="str">
        <v>30x30</v>
      </c>
    </row>
    <row r="170" spans="3:7" x14ac:dyDescent="0.3">
      <c r="C170">
        <v>0</v>
      </c>
      <c r="D170" t="str">
        <v>S1-1</v>
      </c>
      <c r="E170" t="str">
        <v>36X36</v>
      </c>
      <c r="G170" t="str">
        <v>36x36</v>
      </c>
    </row>
    <row r="171" spans="3:7" x14ac:dyDescent="0.3">
      <c r="C171">
        <v>0</v>
      </c>
      <c r="D171" t="str">
        <v>S3-1</v>
      </c>
      <c r="E171" t="str">
        <v>48X48</v>
      </c>
      <c r="G171" t="str">
        <v>48X48</v>
      </c>
    </row>
    <row r="172" spans="3:7" x14ac:dyDescent="0.3">
      <c r="C172" t="str">
        <v>W1-5</v>
      </c>
      <c r="D172" t="str">
        <v>S3-2</v>
      </c>
      <c r="E172" t="str">
        <v>30X30</v>
      </c>
      <c r="G172" t="str">
        <v>30x30</v>
      </c>
    </row>
    <row r="173" spans="3:7" x14ac:dyDescent="0.3">
      <c r="C173">
        <v>0</v>
      </c>
      <c r="D173" t="str">
        <v>S4-3P</v>
      </c>
      <c r="E173" t="str">
        <v>36X36</v>
      </c>
      <c r="G173" t="str">
        <v>36x36</v>
      </c>
    </row>
    <row r="174" spans="3:7" x14ac:dyDescent="0.3">
      <c r="C174">
        <v>0</v>
      </c>
      <c r="D174" t="str">
        <v>S5-1</v>
      </c>
      <c r="E174" t="str">
        <v>48X48</v>
      </c>
      <c r="G174" t="str">
        <v>48X48</v>
      </c>
    </row>
    <row r="175" spans="3:7" x14ac:dyDescent="0.3">
      <c r="C175" t="str">
        <v>W1-6</v>
      </c>
      <c r="D175" t="str">
        <v>S5-2</v>
      </c>
      <c r="E175" t="str">
        <v>48X24</v>
      </c>
      <c r="G175" t="str">
        <v>48x24</v>
      </c>
    </row>
    <row r="176" spans="3:7" x14ac:dyDescent="0.3">
      <c r="C176">
        <v>0</v>
      </c>
      <c r="D176" t="str">
        <v>S5-3</v>
      </c>
      <c r="E176" t="str">
        <v>60X30</v>
      </c>
      <c r="G176" t="str">
        <v>60x30</v>
      </c>
    </row>
    <row r="177" spans="3:7" x14ac:dyDescent="0.3">
      <c r="C177" t="str">
        <v>W1-7</v>
      </c>
      <c r="E177" t="str">
        <v>48X24</v>
      </c>
      <c r="G177" t="str">
        <v>48x24</v>
      </c>
    </row>
    <row r="178" spans="3:7" x14ac:dyDescent="0.3">
      <c r="C178">
        <v>0</v>
      </c>
      <c r="E178" t="str">
        <v>60X30</v>
      </c>
      <c r="G178" t="str">
        <v>60x30</v>
      </c>
    </row>
    <row r="179" spans="3:7" x14ac:dyDescent="0.3">
      <c r="C179" t="str">
        <v>W1-8</v>
      </c>
      <c r="E179" t="str">
        <v>18X24</v>
      </c>
      <c r="G179" t="str">
        <v>18x24</v>
      </c>
    </row>
    <row r="180" spans="3:7" x14ac:dyDescent="0.3">
      <c r="C180">
        <v>0</v>
      </c>
      <c r="E180" t="str">
        <v>24X30</v>
      </c>
      <c r="G180" t="str">
        <v>24x30</v>
      </c>
    </row>
    <row r="181" spans="3:7" x14ac:dyDescent="0.3">
      <c r="C181">
        <v>0</v>
      </c>
      <c r="E181" t="str">
        <v>30X36</v>
      </c>
      <c r="G181" t="str">
        <v>30x36</v>
      </c>
    </row>
    <row r="182" spans="3:7" x14ac:dyDescent="0.3">
      <c r="C182">
        <v>0</v>
      </c>
      <c r="E182" t="str">
        <v>36X48</v>
      </c>
      <c r="G182" t="str">
        <v>36x48</v>
      </c>
    </row>
    <row r="183" spans="3:7" x14ac:dyDescent="0.3">
      <c r="C183" t="str">
        <v>W1-10</v>
      </c>
      <c r="E183" t="str">
        <v>36X36</v>
      </c>
      <c r="G183" t="str">
        <v>36x36</v>
      </c>
    </row>
    <row r="184" spans="3:7" x14ac:dyDescent="0.3">
      <c r="C184">
        <v>0</v>
      </c>
      <c r="E184" t="str">
        <v>48X48</v>
      </c>
      <c r="G184" t="str">
        <v>48X48</v>
      </c>
    </row>
    <row r="185" spans="3:7" x14ac:dyDescent="0.3">
      <c r="C185" t="str">
        <v>W1-10a</v>
      </c>
      <c r="E185" t="str">
        <v>36X36</v>
      </c>
      <c r="G185" t="str">
        <v>36x36</v>
      </c>
    </row>
    <row r="186" spans="3:7" x14ac:dyDescent="0.3">
      <c r="C186">
        <v>0</v>
      </c>
      <c r="E186" t="str">
        <v>48X48</v>
      </c>
      <c r="G186" t="str">
        <v>48x48</v>
      </c>
    </row>
    <row r="187" spans="3:7" x14ac:dyDescent="0.3">
      <c r="C187" t="str">
        <v>W1-10b</v>
      </c>
      <c r="E187" t="str">
        <v>36X36</v>
      </c>
      <c r="G187" t="str">
        <v>36x36</v>
      </c>
    </row>
    <row r="188" spans="3:7" x14ac:dyDescent="0.3">
      <c r="C188">
        <v>0</v>
      </c>
      <c r="E188" t="str">
        <v>48X48</v>
      </c>
      <c r="G188" t="str">
        <v>48x48</v>
      </c>
    </row>
    <row r="189" spans="3:7" x14ac:dyDescent="0.3">
      <c r="C189" t="str">
        <v>W1-10c</v>
      </c>
      <c r="E189" t="str">
        <v>36X36</v>
      </c>
      <c r="G189" t="str">
        <v>36x36</v>
      </c>
    </row>
    <row r="190" spans="3:7" x14ac:dyDescent="0.3">
      <c r="C190">
        <v>0</v>
      </c>
      <c r="E190" t="str">
        <v>48X48</v>
      </c>
      <c r="G190" t="str">
        <v>48x48</v>
      </c>
    </row>
    <row r="191" spans="3:7" x14ac:dyDescent="0.3">
      <c r="C191" t="str">
        <v>W1-10d</v>
      </c>
      <c r="E191" t="str">
        <v>36X36</v>
      </c>
      <c r="G191" t="str">
        <v>36x36</v>
      </c>
    </row>
    <row r="192" spans="3:7" x14ac:dyDescent="0.3">
      <c r="C192">
        <v>0</v>
      </c>
      <c r="E192" t="str">
        <v>48X48</v>
      </c>
      <c r="G192" t="str">
        <v>48x48</v>
      </c>
    </row>
    <row r="193" spans="3:7" x14ac:dyDescent="0.3">
      <c r="C193" t="str">
        <v>W1-10e</v>
      </c>
      <c r="E193" t="str">
        <v>36X36</v>
      </c>
      <c r="G193" t="str">
        <v>36x36</v>
      </c>
    </row>
    <row r="194" spans="3:7" x14ac:dyDescent="0.3">
      <c r="C194">
        <v>0</v>
      </c>
      <c r="E194" t="str">
        <v>48X48</v>
      </c>
      <c r="G194" t="str">
        <v>48x48</v>
      </c>
    </row>
    <row r="195" spans="3:7" x14ac:dyDescent="0.3">
      <c r="C195" t="str">
        <v>W1-11</v>
      </c>
      <c r="E195" t="str">
        <v>30X30</v>
      </c>
      <c r="G195" t="str">
        <v>30x30</v>
      </c>
    </row>
    <row r="196" spans="3:7" x14ac:dyDescent="0.3">
      <c r="C196">
        <v>0</v>
      </c>
      <c r="E196" t="str">
        <v>36X36</v>
      </c>
      <c r="G196" t="str">
        <v>36x36</v>
      </c>
    </row>
    <row r="197" spans="3:7" x14ac:dyDescent="0.3">
      <c r="C197">
        <v>0</v>
      </c>
      <c r="E197" t="str">
        <v>48X48</v>
      </c>
      <c r="G197" t="str">
        <v>48X48</v>
      </c>
    </row>
    <row r="198" spans="3:7" x14ac:dyDescent="0.3">
      <c r="C198" t="str">
        <v>W2-1</v>
      </c>
      <c r="E198" t="str">
        <v>24X24</v>
      </c>
      <c r="G198" t="str">
        <v>24x24</v>
      </c>
    </row>
    <row r="199" spans="3:7" x14ac:dyDescent="0.3">
      <c r="C199">
        <v>0</v>
      </c>
      <c r="E199" t="str">
        <v>30X30</v>
      </c>
      <c r="G199" t="str">
        <v>30x30</v>
      </c>
    </row>
    <row r="200" spans="3:7" x14ac:dyDescent="0.3">
      <c r="C200">
        <v>0</v>
      </c>
      <c r="E200" t="str">
        <v>36X36</v>
      </c>
      <c r="G200" t="str">
        <v>36x36</v>
      </c>
    </row>
    <row r="201" spans="3:7" x14ac:dyDescent="0.3">
      <c r="C201">
        <v>0</v>
      </c>
      <c r="E201" t="str">
        <v>48X48</v>
      </c>
      <c r="G201" t="str">
        <v>48X48</v>
      </c>
    </row>
    <row r="202" spans="3:7" x14ac:dyDescent="0.3">
      <c r="C202" t="str">
        <v>W2-2</v>
      </c>
      <c r="E202" t="str">
        <v>24X24</v>
      </c>
      <c r="G202" t="str">
        <v>24x24</v>
      </c>
    </row>
    <row r="203" spans="3:7" x14ac:dyDescent="0.3">
      <c r="C203">
        <v>0</v>
      </c>
      <c r="E203" t="str">
        <v>30X30</v>
      </c>
      <c r="G203" t="str">
        <v>30x30</v>
      </c>
    </row>
    <row r="204" spans="3:7" x14ac:dyDescent="0.3">
      <c r="C204">
        <v>0</v>
      </c>
      <c r="E204" t="str">
        <v>36X36</v>
      </c>
      <c r="G204" t="str">
        <v>36x36</v>
      </c>
    </row>
    <row r="205" spans="3:7" x14ac:dyDescent="0.3">
      <c r="C205">
        <v>0</v>
      </c>
      <c r="E205" t="str">
        <v>48X48</v>
      </c>
      <c r="G205" t="str">
        <v>48X48</v>
      </c>
    </row>
    <row r="206" spans="3:7" x14ac:dyDescent="0.3">
      <c r="C206" t="str">
        <v>W2-3</v>
      </c>
      <c r="E206" t="str">
        <v>24X24</v>
      </c>
      <c r="G206" t="str">
        <v>24x24</v>
      </c>
    </row>
    <row r="207" spans="3:7" x14ac:dyDescent="0.3">
      <c r="C207">
        <v>0</v>
      </c>
      <c r="E207" t="str">
        <v>30X30</v>
      </c>
      <c r="G207" t="str">
        <v>30x30</v>
      </c>
    </row>
    <row r="208" spans="3:7" x14ac:dyDescent="0.3">
      <c r="C208">
        <v>0</v>
      </c>
      <c r="E208" t="str">
        <v>36X36</v>
      </c>
      <c r="G208" t="str">
        <v>36x36</v>
      </c>
    </row>
    <row r="209" spans="3:7" x14ac:dyDescent="0.3">
      <c r="C209">
        <v>0</v>
      </c>
      <c r="E209" t="str">
        <v>48X48</v>
      </c>
      <c r="G209" t="str">
        <v>48X48</v>
      </c>
    </row>
    <row r="210" spans="3:7" x14ac:dyDescent="0.3">
      <c r="C210" t="str">
        <v>W2-4</v>
      </c>
      <c r="E210" t="str">
        <v>24X24</v>
      </c>
      <c r="G210" t="str">
        <v>24x24</v>
      </c>
    </row>
    <row r="211" spans="3:7" x14ac:dyDescent="0.3">
      <c r="C211">
        <v>0</v>
      </c>
      <c r="E211" t="str">
        <v>30X30</v>
      </c>
      <c r="G211" t="str">
        <v>30x30</v>
      </c>
    </row>
    <row r="212" spans="3:7" x14ac:dyDescent="0.3">
      <c r="C212">
        <v>0</v>
      </c>
      <c r="E212" t="str">
        <v>36X36</v>
      </c>
      <c r="G212" t="str">
        <v>36x36</v>
      </c>
    </row>
    <row r="213" spans="3:7" x14ac:dyDescent="0.3">
      <c r="C213">
        <v>0</v>
      </c>
      <c r="E213" t="str">
        <v>48X48</v>
      </c>
      <c r="G213" t="str">
        <v>48X48</v>
      </c>
    </row>
    <row r="214" spans="3:7" x14ac:dyDescent="0.3">
      <c r="C214" t="str">
        <v>W2-5</v>
      </c>
      <c r="E214" t="str">
        <v>24X24</v>
      </c>
      <c r="G214" t="str">
        <v>24x24</v>
      </c>
    </row>
    <row r="215" spans="3:7" x14ac:dyDescent="0.3">
      <c r="C215">
        <v>0</v>
      </c>
      <c r="E215" t="str">
        <v>30X30</v>
      </c>
      <c r="G215" t="str">
        <v>30x30</v>
      </c>
    </row>
    <row r="216" spans="3:7" x14ac:dyDescent="0.3">
      <c r="C216">
        <v>0</v>
      </c>
      <c r="E216" t="str">
        <v>36X36</v>
      </c>
      <c r="G216" t="str">
        <v>36x36</v>
      </c>
    </row>
    <row r="217" spans="3:7" x14ac:dyDescent="0.3">
      <c r="C217">
        <v>0</v>
      </c>
      <c r="E217" t="str">
        <v>48X48</v>
      </c>
      <c r="G217" t="str">
        <v>48X48</v>
      </c>
    </row>
    <row r="218" spans="3:7" x14ac:dyDescent="0.3">
      <c r="C218" t="str">
        <v>W2-6</v>
      </c>
      <c r="E218" t="str">
        <v>24X24</v>
      </c>
      <c r="G218" t="str">
        <v>24x24</v>
      </c>
    </row>
    <row r="219" spans="3:7" x14ac:dyDescent="0.3">
      <c r="C219">
        <v>0</v>
      </c>
      <c r="E219" t="str">
        <v>30X30</v>
      </c>
      <c r="G219" t="str">
        <v>30x30</v>
      </c>
    </row>
    <row r="220" spans="3:7" x14ac:dyDescent="0.3">
      <c r="C220">
        <v>0</v>
      </c>
      <c r="E220" t="str">
        <v>36X36</v>
      </c>
      <c r="G220" t="str">
        <v>36x36</v>
      </c>
    </row>
    <row r="221" spans="3:7" x14ac:dyDescent="0.3">
      <c r="C221">
        <v>0</v>
      </c>
      <c r="E221" t="str">
        <v>48X48</v>
      </c>
      <c r="G221" t="str">
        <v>48X48</v>
      </c>
    </row>
    <row r="222" spans="3:7" x14ac:dyDescent="0.3">
      <c r="C222" t="str">
        <v>W3-1</v>
      </c>
      <c r="E222" t="str">
        <v>30X30</v>
      </c>
      <c r="G222" t="str">
        <v>30x30</v>
      </c>
    </row>
    <row r="223" spans="3:7" x14ac:dyDescent="0.3">
      <c r="C223">
        <v>0</v>
      </c>
      <c r="E223" t="str">
        <v>36X36</v>
      </c>
      <c r="G223" t="str">
        <v>36x36</v>
      </c>
    </row>
    <row r="224" spans="3:7" x14ac:dyDescent="0.3">
      <c r="C224">
        <v>0</v>
      </c>
      <c r="E224" t="str">
        <v>48X48</v>
      </c>
      <c r="G224" t="str">
        <v>48X48</v>
      </c>
    </row>
    <row r="225" spans="3:9" x14ac:dyDescent="0.3">
      <c r="C225" t="str">
        <v>W3-2</v>
      </c>
      <c r="E225" t="str">
        <v>30X30</v>
      </c>
      <c r="G225" t="str">
        <v>30x30</v>
      </c>
    </row>
    <row r="226" spans="3:9" x14ac:dyDescent="0.3">
      <c r="C226">
        <v>0</v>
      </c>
      <c r="E226" t="str">
        <v>36X36</v>
      </c>
      <c r="G226" t="str">
        <v>36x36</v>
      </c>
    </row>
    <row r="227" spans="3:9" x14ac:dyDescent="0.3">
      <c r="C227">
        <v>0</v>
      </c>
      <c r="E227" t="str">
        <v>48X48</v>
      </c>
      <c r="G227" t="str">
        <v>48X48</v>
      </c>
    </row>
    <row r="228" spans="3:9" x14ac:dyDescent="0.3">
      <c r="C228" t="str">
        <v>W3-3</v>
      </c>
      <c r="E228" t="str">
        <v>30X30</v>
      </c>
      <c r="G228" t="str">
        <v>30x30</v>
      </c>
    </row>
    <row r="229" spans="3:9" x14ac:dyDescent="0.3">
      <c r="C229">
        <v>0</v>
      </c>
      <c r="E229" t="str">
        <v>36X36</v>
      </c>
      <c r="G229" t="str">
        <v>36x36</v>
      </c>
    </row>
    <row r="230" spans="3:9" x14ac:dyDescent="0.3">
      <c r="C230">
        <v>0</v>
      </c>
      <c r="E230" t="str">
        <v>48X48</v>
      </c>
      <c r="G230" t="str">
        <v>48X48</v>
      </c>
    </row>
    <row r="231" spans="3:9" x14ac:dyDescent="0.3">
      <c r="C231" t="str">
        <v>W3-4</v>
      </c>
      <c r="E231" t="str">
        <v>30X30</v>
      </c>
      <c r="G231" t="str">
        <v>30x30</v>
      </c>
    </row>
    <row r="232" spans="3:9" x14ac:dyDescent="0.3">
      <c r="C232">
        <v>0</v>
      </c>
      <c r="E232" t="str">
        <v>36X36</v>
      </c>
      <c r="G232" t="str">
        <v>36x36</v>
      </c>
    </row>
    <row r="233" spans="3:9" x14ac:dyDescent="0.3">
      <c r="C233">
        <v>0</v>
      </c>
      <c r="E233" t="str">
        <v>48X48</v>
      </c>
      <c r="G233" t="str">
        <v>48X48</v>
      </c>
    </row>
    <row r="234" spans="3:9" x14ac:dyDescent="0.3">
      <c r="C234" t="str">
        <v>W3-5</v>
      </c>
      <c r="E234" t="str">
        <v>36X36</v>
      </c>
      <c r="G234" t="str">
        <v>36x36</v>
      </c>
    </row>
    <row r="235" spans="3:9" x14ac:dyDescent="0.3">
      <c r="C235">
        <v>0</v>
      </c>
      <c r="E235" t="str">
        <v>48X48</v>
      </c>
      <c r="G235" t="str">
        <v>48x48</v>
      </c>
    </row>
    <row r="236" spans="3:9" x14ac:dyDescent="0.3">
      <c r="C236" t="str">
        <v>W3-5a</v>
      </c>
      <c r="E236" t="str">
        <v>36X36</v>
      </c>
      <c r="G236" t="str">
        <v>36x36</v>
      </c>
    </row>
    <row r="237" spans="3:9" x14ac:dyDescent="0.3">
      <c r="C237">
        <v>0</v>
      </c>
      <c r="E237" t="str">
        <v>48X48</v>
      </c>
      <c r="G237" t="str">
        <v>48X48</v>
      </c>
      <c r="I237" t="str">
        <f>IF('Eligible Posts &amp; Bases'!I236="Y",'Eligible Posts &amp; Bases'!E266,"")</f>
        <v/>
      </c>
    </row>
    <row r="238" spans="3:9" x14ac:dyDescent="0.3">
      <c r="C238" t="str">
        <v>W4-1</v>
      </c>
      <c r="E238" t="str">
        <v>30X30</v>
      </c>
      <c r="G238" t="str">
        <v>30x30</v>
      </c>
      <c r="I238" t="str">
        <f>IF('Eligible Posts &amp; Bases'!I237="Y",'Eligible Posts &amp; Bases'!E267,"")</f>
        <v/>
      </c>
    </row>
    <row r="239" spans="3:9" x14ac:dyDescent="0.3">
      <c r="C239">
        <v>0</v>
      </c>
      <c r="E239" t="str">
        <v>36X36</v>
      </c>
      <c r="G239" t="str">
        <v>36x36</v>
      </c>
      <c r="I239" t="str">
        <f>IF('Eligible Posts &amp; Bases'!I238="Y",'Eligible Posts &amp; Bases'!E268,"")</f>
        <v/>
      </c>
    </row>
    <row r="240" spans="3:9" x14ac:dyDescent="0.3">
      <c r="C240">
        <v>0</v>
      </c>
      <c r="E240" t="str">
        <v>48X48</v>
      </c>
      <c r="G240" t="str">
        <v>48X48</v>
      </c>
      <c r="I240" t="str">
        <f>IF('Eligible Posts &amp; Bases'!I239="Y",'Eligible Posts &amp; Bases'!E269,"")</f>
        <v/>
      </c>
    </row>
    <row r="241" spans="3:9" x14ac:dyDescent="0.3">
      <c r="C241" t="str">
        <v>W4-2</v>
      </c>
      <c r="E241" t="str">
        <v>30X30</v>
      </c>
      <c r="G241" t="str">
        <v>30x30</v>
      </c>
      <c r="I241" t="str">
        <f>IF('Eligible Posts &amp; Bases'!I240="Y",'Eligible Posts &amp; Bases'!E270,"")</f>
        <v/>
      </c>
    </row>
    <row r="242" spans="3:9" x14ac:dyDescent="0.3">
      <c r="C242">
        <v>0</v>
      </c>
      <c r="E242" t="str">
        <v>36X36</v>
      </c>
      <c r="G242" t="str">
        <v>36x36</v>
      </c>
      <c r="I242" t="str">
        <f>IF('Eligible Posts &amp; Bases'!I241="Y",'Eligible Posts &amp; Bases'!E271,"")</f>
        <v/>
      </c>
    </row>
    <row r="243" spans="3:9" x14ac:dyDescent="0.3">
      <c r="C243">
        <v>0</v>
      </c>
      <c r="E243" t="str">
        <v>48X48</v>
      </c>
      <c r="G243" t="str">
        <v>48x48</v>
      </c>
      <c r="I243" t="str">
        <f>IF('Eligible Posts &amp; Bases'!I242="Y",'Eligible Posts &amp; Bases'!E272,"")</f>
        <v/>
      </c>
    </row>
    <row r="244" spans="3:9" x14ac:dyDescent="0.3">
      <c r="C244" t="str">
        <v>W4-3</v>
      </c>
      <c r="E244" t="str">
        <v>30X30</v>
      </c>
      <c r="G244" t="str">
        <v>30x30</v>
      </c>
      <c r="I244" t="str">
        <f>IF('Eligible Posts &amp; Bases'!I243="Y",'Eligible Posts &amp; Bases'!E273,"")</f>
        <v/>
      </c>
    </row>
    <row r="245" spans="3:9" x14ac:dyDescent="0.3">
      <c r="C245">
        <v>0</v>
      </c>
      <c r="E245" t="str">
        <v>36X36</v>
      </c>
      <c r="G245" t="str">
        <v>36x36</v>
      </c>
      <c r="I245" t="str">
        <f>IF('Eligible Posts &amp; Bases'!I244="Y",'Eligible Posts &amp; Bases'!E274,"")</f>
        <v/>
      </c>
    </row>
    <row r="246" spans="3:9" x14ac:dyDescent="0.3">
      <c r="C246">
        <v>0</v>
      </c>
      <c r="E246" t="str">
        <v>48X48</v>
      </c>
      <c r="G246" t="str">
        <v>48x48</v>
      </c>
      <c r="I246" t="str">
        <f>IF('Eligible Posts &amp; Bases'!I245="Y",'Eligible Posts &amp; Bases'!E275,"")</f>
        <v/>
      </c>
    </row>
    <row r="247" spans="3:9" x14ac:dyDescent="0.3">
      <c r="C247" t="str">
        <v>W4-4P</v>
      </c>
      <c r="E247" t="str">
        <v>24X12</v>
      </c>
      <c r="G247" t="str">
        <v>24x12</v>
      </c>
      <c r="I247" t="str">
        <f>IF('Eligible Posts &amp; Bases'!I246="Y",'Eligible Posts &amp; Bases'!E276,"")</f>
        <v/>
      </c>
    </row>
    <row r="248" spans="3:9" x14ac:dyDescent="0.3">
      <c r="C248">
        <v>0</v>
      </c>
      <c r="E248" t="str">
        <v>36x18</v>
      </c>
      <c r="G248" t="str">
        <v>36x18</v>
      </c>
      <c r="I248" t="str">
        <f>IF('Eligible Posts &amp; Bases'!I247="Y",'Eligible Posts &amp; Bases'!E277,"")</f>
        <v/>
      </c>
    </row>
    <row r="249" spans="3:9" x14ac:dyDescent="0.3">
      <c r="C249">
        <v>0</v>
      </c>
      <c r="E249" t="str">
        <v>48X24</v>
      </c>
      <c r="G249" t="str">
        <v>48x24</v>
      </c>
      <c r="I249" t="str">
        <f>IF('Eligible Posts &amp; Bases'!I248="Y",'Eligible Posts &amp; Bases'!E278,"")</f>
        <v/>
      </c>
    </row>
    <row r="250" spans="3:9" x14ac:dyDescent="0.3">
      <c r="C250" t="str">
        <v>W4-4aP</v>
      </c>
      <c r="E250" t="str">
        <v>24X12</v>
      </c>
      <c r="G250" t="str">
        <v>24x12</v>
      </c>
      <c r="I250" t="str">
        <f>IF('Eligible Posts &amp; Bases'!I249="Y",'Eligible Posts &amp; Bases'!E279,"")</f>
        <v/>
      </c>
    </row>
    <row r="251" spans="3:9" x14ac:dyDescent="0.3">
      <c r="C251">
        <v>0</v>
      </c>
      <c r="E251" t="str">
        <v>36x18</v>
      </c>
      <c r="G251" t="str">
        <v>36x18</v>
      </c>
      <c r="I251" t="str">
        <f>IF('Eligible Posts &amp; Bases'!I250="Y",'Eligible Posts &amp; Bases'!E280,"")</f>
        <v/>
      </c>
    </row>
    <row r="252" spans="3:9" x14ac:dyDescent="0.3">
      <c r="C252">
        <v>0</v>
      </c>
      <c r="E252" t="str">
        <v>48X24</v>
      </c>
      <c r="G252" t="str">
        <v>48x24</v>
      </c>
      <c r="I252" t="str">
        <f>IF('Eligible Posts &amp; Bases'!I251="Y",'Eligible Posts &amp; Bases'!E281,"")</f>
        <v/>
      </c>
    </row>
    <row r="253" spans="3:9" x14ac:dyDescent="0.3">
      <c r="C253" t="str">
        <v>W4-4bP</v>
      </c>
      <c r="E253" t="str">
        <v>24X12</v>
      </c>
      <c r="G253" t="str">
        <v>24x12</v>
      </c>
      <c r="I253" t="str">
        <f>IF('Eligible Posts &amp; Bases'!I252="Y",'Eligible Posts &amp; Bases'!E282,"")</f>
        <v/>
      </c>
    </row>
    <row r="254" spans="3:9" x14ac:dyDescent="0.3">
      <c r="C254">
        <v>0</v>
      </c>
      <c r="E254" t="str">
        <v>36x18</v>
      </c>
      <c r="G254" t="str">
        <v>36x18</v>
      </c>
      <c r="I254" t="str">
        <f>IF('Eligible Posts &amp; Bases'!I253="Y",'Eligible Posts &amp; Bases'!E283,"")</f>
        <v/>
      </c>
    </row>
    <row r="255" spans="3:9" x14ac:dyDescent="0.3">
      <c r="C255">
        <v>0</v>
      </c>
      <c r="E255" t="str">
        <v>48X24</v>
      </c>
      <c r="G255" t="str">
        <v>48x24</v>
      </c>
      <c r="I255" t="str">
        <f>IF('Eligible Posts &amp; Bases'!I254="Y",'Eligible Posts &amp; Bases'!E284,"")</f>
        <v/>
      </c>
    </row>
    <row r="256" spans="3:9" x14ac:dyDescent="0.3">
      <c r="C256" t="str">
        <v>W5-1</v>
      </c>
      <c r="E256" t="str">
        <v>30X30</v>
      </c>
      <c r="G256" t="str">
        <v>30x30</v>
      </c>
      <c r="I256" t="str">
        <f>IF('Eligible Posts &amp; Bases'!I255="Y",'Eligible Posts &amp; Bases'!E285,"")</f>
        <v/>
      </c>
    </row>
    <row r="257" spans="3:9" x14ac:dyDescent="0.3">
      <c r="C257">
        <v>0</v>
      </c>
      <c r="E257" t="str">
        <v>36X36</v>
      </c>
      <c r="G257" t="str">
        <v>36x36</v>
      </c>
      <c r="I257" t="str">
        <f>IF('Eligible Posts &amp; Bases'!I256="Y",'Eligible Posts &amp; Bases'!E286,"")</f>
        <v/>
      </c>
    </row>
    <row r="258" spans="3:9" x14ac:dyDescent="0.3">
      <c r="C258">
        <v>0</v>
      </c>
      <c r="E258" t="str">
        <v>48X48</v>
      </c>
      <c r="G258" t="str">
        <v>48X48</v>
      </c>
      <c r="I258" t="str">
        <f>IF('Eligible Posts &amp; Bases'!I257="Y",'Eligible Posts &amp; Bases'!E287,"")</f>
        <v/>
      </c>
    </row>
    <row r="259" spans="3:9" x14ac:dyDescent="0.3">
      <c r="C259" t="str">
        <v>W5-2</v>
      </c>
      <c r="E259" t="str">
        <v>30X30</v>
      </c>
      <c r="G259" t="str">
        <v>30x30</v>
      </c>
      <c r="I259" t="str">
        <f>IF('Eligible Posts &amp; Bases'!I258="Y",'Eligible Posts &amp; Bases'!E288,"")</f>
        <v/>
      </c>
    </row>
    <row r="260" spans="3:9" x14ac:dyDescent="0.3">
      <c r="C260">
        <v>0</v>
      </c>
      <c r="E260" t="str">
        <v>36X36</v>
      </c>
      <c r="G260" t="str">
        <v>36x36</v>
      </c>
      <c r="I260" t="str">
        <f>IF('Eligible Posts &amp; Bases'!I259="Y",'Eligible Posts &amp; Bases'!E289,"")</f>
        <v/>
      </c>
    </row>
    <row r="261" spans="3:9" x14ac:dyDescent="0.3">
      <c r="C261">
        <v>0</v>
      </c>
      <c r="E261" t="str">
        <v>48X48</v>
      </c>
      <c r="G261" t="str">
        <v>48X48</v>
      </c>
      <c r="I261" t="str">
        <f>IF('Eligible Posts &amp; Bases'!I260="Y",'Eligible Posts &amp; Bases'!E290,"")</f>
        <v/>
      </c>
    </row>
    <row r="262" spans="3:9" x14ac:dyDescent="0.3">
      <c r="C262" t="str">
        <v>W5-3</v>
      </c>
      <c r="E262" t="str">
        <v>30X30</v>
      </c>
      <c r="G262" t="str">
        <v>30x30</v>
      </c>
      <c r="I262" t="str">
        <f>IF('Eligible Posts &amp; Bases'!I261="Y",'Eligible Posts &amp; Bases'!E291,"")</f>
        <v/>
      </c>
    </row>
    <row r="263" spans="3:9" x14ac:dyDescent="0.3">
      <c r="C263">
        <v>0</v>
      </c>
      <c r="E263" t="str">
        <v>36X36</v>
      </c>
      <c r="G263" t="str">
        <v>36x36</v>
      </c>
      <c r="I263" t="str">
        <f>IF('Eligible Posts &amp; Bases'!I262="Y",'Eligible Posts &amp; Bases'!E292,"")</f>
        <v/>
      </c>
    </row>
    <row r="264" spans="3:9" x14ac:dyDescent="0.3">
      <c r="C264">
        <v>0</v>
      </c>
      <c r="E264" t="str">
        <v>48X48</v>
      </c>
      <c r="G264" t="str">
        <v>48X48</v>
      </c>
      <c r="I264" t="str">
        <f>IF('Eligible Posts &amp; Bases'!I263="Y",'Eligible Posts &amp; Bases'!E293,"")</f>
        <v/>
      </c>
    </row>
    <row r="265" spans="3:9" x14ac:dyDescent="0.3">
      <c r="C265" t="str">
        <v>W6-1</v>
      </c>
      <c r="E265" t="str">
        <v>36X36</v>
      </c>
      <c r="G265" t="str">
        <v>36x36</v>
      </c>
      <c r="I265" t="str">
        <f>IF('Eligible Posts &amp; Bases'!I264="Y",'Eligible Posts &amp; Bases'!E294,"")</f>
        <v/>
      </c>
    </row>
    <row r="266" spans="3:9" x14ac:dyDescent="0.3">
      <c r="C266">
        <v>0</v>
      </c>
      <c r="E266" t="str">
        <v>48X48</v>
      </c>
      <c r="G266" t="str">
        <v>48X48</v>
      </c>
      <c r="I266" t="str">
        <f>IF('Eligible Posts &amp; Bases'!I265="Y",'Eligible Posts &amp; Bases'!E295,"")</f>
        <v/>
      </c>
    </row>
    <row r="267" spans="3:9" x14ac:dyDescent="0.3">
      <c r="C267" t="str">
        <v>W6-2</v>
      </c>
      <c r="E267" t="str">
        <v>36X36</v>
      </c>
      <c r="G267" t="str">
        <v>36x36</v>
      </c>
      <c r="I267" t="str">
        <f>IF('Eligible Posts &amp; Bases'!I266="Y",'Eligible Posts &amp; Bases'!E296,"")</f>
        <v/>
      </c>
    </row>
    <row r="268" spans="3:9" x14ac:dyDescent="0.3">
      <c r="C268">
        <v>0</v>
      </c>
      <c r="E268" t="str">
        <v>48X48</v>
      </c>
      <c r="G268" t="str">
        <v>48X48</v>
      </c>
      <c r="I268" t="str">
        <f>IF('Eligible Posts &amp; Bases'!I267="Y",'Eligible Posts &amp; Bases'!E297,"")</f>
        <v/>
      </c>
    </row>
    <row r="269" spans="3:9" x14ac:dyDescent="0.3">
      <c r="C269" t="str">
        <v>W6-3</v>
      </c>
      <c r="E269" t="str">
        <v>36X36</v>
      </c>
      <c r="G269" t="str">
        <v>36x36</v>
      </c>
      <c r="I269" t="str">
        <f>IF('Eligible Posts &amp; Bases'!I268="Y",'Eligible Posts &amp; Bases'!E298,"")</f>
        <v/>
      </c>
    </row>
    <row r="270" spans="3:9" x14ac:dyDescent="0.3">
      <c r="C270">
        <v>0</v>
      </c>
      <c r="E270" t="str">
        <v>48X48</v>
      </c>
      <c r="G270" t="str">
        <v>48X48</v>
      </c>
      <c r="I270" t="str">
        <f>IF('Eligible Posts &amp; Bases'!I269="Y",'Eligible Posts &amp; Bases'!E299,"")</f>
        <v/>
      </c>
    </row>
    <row r="271" spans="3:9" x14ac:dyDescent="0.3">
      <c r="C271" t="str">
        <v>W7-1</v>
      </c>
      <c r="E271" t="str">
        <v>24X24</v>
      </c>
      <c r="G271" t="str">
        <v>24x24</v>
      </c>
      <c r="I271" t="str">
        <f>IF('Eligible Posts &amp; Bases'!I270="Y",'Eligible Posts &amp; Bases'!E300,"")</f>
        <v/>
      </c>
    </row>
    <row r="272" spans="3:9" x14ac:dyDescent="0.3">
      <c r="C272">
        <v>0</v>
      </c>
      <c r="E272" t="str">
        <v>30X30</v>
      </c>
      <c r="G272" t="str">
        <v>30x30</v>
      </c>
      <c r="I272" t="str">
        <f>IF('Eligible Posts &amp; Bases'!I271="Y",'Eligible Posts &amp; Bases'!E301,"")</f>
        <v/>
      </c>
    </row>
    <row r="273" spans="3:9" x14ac:dyDescent="0.3">
      <c r="C273">
        <v>0</v>
      </c>
      <c r="E273" t="str">
        <v>36X36</v>
      </c>
      <c r="G273" t="str">
        <v>36x36</v>
      </c>
      <c r="I273" t="str">
        <f>IF('Eligible Posts &amp; Bases'!I272="Y",'Eligible Posts &amp; Bases'!E302,"")</f>
        <v/>
      </c>
    </row>
    <row r="274" spans="3:9" x14ac:dyDescent="0.3">
      <c r="C274">
        <v>0</v>
      </c>
      <c r="E274" t="str">
        <v>48X48</v>
      </c>
      <c r="G274" t="str">
        <v>48X48</v>
      </c>
      <c r="I274" t="str">
        <f>IF('Eligible Posts &amp; Bases'!I273="Y",'Eligible Posts &amp; Bases'!E303,"")</f>
        <v/>
      </c>
    </row>
    <row r="275" spans="3:9" x14ac:dyDescent="0.3">
      <c r="C275" t="str">
        <v>W7-1a</v>
      </c>
      <c r="E275" t="str">
        <v>24X24</v>
      </c>
      <c r="G275" t="str">
        <v>24x24</v>
      </c>
      <c r="I275" t="str">
        <f>IF('Eligible Posts &amp; Bases'!I274="Y",'Eligible Posts &amp; Bases'!E304,"")</f>
        <v/>
      </c>
    </row>
    <row r="276" spans="3:9" x14ac:dyDescent="0.3">
      <c r="C276">
        <v>0</v>
      </c>
      <c r="E276" t="str">
        <v>30X30</v>
      </c>
      <c r="G276" t="str">
        <v>30x30</v>
      </c>
      <c r="I276" t="str">
        <f>IF('Eligible Posts &amp; Bases'!I275="Y",'Eligible Posts &amp; Bases'!E305,"")</f>
        <v/>
      </c>
    </row>
    <row r="277" spans="3:9" x14ac:dyDescent="0.3">
      <c r="C277">
        <v>0</v>
      </c>
      <c r="E277" t="str">
        <v>36X36</v>
      </c>
      <c r="G277" t="str">
        <v>36x36</v>
      </c>
      <c r="I277" t="str">
        <f>IF('Eligible Posts &amp; Bases'!I276="Y",'Eligible Posts &amp; Bases'!E306,"")</f>
        <v/>
      </c>
    </row>
    <row r="278" spans="3:9" x14ac:dyDescent="0.3">
      <c r="C278">
        <v>0</v>
      </c>
      <c r="E278" t="str">
        <v>48X48</v>
      </c>
      <c r="G278" t="str">
        <v>48X48</v>
      </c>
      <c r="I278" t="str">
        <f>IF('Eligible Posts &amp; Bases'!I277="Y",'Eligible Posts &amp; Bases'!E307,"")</f>
        <v/>
      </c>
    </row>
    <row r="279" spans="3:9" x14ac:dyDescent="0.3">
      <c r="C279" t="str">
        <v>W7-3aP</v>
      </c>
      <c r="E279" t="str">
        <v>18X24</v>
      </c>
      <c r="G279" t="str">
        <v>24x18</v>
      </c>
      <c r="I279" t="str">
        <f>IF('Eligible Posts &amp; Bases'!I278="Y",'Eligible Posts &amp; Bases'!E308,"")</f>
        <v/>
      </c>
    </row>
    <row r="280" spans="3:9" x14ac:dyDescent="0.3">
      <c r="C280" t="str">
        <v>W8-1</v>
      </c>
      <c r="E280" t="str">
        <v>24X24</v>
      </c>
      <c r="G280" t="str">
        <v>24x24</v>
      </c>
      <c r="I280" t="str">
        <f>IF('Eligible Posts &amp; Bases'!I279="Y",'Eligible Posts &amp; Bases'!E309,"")</f>
        <v/>
      </c>
    </row>
    <row r="281" spans="3:9" x14ac:dyDescent="0.3">
      <c r="C281">
        <v>0</v>
      </c>
      <c r="E281" t="str">
        <v>30X30</v>
      </c>
      <c r="G281" t="str">
        <v>30x30</v>
      </c>
      <c r="I281" t="str">
        <f>IF('Eligible Posts &amp; Bases'!I280="Y",'Eligible Posts &amp; Bases'!E310,"")</f>
        <v/>
      </c>
    </row>
    <row r="282" spans="3:9" x14ac:dyDescent="0.3">
      <c r="C282">
        <v>0</v>
      </c>
      <c r="E282" t="str">
        <v>36X36</v>
      </c>
      <c r="G282" t="str">
        <v>36x36</v>
      </c>
      <c r="I282" t="str">
        <f>IF('Eligible Posts &amp; Bases'!I281="Y",'Eligible Posts &amp; Bases'!E311,"")</f>
        <v/>
      </c>
    </row>
    <row r="283" spans="3:9" x14ac:dyDescent="0.3">
      <c r="C283">
        <v>0</v>
      </c>
      <c r="E283" t="str">
        <v>48X48</v>
      </c>
      <c r="G283" t="str">
        <v>48X48</v>
      </c>
      <c r="I283" t="str">
        <f>IF('Eligible Posts &amp; Bases'!I282="Y",'Eligible Posts &amp; Bases'!E312,"")</f>
        <v/>
      </c>
    </row>
    <row r="284" spans="3:9" x14ac:dyDescent="0.3">
      <c r="C284" t="str">
        <v>W8-2</v>
      </c>
      <c r="E284" t="str">
        <v>24X24</v>
      </c>
      <c r="G284" t="str">
        <v>24x24</v>
      </c>
      <c r="I284" t="str">
        <f>IF('Eligible Posts &amp; Bases'!I283="Y",'Eligible Posts &amp; Bases'!E313,"")</f>
        <v/>
      </c>
    </row>
    <row r="285" spans="3:9" x14ac:dyDescent="0.3">
      <c r="C285">
        <v>0</v>
      </c>
      <c r="E285" t="str">
        <v>30X30</v>
      </c>
      <c r="G285" t="str">
        <v>30x30</v>
      </c>
      <c r="I285" t="str">
        <f>IF('Eligible Posts &amp; Bases'!I284="Y",'Eligible Posts &amp; Bases'!E314,"")</f>
        <v/>
      </c>
    </row>
    <row r="286" spans="3:9" x14ac:dyDescent="0.3">
      <c r="C286">
        <v>0</v>
      </c>
      <c r="E286" t="str">
        <v>36X36</v>
      </c>
      <c r="G286" t="str">
        <v>36x36</v>
      </c>
      <c r="I286" t="str">
        <f>IF('Eligible Posts &amp; Bases'!I285="Y",'Eligible Posts &amp; Bases'!E315,"")</f>
        <v/>
      </c>
    </row>
    <row r="287" spans="3:9" x14ac:dyDescent="0.3">
      <c r="C287">
        <v>0</v>
      </c>
      <c r="E287" t="str">
        <v>48X48</v>
      </c>
      <c r="G287" t="str">
        <v>48X48</v>
      </c>
      <c r="I287" t="str">
        <f>IF('Eligible Posts &amp; Bases'!I286="Y",'Eligible Posts &amp; Bases'!E316,"")</f>
        <v/>
      </c>
    </row>
    <row r="288" spans="3:9" x14ac:dyDescent="0.3">
      <c r="C288" t="str">
        <v>W8-3</v>
      </c>
      <c r="E288" t="str">
        <v>30X30</v>
      </c>
      <c r="G288" t="str">
        <v>30x30</v>
      </c>
      <c r="I288" t="str">
        <f>IF('Eligible Posts &amp; Bases'!I287="Y",'Eligible Posts &amp; Bases'!E317,"")</f>
        <v/>
      </c>
    </row>
    <row r="289" spans="3:9" x14ac:dyDescent="0.3">
      <c r="C289">
        <v>0</v>
      </c>
      <c r="E289" t="str">
        <v>36X36</v>
      </c>
      <c r="G289" t="str">
        <v>36x36</v>
      </c>
      <c r="I289" t="str">
        <f>IF('Eligible Posts &amp; Bases'!I288="Y",'Eligible Posts &amp; Bases'!E318,"")</f>
        <v/>
      </c>
    </row>
    <row r="290" spans="3:9" x14ac:dyDescent="0.3">
      <c r="C290">
        <v>0</v>
      </c>
      <c r="E290" t="str">
        <v>48X48</v>
      </c>
      <c r="G290" t="str">
        <v>48x48</v>
      </c>
      <c r="I290" t="str">
        <f>IF('Eligible Posts &amp; Bases'!I289="Y",'Eligible Posts &amp; Bases'!E319,"")</f>
        <v/>
      </c>
    </row>
    <row r="291" spans="3:9" x14ac:dyDescent="0.3">
      <c r="C291" t="str">
        <v>W8-4</v>
      </c>
      <c r="E291" t="str">
        <v>30X30</v>
      </c>
      <c r="G291" t="str">
        <v>24x24</v>
      </c>
      <c r="I291" t="str">
        <f>IF('Eligible Posts &amp; Bases'!I290="Y",'Eligible Posts &amp; Bases'!E320,"")</f>
        <v/>
      </c>
    </row>
    <row r="292" spans="3:9" x14ac:dyDescent="0.3">
      <c r="C292">
        <v>0</v>
      </c>
      <c r="E292" t="str">
        <v>36X36</v>
      </c>
      <c r="G292" t="str">
        <v>36x36</v>
      </c>
      <c r="I292" t="str">
        <f>IF('Eligible Posts &amp; Bases'!I291="Y",'Eligible Posts &amp; Bases'!E321,"")</f>
        <v/>
      </c>
    </row>
    <row r="293" spans="3:9" x14ac:dyDescent="0.3">
      <c r="C293">
        <v>0</v>
      </c>
      <c r="E293" t="str">
        <v>48X48</v>
      </c>
      <c r="G293" t="str">
        <v>48X48</v>
      </c>
      <c r="I293" t="str">
        <f>IF('Eligible Posts &amp; Bases'!I292="Y",'Eligible Posts &amp; Bases'!E322,"")</f>
        <v/>
      </c>
    </row>
    <row r="294" spans="3:9" x14ac:dyDescent="0.3">
      <c r="C294" t="str">
        <v>W8-5</v>
      </c>
      <c r="E294" t="str">
        <v>24X24</v>
      </c>
      <c r="G294" t="str">
        <v>24x24</v>
      </c>
      <c r="I294" t="str">
        <f>IF('Eligible Posts &amp; Bases'!I293="Y",'Eligible Posts &amp; Bases'!E323,"")</f>
        <v/>
      </c>
    </row>
    <row r="295" spans="3:9" x14ac:dyDescent="0.3">
      <c r="C295">
        <v>0</v>
      </c>
      <c r="E295" t="str">
        <v>30X30</v>
      </c>
      <c r="G295" t="str">
        <v>30x30</v>
      </c>
      <c r="I295" t="str">
        <f>IF('Eligible Posts &amp; Bases'!I294="Y",'Eligible Posts &amp; Bases'!E324,"")</f>
        <v/>
      </c>
    </row>
    <row r="296" spans="3:9" x14ac:dyDescent="0.3">
      <c r="C296">
        <v>0</v>
      </c>
      <c r="E296" t="str">
        <v>36X36</v>
      </c>
      <c r="G296" t="str">
        <v>36x36</v>
      </c>
      <c r="I296" t="str">
        <f>IF('Eligible Posts &amp; Bases'!I295="Y",'Eligible Posts &amp; Bases'!E325,"")</f>
        <v/>
      </c>
    </row>
    <row r="297" spans="3:9" x14ac:dyDescent="0.3">
      <c r="C297">
        <v>0</v>
      </c>
      <c r="E297" t="str">
        <v>48X48</v>
      </c>
      <c r="G297" t="str">
        <v>48X48</v>
      </c>
      <c r="I297" t="str">
        <f>IF('Eligible Posts &amp; Bases'!I296="Y",'Eligible Posts &amp; Bases'!E326,"")</f>
        <v/>
      </c>
    </row>
    <row r="298" spans="3:9" x14ac:dyDescent="0.3">
      <c r="C298" t="str">
        <v>W8-7</v>
      </c>
      <c r="E298" t="str">
        <v>24X24</v>
      </c>
      <c r="G298" t="str">
        <v>24x24</v>
      </c>
      <c r="I298" t="str">
        <f>IF('Eligible Posts &amp; Bases'!I297="Y",'Eligible Posts &amp; Bases'!E327,"")</f>
        <v/>
      </c>
    </row>
    <row r="299" spans="3:9" x14ac:dyDescent="0.3">
      <c r="C299">
        <v>0</v>
      </c>
      <c r="E299" t="str">
        <v>36X36</v>
      </c>
      <c r="G299" t="str">
        <v>36x36</v>
      </c>
      <c r="I299" t="str">
        <f>IF('Eligible Posts &amp; Bases'!I298="Y",'Eligible Posts &amp; Bases'!E328,"")</f>
        <v/>
      </c>
    </row>
    <row r="300" spans="3:9" x14ac:dyDescent="0.3">
      <c r="C300">
        <v>0</v>
      </c>
      <c r="E300" t="str">
        <v>48X48</v>
      </c>
      <c r="G300" t="str">
        <v>48X48</v>
      </c>
      <c r="I300" t="str">
        <f>IF('Eligible Posts &amp; Bases'!I299="Y",'Eligible Posts &amp; Bases'!E329,"")</f>
        <v/>
      </c>
    </row>
    <row r="301" spans="3:9" x14ac:dyDescent="0.3">
      <c r="C301" t="str">
        <v>W8-23</v>
      </c>
      <c r="E301" t="str">
        <v>24X24</v>
      </c>
      <c r="G301" t="str">
        <v>24x24</v>
      </c>
      <c r="I301" t="str">
        <f>IF('Eligible Posts &amp; Bases'!I300="Y",'Eligible Posts &amp; Bases'!E330,"")</f>
        <v/>
      </c>
    </row>
    <row r="302" spans="3:9" x14ac:dyDescent="0.3">
      <c r="C302">
        <v>0</v>
      </c>
      <c r="E302" t="str">
        <v>36X36</v>
      </c>
      <c r="G302" t="str">
        <v>36x36</v>
      </c>
      <c r="I302" t="str">
        <f>IF('Eligible Posts &amp; Bases'!I301="Y",'Eligible Posts &amp; Bases'!E331,"")</f>
        <v/>
      </c>
    </row>
    <row r="303" spans="3:9" x14ac:dyDescent="0.3">
      <c r="C303">
        <v>0</v>
      </c>
      <c r="E303" t="str">
        <v>48X48</v>
      </c>
      <c r="G303" t="str">
        <v>48x48</v>
      </c>
      <c r="I303" t="str">
        <f>IF('Eligible Posts &amp; Bases'!I302="Y",'Eligible Posts &amp; Bases'!E332,"")</f>
        <v/>
      </c>
    </row>
    <row r="304" spans="3:9" x14ac:dyDescent="0.3">
      <c r="C304" t="str">
        <v>W9-1</v>
      </c>
      <c r="E304" t="str">
        <v>30X30</v>
      </c>
      <c r="G304" t="str">
        <v>30x30</v>
      </c>
      <c r="I304" t="str">
        <f>IF('Eligible Posts &amp; Bases'!I303="Y",'Eligible Posts &amp; Bases'!E333,"")</f>
        <v/>
      </c>
    </row>
    <row r="305" spans="3:9" x14ac:dyDescent="0.3">
      <c r="C305">
        <v>0</v>
      </c>
      <c r="E305" t="str">
        <v>36X36</v>
      </c>
      <c r="G305" t="str">
        <v>36x36</v>
      </c>
      <c r="I305" t="str">
        <f>IF('Eligible Posts &amp; Bases'!I304="Y",'Eligible Posts &amp; Bases'!E334,"")</f>
        <v/>
      </c>
    </row>
    <row r="306" spans="3:9" x14ac:dyDescent="0.3">
      <c r="C306">
        <v>0</v>
      </c>
      <c r="E306" t="str">
        <v>48X48</v>
      </c>
      <c r="G306" t="str">
        <v>48X48</v>
      </c>
      <c r="I306" t="str">
        <f>IF('Eligible Posts &amp; Bases'!I305="Y",'Eligible Posts &amp; Bases'!E335,"")</f>
        <v/>
      </c>
    </row>
    <row r="307" spans="3:9" x14ac:dyDescent="0.3">
      <c r="C307" t="str">
        <v>W9-2</v>
      </c>
      <c r="E307" t="str">
        <v>30X30</v>
      </c>
      <c r="G307" t="str">
        <v>30x30</v>
      </c>
      <c r="I307" t="str">
        <f>IF('Eligible Posts &amp; Bases'!I306="Y",'Eligible Posts &amp; Bases'!E336,"")</f>
        <v/>
      </c>
    </row>
    <row r="308" spans="3:9" x14ac:dyDescent="0.3">
      <c r="C308">
        <v>0</v>
      </c>
      <c r="E308" t="str">
        <v>36X36</v>
      </c>
      <c r="G308" t="str">
        <v>36x36</v>
      </c>
      <c r="I308" t="str">
        <f>IF('Eligible Posts &amp; Bases'!I307="Y",'Eligible Posts &amp; Bases'!E337,"")</f>
        <v/>
      </c>
    </row>
    <row r="309" spans="3:9" x14ac:dyDescent="0.3">
      <c r="C309">
        <v>0</v>
      </c>
      <c r="E309" t="str">
        <v>48X48</v>
      </c>
      <c r="G309" t="str">
        <v>48X48</v>
      </c>
      <c r="I309" t="str">
        <f>IF('Eligible Posts &amp; Bases'!I308="Y",'Eligible Posts &amp; Bases'!E338,"")</f>
        <v/>
      </c>
    </row>
    <row r="310" spans="3:9" x14ac:dyDescent="0.3">
      <c r="C310" t="str">
        <v>W10-1</v>
      </c>
      <c r="E310" t="str">
        <v>36DIA</v>
      </c>
      <c r="G310" t="str">
        <v>36Dia.</v>
      </c>
      <c r="I310" t="str">
        <f>IF('Eligible Posts &amp; Bases'!I309="Y",'Eligible Posts &amp; Bases'!E339,"")</f>
        <v/>
      </c>
    </row>
    <row r="311" spans="3:9" x14ac:dyDescent="0.3">
      <c r="C311">
        <v>0</v>
      </c>
      <c r="E311" t="str">
        <v>48X48</v>
      </c>
      <c r="G311" t="str">
        <v>48Dia.</v>
      </c>
      <c r="I311" t="str">
        <f>IF('Eligible Posts &amp; Bases'!I310="Y",'Eligible Posts &amp; Bases'!E340,"")</f>
        <v/>
      </c>
    </row>
    <row r="312" spans="3:9" x14ac:dyDescent="0.3">
      <c r="C312" t="str">
        <v>W10-2</v>
      </c>
      <c r="E312" t="str">
        <v>36X36</v>
      </c>
      <c r="G312" t="str">
        <v>36x36</v>
      </c>
      <c r="I312" t="str">
        <f>IF('Eligible Posts &amp; Bases'!I311="Y",'Eligible Posts &amp; Bases'!E341,"")</f>
        <v/>
      </c>
    </row>
    <row r="313" spans="3:9" x14ac:dyDescent="0.3">
      <c r="C313">
        <v>0</v>
      </c>
      <c r="E313" t="str">
        <v>48X48</v>
      </c>
      <c r="G313" t="str">
        <v>48X48</v>
      </c>
      <c r="I313" t="str">
        <f>IF('Eligible Posts &amp; Bases'!I312="Y",'Eligible Posts &amp; Bases'!E342,"")</f>
        <v/>
      </c>
    </row>
    <row r="314" spans="3:9" x14ac:dyDescent="0.3">
      <c r="C314" t="str">
        <v>W10-3</v>
      </c>
      <c r="E314" t="str">
        <v>36X36</v>
      </c>
      <c r="G314" t="str">
        <v>36x36</v>
      </c>
      <c r="I314" t="str">
        <f>IF('Eligible Posts &amp; Bases'!I313="Y",'Eligible Posts &amp; Bases'!E343,"")</f>
        <v/>
      </c>
    </row>
    <row r="315" spans="3:9" x14ac:dyDescent="0.3">
      <c r="C315">
        <v>0</v>
      </c>
      <c r="E315" t="str">
        <v>48X48</v>
      </c>
      <c r="G315" t="str">
        <v>48X48</v>
      </c>
      <c r="I315" t="str">
        <f>IF('Eligible Posts &amp; Bases'!I314="Y",'Eligible Posts &amp; Bases'!E344,"")</f>
        <v/>
      </c>
    </row>
    <row r="316" spans="3:9" x14ac:dyDescent="0.3">
      <c r="C316" t="str">
        <v>W10-4</v>
      </c>
      <c r="E316" t="str">
        <v>36X36</v>
      </c>
      <c r="G316" t="str">
        <v>36x36</v>
      </c>
      <c r="I316" t="str">
        <f>IF('Eligible Posts &amp; Bases'!I315="Y",'Eligible Posts &amp; Bases'!E345,"")</f>
        <v/>
      </c>
    </row>
    <row r="317" spans="3:9" x14ac:dyDescent="0.3">
      <c r="C317">
        <v>0</v>
      </c>
      <c r="E317" t="str">
        <v>48X48</v>
      </c>
      <c r="G317" t="str">
        <v>48X48</v>
      </c>
      <c r="I317" t="str">
        <f>IF('Eligible Posts &amp; Bases'!I316="Y",'Eligible Posts &amp; Bases'!E346,"")</f>
        <v/>
      </c>
    </row>
    <row r="318" spans="3:9" x14ac:dyDescent="0.3">
      <c r="C318" t="str">
        <v>W10-11</v>
      </c>
      <c r="E318" t="str">
        <v>36X36</v>
      </c>
      <c r="G318" t="str">
        <v>36x36</v>
      </c>
      <c r="I318" t="str">
        <f>IF('Eligible Posts &amp; Bases'!I317="Y",'Eligible Posts &amp; Bases'!E347,"")</f>
        <v/>
      </c>
    </row>
    <row r="319" spans="3:9" x14ac:dyDescent="0.3">
      <c r="C319">
        <v>0</v>
      </c>
      <c r="E319" t="str">
        <v>48X48</v>
      </c>
      <c r="G319" t="str">
        <v>48X48</v>
      </c>
      <c r="I319" t="str">
        <f>IF('Eligible Posts &amp; Bases'!I318="Y",'Eligible Posts &amp; Bases'!E348,"")</f>
        <v/>
      </c>
    </row>
    <row r="320" spans="3:9" x14ac:dyDescent="0.3">
      <c r="C320" t="str">
        <v>W10-12</v>
      </c>
      <c r="E320" t="str">
        <v>36X36</v>
      </c>
      <c r="G320" t="str">
        <v>36x36</v>
      </c>
      <c r="I320" t="str">
        <f>IF('Eligible Posts &amp; Bases'!I319="Y",'Eligible Posts &amp; Bases'!E349,"")</f>
        <v/>
      </c>
    </row>
    <row r="321" spans="3:9" x14ac:dyDescent="0.3">
      <c r="C321">
        <v>0</v>
      </c>
      <c r="E321" t="str">
        <v>48X48</v>
      </c>
      <c r="G321" t="str">
        <v>48X48</v>
      </c>
      <c r="I321" t="str">
        <f>IF('Eligible Posts &amp; Bases'!I320="Y",'Eligible Posts &amp; Bases'!E350,"")</f>
        <v/>
      </c>
    </row>
    <row r="322" spans="3:9" x14ac:dyDescent="0.3">
      <c r="C322" t="str">
        <v>W10-14aP</v>
      </c>
      <c r="E322" t="str">
        <v>24X30</v>
      </c>
      <c r="G322" t="str">
        <v>30x24</v>
      </c>
      <c r="I322" t="str">
        <f>IF('Eligible Posts &amp; Bases'!I321="Y",'Eligible Posts &amp; Bases'!E351,"")</f>
        <v/>
      </c>
    </row>
    <row r="323" spans="3:9" x14ac:dyDescent="0.3">
      <c r="C323" t="str">
        <v>W11-1</v>
      </c>
      <c r="E323" t="str">
        <v>24X24</v>
      </c>
      <c r="G323" t="str">
        <v>24x24</v>
      </c>
      <c r="I323" t="str">
        <f>IF('Eligible Posts &amp; Bases'!I322="Y",'Eligible Posts &amp; Bases'!E352,"")</f>
        <v/>
      </c>
    </row>
    <row r="324" spans="3:9" x14ac:dyDescent="0.3">
      <c r="C324">
        <v>0</v>
      </c>
      <c r="E324" t="str">
        <v>30X30</v>
      </c>
      <c r="G324" t="str">
        <v>30x30</v>
      </c>
      <c r="I324" t="str">
        <f>IF('Eligible Posts &amp; Bases'!I323="Y",'Eligible Posts &amp; Bases'!E353,"")</f>
        <v/>
      </c>
    </row>
    <row r="325" spans="3:9" x14ac:dyDescent="0.3">
      <c r="C325">
        <v>0</v>
      </c>
      <c r="E325" t="str">
        <v>36X36</v>
      </c>
      <c r="G325" t="str">
        <v>36x36</v>
      </c>
      <c r="I325" t="str">
        <f>IF('Eligible Posts &amp; Bases'!I324="Y",'Eligible Posts &amp; Bases'!E354,"")</f>
        <v/>
      </c>
    </row>
    <row r="326" spans="3:9" x14ac:dyDescent="0.3">
      <c r="C326">
        <v>0</v>
      </c>
      <c r="E326" t="str">
        <v>48X48</v>
      </c>
      <c r="G326" t="str">
        <v>48X48</v>
      </c>
      <c r="I326" t="str">
        <f>IF('Eligible Posts &amp; Bases'!I325="Y",'Eligible Posts &amp; Bases'!E355,"")</f>
        <v/>
      </c>
    </row>
    <row r="327" spans="3:9" x14ac:dyDescent="0.3">
      <c r="C327" t="str">
        <v>W11-2</v>
      </c>
      <c r="E327" t="str">
        <v>24X24</v>
      </c>
      <c r="G327" t="str">
        <v>24x24</v>
      </c>
      <c r="I327" t="str">
        <f>IF('Eligible Posts &amp; Bases'!I326="Y",'Eligible Posts &amp; Bases'!E356,"")</f>
        <v/>
      </c>
    </row>
    <row r="328" spans="3:9" x14ac:dyDescent="0.3">
      <c r="C328">
        <v>0</v>
      </c>
      <c r="E328" t="str">
        <v>30X30</v>
      </c>
      <c r="G328" t="str">
        <v>30x30</v>
      </c>
      <c r="I328" t="str">
        <f>IF('Eligible Posts &amp; Bases'!I327="Y",'Eligible Posts &amp; Bases'!E357,"")</f>
        <v/>
      </c>
    </row>
    <row r="329" spans="3:9" x14ac:dyDescent="0.3">
      <c r="C329">
        <v>0</v>
      </c>
      <c r="E329" t="str">
        <v>36X36</v>
      </c>
      <c r="G329" t="str">
        <v>36x36</v>
      </c>
      <c r="I329" t="str">
        <f>IF('Eligible Posts &amp; Bases'!I328="Y",'Eligible Posts &amp; Bases'!E358,"")</f>
        <v/>
      </c>
    </row>
    <row r="330" spans="3:9" x14ac:dyDescent="0.3">
      <c r="C330">
        <v>0</v>
      </c>
      <c r="E330" t="str">
        <v>48X48</v>
      </c>
      <c r="G330" t="str">
        <v>48X48</v>
      </c>
      <c r="I330" t="str">
        <f>IF('Eligible Posts &amp; Bases'!I329="Y",'Eligible Posts &amp; Bases'!E359,"")</f>
        <v/>
      </c>
    </row>
    <row r="331" spans="3:9" x14ac:dyDescent="0.3">
      <c r="C331" t="str">
        <v>W11-3</v>
      </c>
      <c r="E331" t="str">
        <v>24X24</v>
      </c>
      <c r="G331" t="str">
        <v>24x24</v>
      </c>
      <c r="I331" t="str">
        <f>IF('Eligible Posts &amp; Bases'!I330="Y",'Eligible Posts &amp; Bases'!E360,"")</f>
        <v/>
      </c>
    </row>
    <row r="332" spans="3:9" x14ac:dyDescent="0.3">
      <c r="C332">
        <v>0</v>
      </c>
      <c r="E332" t="str">
        <v>30X30</v>
      </c>
      <c r="G332" t="str">
        <v>30x30</v>
      </c>
      <c r="I332" t="str">
        <f>IF('Eligible Posts &amp; Bases'!I331="Y",'Eligible Posts &amp; Bases'!E361,"")</f>
        <v/>
      </c>
    </row>
    <row r="333" spans="3:9" x14ac:dyDescent="0.3">
      <c r="C333">
        <v>0</v>
      </c>
      <c r="E333" t="str">
        <v>36X36</v>
      </c>
      <c r="G333" t="str">
        <v>36x36</v>
      </c>
      <c r="I333" t="str">
        <f>IF('Eligible Posts &amp; Bases'!I332="Y",'Eligible Posts &amp; Bases'!E362,"")</f>
        <v/>
      </c>
    </row>
    <row r="334" spans="3:9" x14ac:dyDescent="0.3">
      <c r="C334">
        <v>0</v>
      </c>
      <c r="E334" t="str">
        <v>48X48</v>
      </c>
      <c r="G334" t="str">
        <v>48X48</v>
      </c>
      <c r="I334" t="str">
        <f>IF('Eligible Posts &amp; Bases'!I333="Y",'Eligible Posts &amp; Bases'!E363,"")</f>
        <v/>
      </c>
    </row>
    <row r="335" spans="3:9" x14ac:dyDescent="0.3">
      <c r="C335" t="str">
        <v>W11-4</v>
      </c>
      <c r="E335" t="str">
        <v>24X24</v>
      </c>
      <c r="G335" t="str">
        <v>24x24</v>
      </c>
      <c r="I335" t="str">
        <f>IF('Eligible Posts &amp; Bases'!I334="Y",'Eligible Posts &amp; Bases'!E364,"")</f>
        <v/>
      </c>
    </row>
    <row r="336" spans="3:9" x14ac:dyDescent="0.3">
      <c r="C336">
        <v>0</v>
      </c>
      <c r="E336" t="str">
        <v>30X30</v>
      </c>
      <c r="G336" t="str">
        <v>30x30</v>
      </c>
      <c r="I336" t="str">
        <f>IF('Eligible Posts &amp; Bases'!I335="Y",'Eligible Posts &amp; Bases'!E365,"")</f>
        <v/>
      </c>
    </row>
    <row r="337" spans="3:9" x14ac:dyDescent="0.3">
      <c r="C337">
        <v>0</v>
      </c>
      <c r="E337" t="str">
        <v>36X36</v>
      </c>
      <c r="G337" t="str">
        <v>36x36</v>
      </c>
      <c r="I337" t="str">
        <f>IF('Eligible Posts &amp; Bases'!I336="Y",'Eligible Posts &amp; Bases'!E366,"")</f>
        <v/>
      </c>
    </row>
    <row r="338" spans="3:9" x14ac:dyDescent="0.3">
      <c r="C338">
        <v>0</v>
      </c>
      <c r="E338" t="str">
        <v>48X48</v>
      </c>
      <c r="G338" t="str">
        <v>48X48</v>
      </c>
      <c r="I338" t="str">
        <f>IF('Eligible Posts &amp; Bases'!I337="Y",'Eligible Posts &amp; Bases'!E367,"")</f>
        <v/>
      </c>
    </row>
    <row r="339" spans="3:9" x14ac:dyDescent="0.3">
      <c r="C339" t="str">
        <v>W11-5</v>
      </c>
      <c r="E339" t="str">
        <v>24X24</v>
      </c>
      <c r="G339" t="str">
        <v>24x24</v>
      </c>
      <c r="I339" t="str">
        <f>IF('Eligible Posts &amp; Bases'!I338="Y",'Eligible Posts &amp; Bases'!E368,"")</f>
        <v/>
      </c>
    </row>
    <row r="340" spans="3:9" x14ac:dyDescent="0.3">
      <c r="C340">
        <v>0</v>
      </c>
      <c r="E340" t="str">
        <v>30X30</v>
      </c>
      <c r="G340" t="str">
        <v>30x30</v>
      </c>
      <c r="I340" t="str">
        <f>IF('Eligible Posts &amp; Bases'!I339="Y",'Eligible Posts &amp; Bases'!E369,"")</f>
        <v/>
      </c>
    </row>
    <row r="341" spans="3:9" x14ac:dyDescent="0.3">
      <c r="C341">
        <v>0</v>
      </c>
      <c r="E341" t="str">
        <v>36X36</v>
      </c>
      <c r="G341" t="str">
        <v>36x36</v>
      </c>
      <c r="I341" t="str">
        <f>IF('Eligible Posts &amp; Bases'!I340="Y",'Eligible Posts &amp; Bases'!E370,"")</f>
        <v/>
      </c>
    </row>
    <row r="342" spans="3:9" x14ac:dyDescent="0.3">
      <c r="C342">
        <v>0</v>
      </c>
      <c r="E342" t="str">
        <v>48X48</v>
      </c>
      <c r="G342" t="str">
        <v>48X48</v>
      </c>
      <c r="I342" t="str">
        <f>IF('Eligible Posts &amp; Bases'!I341="Y",'Eligible Posts &amp; Bases'!E371,"")</f>
        <v/>
      </c>
    </row>
    <row r="343" spans="3:9" x14ac:dyDescent="0.3">
      <c r="C343" t="str">
        <v>W11-5a</v>
      </c>
      <c r="E343" t="str">
        <v>24X24</v>
      </c>
      <c r="G343" t="str">
        <v>24x24</v>
      </c>
      <c r="I343" t="str">
        <f>IF('Eligible Posts &amp; Bases'!I342="Y",'Eligible Posts &amp; Bases'!E372,"")</f>
        <v/>
      </c>
    </row>
    <row r="344" spans="3:9" x14ac:dyDescent="0.3">
      <c r="C344">
        <v>0</v>
      </c>
      <c r="E344" t="str">
        <v>30X30</v>
      </c>
      <c r="G344" t="str">
        <v>30x30</v>
      </c>
      <c r="I344" t="str">
        <f>IF('Eligible Posts &amp; Bases'!I343="Y",'Eligible Posts &amp; Bases'!E373,"")</f>
        <v/>
      </c>
    </row>
    <row r="345" spans="3:9" x14ac:dyDescent="0.3">
      <c r="C345">
        <v>0</v>
      </c>
      <c r="E345" t="str">
        <v>36X36</v>
      </c>
      <c r="G345" t="str">
        <v>36x36</v>
      </c>
      <c r="I345" t="str">
        <f>IF('Eligible Posts &amp; Bases'!I344="Y",'Eligible Posts &amp; Bases'!E374,"")</f>
        <v/>
      </c>
    </row>
    <row r="346" spans="3:9" x14ac:dyDescent="0.3">
      <c r="C346">
        <v>0</v>
      </c>
      <c r="E346" t="str">
        <v>48X48</v>
      </c>
      <c r="G346" t="str">
        <v>48X48</v>
      </c>
      <c r="I346" t="str">
        <f>IF('Eligible Posts &amp; Bases'!I345="Y",'Eligible Posts &amp; Bases'!E375,"")</f>
        <v/>
      </c>
    </row>
    <row r="347" spans="3:9" x14ac:dyDescent="0.3">
      <c r="C347" t="str">
        <v>W11-6</v>
      </c>
      <c r="E347" t="str">
        <v>24X24</v>
      </c>
      <c r="G347" t="str">
        <v>24x24</v>
      </c>
      <c r="I347" t="str">
        <f>IF('Eligible Posts &amp; Bases'!I346="Y",'Eligible Posts &amp; Bases'!E376,"")</f>
        <v/>
      </c>
    </row>
    <row r="348" spans="3:9" x14ac:dyDescent="0.3">
      <c r="C348">
        <v>0</v>
      </c>
      <c r="E348" t="str">
        <v>30X30</v>
      </c>
      <c r="G348" t="str">
        <v>30x30</v>
      </c>
      <c r="I348" t="str">
        <f>IF('Eligible Posts &amp; Bases'!I347="Y",'Eligible Posts &amp; Bases'!E377,"")</f>
        <v/>
      </c>
    </row>
    <row r="349" spans="3:9" x14ac:dyDescent="0.3">
      <c r="C349">
        <v>0</v>
      </c>
      <c r="E349" t="str">
        <v>36X36</v>
      </c>
      <c r="G349" t="str">
        <v>36x36</v>
      </c>
      <c r="I349" t="str">
        <f>IF('Eligible Posts &amp; Bases'!I348="Y",'Eligible Posts &amp; Bases'!E378,"")</f>
        <v/>
      </c>
    </row>
    <row r="350" spans="3:9" x14ac:dyDescent="0.3">
      <c r="C350">
        <v>0</v>
      </c>
      <c r="E350" t="str">
        <v>48X48</v>
      </c>
      <c r="G350" t="str">
        <v>48X48</v>
      </c>
      <c r="I350" t="str">
        <f>IF('Eligible Posts &amp; Bases'!I349="Y",'Eligible Posts &amp; Bases'!E379,"")</f>
        <v/>
      </c>
    </row>
    <row r="351" spans="3:9" x14ac:dyDescent="0.3">
      <c r="C351" t="str">
        <v>W11-7</v>
      </c>
      <c r="E351" t="str">
        <v>24X24</v>
      </c>
      <c r="G351" t="str">
        <v>24x24</v>
      </c>
      <c r="I351" t="str">
        <f>IF('Eligible Posts &amp; Bases'!I350="Y",'Eligible Posts &amp; Bases'!E380,"")</f>
        <v/>
      </c>
    </row>
    <row r="352" spans="3:9" x14ac:dyDescent="0.3">
      <c r="C352">
        <v>0</v>
      </c>
      <c r="E352" t="str">
        <v>30X30</v>
      </c>
      <c r="G352" t="str">
        <v>30x30</v>
      </c>
      <c r="I352" t="str">
        <f>IF('Eligible Posts &amp; Bases'!I351="Y",'Eligible Posts &amp; Bases'!E381,"")</f>
        <v/>
      </c>
    </row>
    <row r="353" spans="3:9" x14ac:dyDescent="0.3">
      <c r="C353">
        <v>0</v>
      </c>
      <c r="E353" t="str">
        <v>36X36</v>
      </c>
      <c r="G353" t="str">
        <v>36x36</v>
      </c>
      <c r="I353" t="str">
        <f>IF('Eligible Posts &amp; Bases'!I352="Y",'Eligible Posts &amp; Bases'!E382,"")</f>
        <v/>
      </c>
    </row>
    <row r="354" spans="3:9" x14ac:dyDescent="0.3">
      <c r="C354">
        <v>0</v>
      </c>
      <c r="E354" t="str">
        <v>48X48</v>
      </c>
      <c r="G354" t="str">
        <v>48X48</v>
      </c>
      <c r="I354" t="str">
        <f>IF('Eligible Posts &amp; Bases'!I353="Y",'Eligible Posts &amp; Bases'!E383,"")</f>
        <v/>
      </c>
    </row>
    <row r="355" spans="3:9" x14ac:dyDescent="0.3">
      <c r="C355" t="str">
        <v>W11-8</v>
      </c>
      <c r="E355" t="str">
        <v>24X24</v>
      </c>
      <c r="G355" t="str">
        <v>24x24</v>
      </c>
      <c r="I355" t="str">
        <f>IF('Eligible Posts &amp; Bases'!I354="Y",'Eligible Posts &amp; Bases'!E384,"")</f>
        <v/>
      </c>
    </row>
    <row r="356" spans="3:9" x14ac:dyDescent="0.3">
      <c r="C356">
        <v>0</v>
      </c>
      <c r="E356" t="str">
        <v>30X30</v>
      </c>
      <c r="G356" t="str">
        <v>30x30</v>
      </c>
      <c r="I356" t="str">
        <f>IF('Eligible Posts &amp; Bases'!I355="Y",'Eligible Posts &amp; Bases'!E385,"")</f>
        <v/>
      </c>
    </row>
    <row r="357" spans="3:9" x14ac:dyDescent="0.3">
      <c r="C357">
        <v>0</v>
      </c>
      <c r="E357" t="str">
        <v>36X36</v>
      </c>
      <c r="G357" t="str">
        <v>36x36</v>
      </c>
      <c r="I357" t="str">
        <f>IF('Eligible Posts &amp; Bases'!I356="Y",'Eligible Posts &amp; Bases'!E386,"")</f>
        <v/>
      </c>
    </row>
    <row r="358" spans="3:9" x14ac:dyDescent="0.3">
      <c r="C358">
        <v>0</v>
      </c>
      <c r="E358" t="str">
        <v>48X48</v>
      </c>
      <c r="G358" t="str">
        <v>48X48</v>
      </c>
      <c r="I358" t="str">
        <f>IF('Eligible Posts &amp; Bases'!I357="Y",'Eligible Posts &amp; Bases'!E387,"")</f>
        <v/>
      </c>
    </row>
    <row r="359" spans="3:9" x14ac:dyDescent="0.3">
      <c r="C359" t="str">
        <v>W11-9</v>
      </c>
      <c r="E359" t="str">
        <v>24X24</v>
      </c>
      <c r="G359" t="str">
        <v>24x24</v>
      </c>
      <c r="I359" t="str">
        <f>IF('Eligible Posts &amp; Bases'!I358="Y",'Eligible Posts &amp; Bases'!E388,"")</f>
        <v/>
      </c>
    </row>
    <row r="360" spans="3:9" x14ac:dyDescent="0.3">
      <c r="C360">
        <v>0</v>
      </c>
      <c r="E360" t="str">
        <v>30X30</v>
      </c>
      <c r="G360" t="str">
        <v>30x30</v>
      </c>
      <c r="I360" t="str">
        <f>IF('Eligible Posts &amp; Bases'!I359="Y",'Eligible Posts &amp; Bases'!E389,"")</f>
        <v/>
      </c>
    </row>
    <row r="361" spans="3:9" x14ac:dyDescent="0.3">
      <c r="C361">
        <v>0</v>
      </c>
      <c r="E361" t="str">
        <v>36X36</v>
      </c>
      <c r="G361" t="str">
        <v>36x36</v>
      </c>
      <c r="I361" t="str">
        <f>IF('Eligible Posts &amp; Bases'!I360="Y",'Eligible Posts &amp; Bases'!E390,"")</f>
        <v/>
      </c>
    </row>
    <row r="362" spans="3:9" x14ac:dyDescent="0.3">
      <c r="C362">
        <v>0</v>
      </c>
      <c r="E362" t="str">
        <v>48X48</v>
      </c>
      <c r="G362" t="str">
        <v>48X48</v>
      </c>
      <c r="I362" t="str">
        <f>IF('Eligible Posts &amp; Bases'!I361="Y",'Eligible Posts &amp; Bases'!E391,"")</f>
        <v/>
      </c>
    </row>
    <row r="363" spans="3:9" x14ac:dyDescent="0.3">
      <c r="C363" t="str">
        <v>W11-10</v>
      </c>
      <c r="E363" t="str">
        <v>24X24</v>
      </c>
      <c r="G363" t="str">
        <v>24x24</v>
      </c>
      <c r="I363" t="str">
        <f>IF('Eligible Posts &amp; Bases'!I362="Y",'Eligible Posts &amp; Bases'!E392,"")</f>
        <v/>
      </c>
    </row>
    <row r="364" spans="3:9" x14ac:dyDescent="0.3">
      <c r="C364">
        <v>0</v>
      </c>
      <c r="E364" t="str">
        <v>30X30</v>
      </c>
      <c r="G364" t="str">
        <v>30x30</v>
      </c>
      <c r="I364" t="str">
        <f>IF('Eligible Posts &amp; Bases'!I363="Y",'Eligible Posts &amp; Bases'!E393,"")</f>
        <v/>
      </c>
    </row>
    <row r="365" spans="3:9" x14ac:dyDescent="0.3">
      <c r="C365">
        <v>0</v>
      </c>
      <c r="E365" t="str">
        <v>36X36</v>
      </c>
      <c r="G365" t="str">
        <v>36x36</v>
      </c>
      <c r="I365" t="str">
        <f>IF('Eligible Posts &amp; Bases'!I364="Y",'Eligible Posts &amp; Bases'!E394,"")</f>
        <v/>
      </c>
    </row>
    <row r="366" spans="3:9" x14ac:dyDescent="0.3">
      <c r="C366">
        <v>0</v>
      </c>
      <c r="E366" t="str">
        <v>48X48</v>
      </c>
      <c r="G366" t="str">
        <v>48X48</v>
      </c>
      <c r="I366" t="str">
        <f>IF('Eligible Posts &amp; Bases'!I365="Y",'Eligible Posts &amp; Bases'!E395,"")</f>
        <v/>
      </c>
    </row>
    <row r="367" spans="3:9" x14ac:dyDescent="0.3">
      <c r="C367" t="str">
        <v>W11-11</v>
      </c>
      <c r="E367" t="str">
        <v>24X24</v>
      </c>
      <c r="G367" t="str">
        <v>24x24</v>
      </c>
      <c r="I367" t="str">
        <f>IF('Eligible Posts &amp; Bases'!I366="Y",'Eligible Posts &amp; Bases'!E396,"")</f>
        <v/>
      </c>
    </row>
    <row r="368" spans="3:9" x14ac:dyDescent="0.3">
      <c r="C368">
        <v>0</v>
      </c>
      <c r="E368" t="str">
        <v>30X30</v>
      </c>
      <c r="G368" t="str">
        <v>30x30</v>
      </c>
      <c r="I368" t="str">
        <f>IF('Eligible Posts &amp; Bases'!I367="Y",'Eligible Posts &amp; Bases'!E397,"")</f>
        <v/>
      </c>
    </row>
    <row r="369" spans="3:9" x14ac:dyDescent="0.3">
      <c r="C369">
        <v>0</v>
      </c>
      <c r="E369" t="str">
        <v>36X36</v>
      </c>
      <c r="G369" t="str">
        <v>36x36</v>
      </c>
      <c r="I369" t="str">
        <f>IF('Eligible Posts &amp; Bases'!I368="Y",'Eligible Posts &amp; Bases'!E398,"")</f>
        <v/>
      </c>
    </row>
    <row r="370" spans="3:9" x14ac:dyDescent="0.3">
      <c r="C370">
        <v>0</v>
      </c>
      <c r="E370" t="str">
        <v>48X48</v>
      </c>
      <c r="G370" t="str">
        <v>48X48</v>
      </c>
      <c r="I370" t="str">
        <f>IF('Eligible Posts &amp; Bases'!I369="Y",'Eligible Posts &amp; Bases'!E399,"")</f>
        <v/>
      </c>
    </row>
    <row r="371" spans="3:9" x14ac:dyDescent="0.3">
      <c r="C371" t="str">
        <v>W11-12P</v>
      </c>
      <c r="E371" t="str">
        <v>30X36</v>
      </c>
      <c r="G371" t="str">
        <v>36x30</v>
      </c>
      <c r="I371" t="str">
        <f>IF('Eligible Posts &amp; Bases'!I370="Y",'Eligible Posts &amp; Bases'!E400,"")</f>
        <v/>
      </c>
    </row>
    <row r="372" spans="3:9" x14ac:dyDescent="0.3">
      <c r="C372" t="str">
        <v>W11-14</v>
      </c>
      <c r="E372" t="str">
        <v>24X24</v>
      </c>
      <c r="G372" t="str">
        <v>24x24</v>
      </c>
      <c r="I372" t="str">
        <f>IF('Eligible Posts &amp; Bases'!I371="Y",'Eligible Posts &amp; Bases'!E401,"")</f>
        <v/>
      </c>
    </row>
    <row r="373" spans="3:9" x14ac:dyDescent="0.3">
      <c r="C373">
        <v>0</v>
      </c>
      <c r="E373" t="str">
        <v>30X30</v>
      </c>
      <c r="G373" t="str">
        <v>30x30</v>
      </c>
      <c r="I373" t="str">
        <f>IF('Eligible Posts &amp; Bases'!I372="Y",'Eligible Posts &amp; Bases'!E402,"")</f>
        <v/>
      </c>
    </row>
    <row r="374" spans="3:9" x14ac:dyDescent="0.3">
      <c r="C374">
        <v>0</v>
      </c>
      <c r="E374" t="str">
        <v>36X36</v>
      </c>
      <c r="G374" t="str">
        <v>36x36</v>
      </c>
      <c r="I374" t="str">
        <f>IF('Eligible Posts &amp; Bases'!I373="Y",'Eligible Posts &amp; Bases'!E403,"")</f>
        <v/>
      </c>
    </row>
    <row r="375" spans="3:9" x14ac:dyDescent="0.3">
      <c r="C375">
        <v>0</v>
      </c>
      <c r="E375" t="str">
        <v>48X48</v>
      </c>
      <c r="G375" t="str">
        <v>48X48</v>
      </c>
      <c r="I375" t="str">
        <f>IF('Eligible Posts &amp; Bases'!I374="Y",'Eligible Posts &amp; Bases'!E404,"")</f>
        <v/>
      </c>
    </row>
    <row r="376" spans="3:9" x14ac:dyDescent="0.3">
      <c r="C376" t="str">
        <v>W11-15</v>
      </c>
      <c r="E376" t="str">
        <v>24X24</v>
      </c>
      <c r="G376" t="str">
        <v>24x24</v>
      </c>
      <c r="I376" t="str">
        <f>IF('Eligible Posts &amp; Bases'!I375="Y",'Eligible Posts &amp; Bases'!E405,"")</f>
        <v/>
      </c>
    </row>
    <row r="377" spans="3:9" x14ac:dyDescent="0.3">
      <c r="C377">
        <v>0</v>
      </c>
      <c r="E377" t="str">
        <v>30X30</v>
      </c>
      <c r="G377" t="str">
        <v>30x30</v>
      </c>
      <c r="I377" t="str">
        <f>IF('Eligible Posts &amp; Bases'!I376="Y",'Eligible Posts &amp; Bases'!E406,"")</f>
        <v/>
      </c>
    </row>
    <row r="378" spans="3:9" x14ac:dyDescent="0.3">
      <c r="C378">
        <v>0</v>
      </c>
      <c r="E378" t="str">
        <v>36X36</v>
      </c>
      <c r="G378" t="str">
        <v>36x36</v>
      </c>
      <c r="I378" t="str">
        <f>IF('Eligible Posts &amp; Bases'!I377="Y",'Eligible Posts &amp; Bases'!E407,"")</f>
        <v/>
      </c>
    </row>
    <row r="379" spans="3:9" x14ac:dyDescent="0.3">
      <c r="C379">
        <v>0</v>
      </c>
      <c r="E379" t="str">
        <v>48X48</v>
      </c>
      <c r="G379" t="str">
        <v>48X48</v>
      </c>
      <c r="I379" t="str">
        <f>IF('Eligible Posts &amp; Bases'!I378="Y",'Eligible Posts &amp; Bases'!E408,"")</f>
        <v/>
      </c>
    </row>
    <row r="380" spans="3:9" x14ac:dyDescent="0.3">
      <c r="C380" t="str">
        <v>W11-15a</v>
      </c>
      <c r="E380" t="str">
        <v>24X24</v>
      </c>
      <c r="G380" t="str">
        <v>24x24</v>
      </c>
      <c r="I380" t="str">
        <f>IF('Eligible Posts &amp; Bases'!I379="Y",'Eligible Posts &amp; Bases'!E409,"")</f>
        <v/>
      </c>
    </row>
    <row r="381" spans="3:9" x14ac:dyDescent="0.3">
      <c r="C381">
        <v>0</v>
      </c>
      <c r="E381" t="str">
        <v>30X30</v>
      </c>
      <c r="G381" t="str">
        <v>30x30</v>
      </c>
      <c r="I381" t="str">
        <f>IF('Eligible Posts &amp; Bases'!I380="Y",'Eligible Posts &amp; Bases'!E410,"")</f>
        <v/>
      </c>
    </row>
    <row r="382" spans="3:9" x14ac:dyDescent="0.3">
      <c r="C382">
        <v>0</v>
      </c>
      <c r="E382" t="str">
        <v>36X36</v>
      </c>
      <c r="G382" t="str">
        <v>36x36</v>
      </c>
      <c r="I382" t="str">
        <f>IF('Eligible Posts &amp; Bases'!I381="Y",'Eligible Posts &amp; Bases'!E411,"")</f>
        <v/>
      </c>
    </row>
    <row r="383" spans="3:9" x14ac:dyDescent="0.3">
      <c r="C383">
        <v>0</v>
      </c>
      <c r="E383" t="str">
        <v>48X48</v>
      </c>
      <c r="G383" t="str">
        <v>48X48</v>
      </c>
      <c r="I383" t="str">
        <f>IF('Eligible Posts &amp; Bases'!I382="Y",'Eligible Posts &amp; Bases'!E412,"")</f>
        <v/>
      </c>
    </row>
    <row r="384" spans="3:9" x14ac:dyDescent="0.3">
      <c r="C384" t="str">
        <v>W11-15P</v>
      </c>
      <c r="E384" t="str">
        <v>18X24</v>
      </c>
      <c r="G384" t="str">
        <v>24x18</v>
      </c>
      <c r="I384" t="str">
        <f>IF('Eligible Posts &amp; Bases'!I383="Y",'Eligible Posts &amp; Bases'!E413,"")</f>
        <v/>
      </c>
    </row>
    <row r="385" spans="3:9" x14ac:dyDescent="0.3">
      <c r="C385">
        <v>0</v>
      </c>
      <c r="E385" t="str">
        <v>30X24</v>
      </c>
      <c r="G385" t="str">
        <v>30x24</v>
      </c>
      <c r="I385" t="str">
        <f>IF('Eligible Posts &amp; Bases'!I384="Y",'Eligible Posts &amp; Bases'!E414,"")</f>
        <v/>
      </c>
    </row>
    <row r="386" spans="3:9" x14ac:dyDescent="0.3">
      <c r="C386">
        <v>0</v>
      </c>
      <c r="E386" t="str">
        <v>36X30</v>
      </c>
      <c r="G386" t="str">
        <v>36x30</v>
      </c>
      <c r="I386" t="str">
        <f>IF('Eligible Posts &amp; Bases'!I385="Y",'Eligible Posts &amp; Bases'!E415,"")</f>
        <v/>
      </c>
    </row>
    <row r="387" spans="3:9" x14ac:dyDescent="0.3">
      <c r="C387" t="str">
        <v>W11-16</v>
      </c>
      <c r="E387" t="str">
        <v>24X24</v>
      </c>
      <c r="G387" t="str">
        <v>24x24</v>
      </c>
      <c r="I387" t="str">
        <f>IF('Eligible Posts &amp; Bases'!I386="Y",'Eligible Posts &amp; Bases'!E416,"")</f>
        <v/>
      </c>
    </row>
    <row r="388" spans="3:9" x14ac:dyDescent="0.3">
      <c r="C388">
        <v>0</v>
      </c>
      <c r="E388" t="str">
        <v>30X30</v>
      </c>
      <c r="G388" t="str">
        <v>30x30</v>
      </c>
      <c r="I388" t="str">
        <f>IF('Eligible Posts &amp; Bases'!I387="Y",'Eligible Posts &amp; Bases'!E417,"")</f>
        <v/>
      </c>
    </row>
    <row r="389" spans="3:9" x14ac:dyDescent="0.3">
      <c r="C389">
        <v>0</v>
      </c>
      <c r="E389" t="str">
        <v>36X36</v>
      </c>
      <c r="G389" t="str">
        <v>36x36</v>
      </c>
      <c r="I389" t="str">
        <f>IF('Eligible Posts &amp; Bases'!I388="Y",'Eligible Posts &amp; Bases'!E418,"")</f>
        <v/>
      </c>
    </row>
    <row r="390" spans="3:9" x14ac:dyDescent="0.3">
      <c r="C390">
        <v>0</v>
      </c>
      <c r="E390" t="str">
        <v>48X48</v>
      </c>
      <c r="G390" t="str">
        <v>48X48</v>
      </c>
      <c r="I390" t="str">
        <f>IF('Eligible Posts &amp; Bases'!I389="Y",'Eligible Posts &amp; Bases'!E419,"")</f>
        <v/>
      </c>
    </row>
    <row r="391" spans="3:9" x14ac:dyDescent="0.3">
      <c r="C391" t="str">
        <v>W11-17</v>
      </c>
      <c r="E391" t="str">
        <v>24X24</v>
      </c>
      <c r="G391" t="str">
        <v>24x24</v>
      </c>
      <c r="I391" t="str">
        <f>IF('Eligible Posts &amp; Bases'!I390="Y",'Eligible Posts &amp; Bases'!E420,"")</f>
        <v/>
      </c>
    </row>
    <row r="392" spans="3:9" x14ac:dyDescent="0.3">
      <c r="C392">
        <v>0</v>
      </c>
      <c r="E392" t="str">
        <v>30X30</v>
      </c>
      <c r="G392" t="str">
        <v>30x30</v>
      </c>
      <c r="I392" t="str">
        <f>IF('Eligible Posts &amp; Bases'!I391="Y",'Eligible Posts &amp; Bases'!E421,"")</f>
        <v/>
      </c>
    </row>
    <row r="393" spans="3:9" x14ac:dyDescent="0.3">
      <c r="C393">
        <v>0</v>
      </c>
      <c r="E393" t="str">
        <v>36X36</v>
      </c>
      <c r="G393" t="str">
        <v>36x36</v>
      </c>
      <c r="I393" t="str">
        <f>IF('Eligible Posts &amp; Bases'!I392="Y",'Eligible Posts &amp; Bases'!E422,"")</f>
        <v/>
      </c>
    </row>
    <row r="394" spans="3:9" x14ac:dyDescent="0.3">
      <c r="C394">
        <v>0</v>
      </c>
      <c r="E394" t="str">
        <v>48X48</v>
      </c>
      <c r="G394" t="str">
        <v>48X48</v>
      </c>
      <c r="I394" t="str">
        <f>IF('Eligible Posts &amp; Bases'!I393="Y",'Eligible Posts &amp; Bases'!E423,"")</f>
        <v/>
      </c>
    </row>
    <row r="395" spans="3:9" x14ac:dyDescent="0.3">
      <c r="C395" t="str">
        <v>W11-18</v>
      </c>
      <c r="E395" t="str">
        <v>24X24</v>
      </c>
      <c r="G395" t="str">
        <v>24x24</v>
      </c>
      <c r="I395" t="str">
        <f>IF('Eligible Posts &amp; Bases'!I394="Y",'Eligible Posts &amp; Bases'!E424,"")</f>
        <v/>
      </c>
    </row>
    <row r="396" spans="3:9" x14ac:dyDescent="0.3">
      <c r="C396">
        <v>0</v>
      </c>
      <c r="E396" t="str">
        <v>30X30</v>
      </c>
      <c r="G396" t="str">
        <v>30x30</v>
      </c>
      <c r="I396" t="str">
        <f>IF('Eligible Posts &amp; Bases'!I395="Y",'Eligible Posts &amp; Bases'!E425,"")</f>
        <v/>
      </c>
    </row>
    <row r="397" spans="3:9" x14ac:dyDescent="0.3">
      <c r="C397">
        <v>0</v>
      </c>
      <c r="E397" t="str">
        <v>36X36</v>
      </c>
      <c r="G397" t="str">
        <v>36x36</v>
      </c>
      <c r="I397" t="str">
        <f>IF('Eligible Posts &amp; Bases'!I396="Y",'Eligible Posts &amp; Bases'!E426,"")</f>
        <v/>
      </c>
    </row>
    <row r="398" spans="3:9" x14ac:dyDescent="0.3">
      <c r="C398">
        <v>0</v>
      </c>
      <c r="E398" t="str">
        <v>48X48</v>
      </c>
      <c r="G398" t="str">
        <v>48X48</v>
      </c>
      <c r="I398" t="str">
        <f>IF('Eligible Posts &amp; Bases'!I397="Y",'Eligible Posts &amp; Bases'!E427,"")</f>
        <v/>
      </c>
    </row>
    <row r="399" spans="3:9" x14ac:dyDescent="0.3">
      <c r="C399" t="str">
        <v>W11-19</v>
      </c>
      <c r="E399" t="str">
        <v>24X24</v>
      </c>
      <c r="G399" t="str">
        <v>24x24</v>
      </c>
      <c r="I399" t="str">
        <f>IF('Eligible Posts &amp; Bases'!I398="Y",'Eligible Posts &amp; Bases'!E428,"")</f>
        <v/>
      </c>
    </row>
    <row r="400" spans="3:9" x14ac:dyDescent="0.3">
      <c r="C400">
        <v>0</v>
      </c>
      <c r="E400" t="str">
        <v>30X30</v>
      </c>
      <c r="G400" t="str">
        <v>30x30</v>
      </c>
      <c r="I400" t="str">
        <f>IF('Eligible Posts &amp; Bases'!I399="Y",'Eligible Posts &amp; Bases'!E429,"")</f>
        <v/>
      </c>
    </row>
    <row r="401" spans="3:9" x14ac:dyDescent="0.3">
      <c r="C401">
        <v>0</v>
      </c>
      <c r="E401" t="str">
        <v>36X36</v>
      </c>
      <c r="G401" t="str">
        <v>36x36</v>
      </c>
      <c r="I401" t="str">
        <f>IF('Eligible Posts &amp; Bases'!I400="Y",'Eligible Posts &amp; Bases'!E430,"")</f>
        <v/>
      </c>
    </row>
    <row r="402" spans="3:9" x14ac:dyDescent="0.3">
      <c r="C402">
        <v>0</v>
      </c>
      <c r="E402" t="str">
        <v>48X48</v>
      </c>
      <c r="G402" t="str">
        <v>48X48</v>
      </c>
      <c r="I402" t="str">
        <f>IF('Eligible Posts &amp; Bases'!I401="Y",'Eligible Posts &amp; Bases'!E431,"")</f>
        <v/>
      </c>
    </row>
    <row r="403" spans="3:9" x14ac:dyDescent="0.3">
      <c r="C403" t="str">
        <v>W11-20</v>
      </c>
      <c r="E403" t="str">
        <v>24X24</v>
      </c>
      <c r="G403" t="str">
        <v>24x24</v>
      </c>
      <c r="I403" t="str">
        <f>IF('Eligible Posts &amp; Bases'!I402="Y",'Eligible Posts &amp; Bases'!E432,"")</f>
        <v/>
      </c>
    </row>
    <row r="404" spans="3:9" x14ac:dyDescent="0.3">
      <c r="C404">
        <v>0</v>
      </c>
      <c r="E404" t="str">
        <v>30X30</v>
      </c>
      <c r="G404" t="str">
        <v>30x30</v>
      </c>
      <c r="I404" t="str">
        <f>IF('Eligible Posts &amp; Bases'!I403="Y",'Eligible Posts &amp; Bases'!E433,"")</f>
        <v/>
      </c>
    </row>
    <row r="405" spans="3:9" x14ac:dyDescent="0.3">
      <c r="C405">
        <v>0</v>
      </c>
      <c r="E405" t="str">
        <v>36X36</v>
      </c>
      <c r="G405" t="str">
        <v>36x36</v>
      </c>
      <c r="I405" t="str">
        <f>IF('Eligible Posts &amp; Bases'!I404="Y",'Eligible Posts &amp; Bases'!E434,"")</f>
        <v/>
      </c>
    </row>
    <row r="406" spans="3:9" x14ac:dyDescent="0.3">
      <c r="C406">
        <v>0</v>
      </c>
      <c r="E406" t="str">
        <v>48X48</v>
      </c>
      <c r="G406" t="str">
        <v>48X48</v>
      </c>
      <c r="I406" t="str">
        <f>IF('Eligible Posts &amp; Bases'!I405="Y",'Eligible Posts &amp; Bases'!E435,"")</f>
        <v/>
      </c>
    </row>
    <row r="407" spans="3:9" x14ac:dyDescent="0.3">
      <c r="C407" t="str">
        <v>W11-21</v>
      </c>
      <c r="E407" t="str">
        <v>24X24</v>
      </c>
      <c r="G407" t="str">
        <v>24x24</v>
      </c>
      <c r="I407" t="str">
        <f>IF('Eligible Posts &amp; Bases'!I406="Y",'Eligible Posts &amp; Bases'!E436,"")</f>
        <v/>
      </c>
    </row>
    <row r="408" spans="3:9" x14ac:dyDescent="0.3">
      <c r="C408">
        <v>0</v>
      </c>
      <c r="E408" t="str">
        <v>30X30</v>
      </c>
      <c r="G408" t="str">
        <v>30x30</v>
      </c>
      <c r="I408" t="str">
        <f>IF('Eligible Posts &amp; Bases'!I407="Y",'Eligible Posts &amp; Bases'!E437,"")</f>
        <v/>
      </c>
    </row>
    <row r="409" spans="3:9" x14ac:dyDescent="0.3">
      <c r="C409">
        <v>0</v>
      </c>
      <c r="E409" t="str">
        <v>36X36</v>
      </c>
      <c r="G409" t="str">
        <v>36x36</v>
      </c>
      <c r="I409" t="str">
        <f>IF('Eligible Posts &amp; Bases'!I408="Y",'Eligible Posts &amp; Bases'!E438,"")</f>
        <v/>
      </c>
    </row>
    <row r="410" spans="3:9" x14ac:dyDescent="0.3">
      <c r="C410">
        <v>0</v>
      </c>
      <c r="E410" t="str">
        <v>48X48</v>
      </c>
      <c r="G410" t="str">
        <v>48X48</v>
      </c>
      <c r="I410" t="str">
        <f>IF('Eligible Posts &amp; Bases'!I409="Y",'Eligible Posts &amp; Bases'!E439,"")</f>
        <v/>
      </c>
    </row>
    <row r="411" spans="3:9" x14ac:dyDescent="0.3">
      <c r="C411" t="str">
        <v>W11-22</v>
      </c>
      <c r="E411" t="str">
        <v>24X24</v>
      </c>
      <c r="G411" t="str">
        <v>24x24</v>
      </c>
      <c r="I411" t="str">
        <f>IF('Eligible Posts &amp; Bases'!I410="Y",'Eligible Posts &amp; Bases'!E440,"")</f>
        <v/>
      </c>
    </row>
    <row r="412" spans="3:9" x14ac:dyDescent="0.3">
      <c r="C412">
        <v>0</v>
      </c>
      <c r="E412" t="str">
        <v>30X30</v>
      </c>
      <c r="G412" t="str">
        <v>30x30</v>
      </c>
      <c r="I412" t="str">
        <f>IF('Eligible Posts &amp; Bases'!I411="Y",'Eligible Posts &amp; Bases'!E441,"")</f>
        <v/>
      </c>
    </row>
    <row r="413" spans="3:9" x14ac:dyDescent="0.3">
      <c r="C413">
        <v>0</v>
      </c>
      <c r="E413" t="str">
        <v>36X36</v>
      </c>
      <c r="G413" t="str">
        <v>36x36</v>
      </c>
      <c r="I413" t="str">
        <f>IF('Eligible Posts &amp; Bases'!I412="Y",'Eligible Posts &amp; Bases'!E442,"")</f>
        <v/>
      </c>
    </row>
    <row r="414" spans="3:9" x14ac:dyDescent="0.3">
      <c r="C414">
        <v>0</v>
      </c>
      <c r="E414" t="str">
        <v>48X48</v>
      </c>
      <c r="G414" t="str">
        <v>48X48</v>
      </c>
      <c r="I414" t="str">
        <f>IF('Eligible Posts &amp; Bases'!I413="Y",'Eligible Posts &amp; Bases'!E443,"")</f>
        <v/>
      </c>
    </row>
    <row r="415" spans="3:9" x14ac:dyDescent="0.3">
      <c r="C415" t="str">
        <v>W12-1</v>
      </c>
      <c r="E415" t="str">
        <v>24X24</v>
      </c>
      <c r="G415" t="str">
        <v>24x24</v>
      </c>
      <c r="I415" t="str">
        <f>IF('Eligible Posts &amp; Bases'!I414="Y",'Eligible Posts &amp; Bases'!E444,"")</f>
        <v/>
      </c>
    </row>
    <row r="416" spans="3:9" x14ac:dyDescent="0.3">
      <c r="C416">
        <v>0</v>
      </c>
      <c r="E416" t="str">
        <v>30X30</v>
      </c>
      <c r="G416" t="str">
        <v>30x30</v>
      </c>
      <c r="I416" t="str">
        <f>IF('Eligible Posts &amp; Bases'!I415="Y",'Eligible Posts &amp; Bases'!E445,"")</f>
        <v/>
      </c>
    </row>
    <row r="417" spans="3:9" x14ac:dyDescent="0.3">
      <c r="C417">
        <v>0</v>
      </c>
      <c r="E417" t="str">
        <v>36X36</v>
      </c>
      <c r="G417" t="str">
        <v>36x36</v>
      </c>
      <c r="I417" t="str">
        <f>IF('Eligible Posts &amp; Bases'!I416="Y",'Eligible Posts &amp; Bases'!E446,"")</f>
        <v/>
      </c>
    </row>
    <row r="418" spans="3:9" x14ac:dyDescent="0.3">
      <c r="C418">
        <v>0</v>
      </c>
      <c r="E418" t="str">
        <v>48X48</v>
      </c>
      <c r="G418" t="str">
        <v>48X48</v>
      </c>
      <c r="I418" t="str">
        <f>IF('Eligible Posts &amp; Bases'!I417="Y",'Eligible Posts &amp; Bases'!E447,"")</f>
        <v/>
      </c>
    </row>
    <row r="419" spans="3:9" x14ac:dyDescent="0.3">
      <c r="C419" t="str">
        <v>W12-2</v>
      </c>
      <c r="E419" t="str">
        <v>30X30</v>
      </c>
      <c r="G419" t="str">
        <v>30x30</v>
      </c>
      <c r="I419" t="str">
        <f>IF('Eligible Posts &amp; Bases'!I418="Y",'Eligible Posts &amp; Bases'!E448,"")</f>
        <v/>
      </c>
    </row>
    <row r="420" spans="3:9" x14ac:dyDescent="0.3">
      <c r="C420">
        <v>0</v>
      </c>
      <c r="E420" t="str">
        <v>36X36</v>
      </c>
      <c r="G420" t="str">
        <v>36x36</v>
      </c>
      <c r="I420" t="str">
        <f>IF('Eligible Posts &amp; Bases'!I419="Y",'Eligible Posts &amp; Bases'!E449,"")</f>
        <v/>
      </c>
    </row>
    <row r="421" spans="3:9" x14ac:dyDescent="0.3">
      <c r="C421">
        <v>0</v>
      </c>
      <c r="E421" t="str">
        <v>48X48</v>
      </c>
      <c r="G421" t="str">
        <v>48X48</v>
      </c>
      <c r="I421" t="str">
        <f>IF('Eligible Posts &amp; Bases'!I420="Y",'Eligible Posts &amp; Bases'!E450,"")</f>
        <v/>
      </c>
    </row>
    <row r="422" spans="3:9" x14ac:dyDescent="0.3">
      <c r="C422" t="str">
        <v>W12-2a</v>
      </c>
      <c r="E422" t="str">
        <v>78X24</v>
      </c>
      <c r="G422" t="str">
        <v>78x24</v>
      </c>
      <c r="I422" t="str">
        <f>IF('Eligible Posts &amp; Bases'!I421="Y",'Eligible Posts &amp; Bases'!E451,"")</f>
        <v/>
      </c>
    </row>
    <row r="423" spans="3:9" x14ac:dyDescent="0.3">
      <c r="C423" t="str">
        <v>W13-1P</v>
      </c>
      <c r="E423" t="str">
        <v>18X18</v>
      </c>
      <c r="G423" t="str">
        <v>18x18</v>
      </c>
      <c r="I423" t="str">
        <f>IF('Eligible Posts &amp; Bases'!I422="Y",'Eligible Posts &amp; Bases'!E452,"")</f>
        <v/>
      </c>
    </row>
    <row r="424" spans="3:9" x14ac:dyDescent="0.3">
      <c r="C424">
        <v>0</v>
      </c>
      <c r="E424" t="str">
        <v>24X24</v>
      </c>
      <c r="G424" t="str">
        <v>24x24</v>
      </c>
      <c r="I424" t="str">
        <f>IF('Eligible Posts &amp; Bases'!I423="Y",'Eligible Posts &amp; Bases'!E453,"")</f>
        <v/>
      </c>
    </row>
    <row r="425" spans="3:9" x14ac:dyDescent="0.3">
      <c r="C425">
        <v>0</v>
      </c>
      <c r="E425" t="str">
        <v>30X30</v>
      </c>
      <c r="G425" t="str">
        <v>30x30</v>
      </c>
      <c r="I425" t="str">
        <f>IF('Eligible Posts &amp; Bases'!I424="Y",'Eligible Posts &amp; Bases'!E454,"")</f>
        <v/>
      </c>
    </row>
    <row r="426" spans="3:9" x14ac:dyDescent="0.3">
      <c r="C426" t="str">
        <v>W14-1</v>
      </c>
      <c r="E426" t="str">
        <v>24X24</v>
      </c>
      <c r="G426" t="str">
        <v>24x24</v>
      </c>
      <c r="I426" t="str">
        <f>IF('Eligible Posts &amp; Bases'!I425="Y",'Eligible Posts &amp; Bases'!E455,"")</f>
        <v/>
      </c>
    </row>
    <row r="427" spans="3:9" x14ac:dyDescent="0.3">
      <c r="C427">
        <v>0</v>
      </c>
      <c r="E427" t="str">
        <v>30X30</v>
      </c>
      <c r="G427" t="str">
        <v>30x30</v>
      </c>
      <c r="I427" t="str">
        <f>IF('Eligible Posts &amp; Bases'!I426="Y",'Eligible Posts &amp; Bases'!E456,"")</f>
        <v/>
      </c>
    </row>
    <row r="428" spans="3:9" x14ac:dyDescent="0.3">
      <c r="C428">
        <v>0</v>
      </c>
      <c r="E428" t="str">
        <v>36X36</v>
      </c>
      <c r="G428" t="str">
        <v>36x36</v>
      </c>
      <c r="I428" t="str">
        <f>IF('Eligible Posts &amp; Bases'!I427="Y",'Eligible Posts &amp; Bases'!E457,"")</f>
        <v/>
      </c>
    </row>
    <row r="429" spans="3:9" x14ac:dyDescent="0.3">
      <c r="C429">
        <v>0</v>
      </c>
      <c r="E429" t="str">
        <v>48X48</v>
      </c>
      <c r="G429" t="str">
        <v>48X48</v>
      </c>
      <c r="I429" t="str">
        <f>IF('Eligible Posts &amp; Bases'!I428="Y",'Eligible Posts &amp; Bases'!E458,"")</f>
        <v/>
      </c>
    </row>
    <row r="430" spans="3:9" x14ac:dyDescent="0.3">
      <c r="C430" t="str">
        <v>W14-1a</v>
      </c>
      <c r="E430" t="str">
        <v>36X12</v>
      </c>
      <c r="G430" t="str">
        <v>36x8</v>
      </c>
      <c r="I430" t="str">
        <f>IF('Eligible Posts &amp; Bases'!I429="Y",'Eligible Posts &amp; Bases'!E459,"")</f>
        <v/>
      </c>
    </row>
    <row r="431" spans="3:9" x14ac:dyDescent="0.3">
      <c r="C431" t="str">
        <v>W14-2</v>
      </c>
      <c r="E431" t="str">
        <v>24X24</v>
      </c>
      <c r="G431" t="str">
        <v>24x24</v>
      </c>
      <c r="I431" t="str">
        <f>IF('Eligible Posts &amp; Bases'!I430="Y",'Eligible Posts &amp; Bases'!E460,"")</f>
        <v/>
      </c>
    </row>
    <row r="432" spans="3:9" x14ac:dyDescent="0.3">
      <c r="C432">
        <v>0</v>
      </c>
      <c r="E432" t="str">
        <v>30X30</v>
      </c>
      <c r="G432" t="str">
        <v>30x30</v>
      </c>
      <c r="I432" t="str">
        <f>IF('Eligible Posts &amp; Bases'!I431="Y",'Eligible Posts &amp; Bases'!E461,"")</f>
        <v/>
      </c>
    </row>
    <row r="433" spans="3:9" x14ac:dyDescent="0.3">
      <c r="C433">
        <v>0</v>
      </c>
      <c r="E433" t="str">
        <v>36X36</v>
      </c>
      <c r="G433" t="str">
        <v>36x36</v>
      </c>
      <c r="I433" t="str">
        <f>IF('Eligible Posts &amp; Bases'!I432="Y",'Eligible Posts &amp; Bases'!E462,"")</f>
        <v/>
      </c>
    </row>
    <row r="434" spans="3:9" x14ac:dyDescent="0.3">
      <c r="C434">
        <v>0</v>
      </c>
      <c r="E434" t="str">
        <v>48X48</v>
      </c>
      <c r="G434" t="str">
        <v>48X48</v>
      </c>
      <c r="I434" t="str">
        <f>IF('Eligible Posts &amp; Bases'!I433="Y",'Eligible Posts &amp; Bases'!E463,"")</f>
        <v/>
      </c>
    </row>
    <row r="435" spans="3:9" x14ac:dyDescent="0.3">
      <c r="C435" t="str">
        <v>W14-2a</v>
      </c>
      <c r="E435" t="str">
        <v>36X12</v>
      </c>
      <c r="G435" t="str">
        <v>36x8</v>
      </c>
      <c r="I435" t="str">
        <f>IF('Eligible Posts &amp; Bases'!I434="Y",'Eligible Posts &amp; Bases'!E464,"")</f>
        <v/>
      </c>
    </row>
    <row r="436" spans="3:9" x14ac:dyDescent="0.3">
      <c r="C436" t="str">
        <v>W14-3</v>
      </c>
      <c r="E436" t="str">
        <v>36X36X36</v>
      </c>
      <c r="G436" t="str">
        <v>30x40x40</v>
      </c>
      <c r="I436" t="str">
        <f>IF('Eligible Posts &amp; Bases'!I435="Y",'Eligible Posts &amp; Bases'!E465,"")</f>
        <v/>
      </c>
    </row>
    <row r="437" spans="3:9" x14ac:dyDescent="0.3">
      <c r="C437">
        <v>0</v>
      </c>
      <c r="E437" t="str">
        <v>36X48X48</v>
      </c>
      <c r="G437" t="str">
        <v>36x48x48</v>
      </c>
      <c r="I437" t="str">
        <f>IF('Eligible Posts &amp; Bases'!I436="Y",'Eligible Posts &amp; Bases'!E466,"")</f>
        <v/>
      </c>
    </row>
    <row r="438" spans="3:9" x14ac:dyDescent="0.3">
      <c r="C438">
        <v>0</v>
      </c>
      <c r="E438" t="str">
        <v>48X60X60</v>
      </c>
      <c r="G438" t="str">
        <v>48x64x64</v>
      </c>
      <c r="I438" t="str">
        <f>IF('Eligible Posts &amp; Bases'!I437="Y",'Eligible Posts &amp; Bases'!E467,"")</f>
        <v/>
      </c>
    </row>
    <row r="439" spans="3:9" x14ac:dyDescent="0.3">
      <c r="C439" t="str">
        <v>W15-1</v>
      </c>
      <c r="E439" t="str">
        <v>24X24</v>
      </c>
      <c r="G439" t="str">
        <v>24x24</v>
      </c>
      <c r="I439" t="str">
        <f>IF('Eligible Posts &amp; Bases'!I438="Y",'Eligible Posts &amp; Bases'!E468,"")</f>
        <v/>
      </c>
    </row>
    <row r="440" spans="3:9" x14ac:dyDescent="0.3">
      <c r="C440">
        <v>0</v>
      </c>
      <c r="E440" t="str">
        <v>30X30</v>
      </c>
      <c r="G440" t="str">
        <v>30x30</v>
      </c>
      <c r="I440" t="str">
        <f>IF('Eligible Posts &amp; Bases'!I439="Y",'Eligible Posts &amp; Bases'!E469,"")</f>
        <v/>
      </c>
    </row>
    <row r="441" spans="3:9" x14ac:dyDescent="0.3">
      <c r="C441">
        <v>0</v>
      </c>
      <c r="E441" t="str">
        <v>36X36</v>
      </c>
      <c r="G441" t="str">
        <v>36x36</v>
      </c>
      <c r="I441" t="str">
        <f>IF('Eligible Posts &amp; Bases'!I440="Y",'Eligible Posts &amp; Bases'!E470,"")</f>
        <v/>
      </c>
    </row>
    <row r="442" spans="3:9" x14ac:dyDescent="0.3">
      <c r="C442">
        <v>0</v>
      </c>
      <c r="E442" t="str">
        <v>48X48</v>
      </c>
      <c r="G442" t="str">
        <v>48x48</v>
      </c>
      <c r="I442" t="str">
        <f>IF('Eligible Posts &amp; Bases'!I441="Y",'Eligible Posts &amp; Bases'!E471,"")</f>
        <v/>
      </c>
    </row>
    <row r="443" spans="3:9" x14ac:dyDescent="0.3">
      <c r="C443" t="str">
        <v>W16-7P (Warning)</v>
      </c>
      <c r="E443" t="str">
        <v>21X15</v>
      </c>
      <c r="G443" t="str">
        <v>24x12</v>
      </c>
      <c r="I443" t="str">
        <f>IF('Eligible Posts &amp; Bases'!I442="Y",'Eligible Posts &amp; Bases'!E472,"")</f>
        <v/>
      </c>
    </row>
    <row r="444" spans="3:9" x14ac:dyDescent="0.3">
      <c r="C444">
        <v>0</v>
      </c>
      <c r="E444" t="str">
        <v>30X18</v>
      </c>
      <c r="G444" t="str">
        <v>30x18</v>
      </c>
      <c r="I444" t="str">
        <f>IF('Eligible Posts &amp; Bases'!I443="Y",'Eligible Posts &amp; Bases'!E473,"")</f>
        <v/>
      </c>
    </row>
    <row r="445" spans="3:9" x14ac:dyDescent="0.3">
      <c r="C445" t="str">
        <v>W16-9P (Warning)</v>
      </c>
      <c r="E445" t="str">
        <v>21X15</v>
      </c>
      <c r="G445" t="str">
        <v>24x12</v>
      </c>
      <c r="I445" t="str">
        <f>IF('Eligible Posts &amp; Bases'!I444="Y",'Eligible Posts &amp; Bases'!E474,"")</f>
        <v/>
      </c>
    </row>
    <row r="446" spans="3:9" x14ac:dyDescent="0.3">
      <c r="C446">
        <v>0</v>
      </c>
      <c r="E446" t="str">
        <v>30X18</v>
      </c>
      <c r="G446" t="str">
        <v>30x18</v>
      </c>
      <c r="I446" t="str">
        <f>IF('Eligible Posts &amp; Bases'!I445="Y",'Eligible Posts &amp; Bases'!E475,"")</f>
        <v/>
      </c>
    </row>
    <row r="447" spans="3:9" x14ac:dyDescent="0.3">
      <c r="C447" t="str">
        <v>OM1-1</v>
      </c>
      <c r="E447" t="str">
        <v>18X18</v>
      </c>
      <c r="G447" t="str">
        <v>18x18</v>
      </c>
      <c r="I447" t="str">
        <f>IF('Eligible Posts &amp; Bases'!I446="Y",'Eligible Posts &amp; Bases'!E476,"")</f>
        <v/>
      </c>
    </row>
    <row r="448" spans="3:9" x14ac:dyDescent="0.3">
      <c r="C448" t="str">
        <v>OM1-2</v>
      </c>
      <c r="E448" t="str">
        <v>18X18</v>
      </c>
      <c r="G448" t="str">
        <v>18x18</v>
      </c>
      <c r="I448" t="str">
        <f>IF('Eligible Posts &amp; Bases'!I447="Y",'Eligible Posts &amp; Bases'!E477,"")</f>
        <v/>
      </c>
    </row>
    <row r="449" spans="3:9" x14ac:dyDescent="0.3">
      <c r="C449" t="str">
        <v>OM1-3</v>
      </c>
      <c r="E449" t="str">
        <v>18X18</v>
      </c>
      <c r="G449" t="str">
        <v>18x18</v>
      </c>
      <c r="I449" t="str">
        <f>IF('Eligible Posts &amp; Bases'!I448="Y",'Eligible Posts &amp; Bases'!E478,"")</f>
        <v/>
      </c>
    </row>
    <row r="450" spans="3:9" x14ac:dyDescent="0.3">
      <c r="C450" t="str">
        <v>OM3-C</v>
      </c>
      <c r="E450" t="str">
        <v>12X36</v>
      </c>
      <c r="G450" t="str">
        <v>12x36</v>
      </c>
      <c r="I450" t="str">
        <f>IF('Eligible Posts &amp; Bases'!I449="Y",'Eligible Posts &amp; Bases'!E479,"")</f>
        <v/>
      </c>
    </row>
    <row r="451" spans="3:9" x14ac:dyDescent="0.3">
      <c r="C451" t="str">
        <v>OM3-L</v>
      </c>
      <c r="E451" t="str">
        <v>12X36</v>
      </c>
      <c r="G451" t="str">
        <v>12x36</v>
      </c>
      <c r="I451" t="str">
        <f>IF('Eligible Posts &amp; Bases'!I450="Y",'Eligible Posts &amp; Bases'!E480,"")</f>
        <v/>
      </c>
    </row>
    <row r="452" spans="3:9" x14ac:dyDescent="0.3">
      <c r="C452" t="str">
        <v>OM3-R</v>
      </c>
      <c r="E452" t="str">
        <v>12X36</v>
      </c>
      <c r="G452" t="str">
        <v>12x36</v>
      </c>
      <c r="I452" t="str">
        <f>IF('Eligible Posts &amp; Bases'!I451="Y",'Eligible Posts &amp; Bases'!E481,"")</f>
        <v/>
      </c>
    </row>
    <row r="453" spans="3:9" x14ac:dyDescent="0.3">
      <c r="C453" t="str">
        <v>OM4-1</v>
      </c>
      <c r="E453" t="str">
        <v>18X18</v>
      </c>
      <c r="G453" t="str">
        <v>18x18</v>
      </c>
      <c r="I453" t="str">
        <f>IF('Eligible Posts &amp; Bases'!I452="Y",'Eligible Posts &amp; Bases'!E482,"")</f>
        <v/>
      </c>
    </row>
    <row r="454" spans="3:9" x14ac:dyDescent="0.3">
      <c r="C454" t="str">
        <v>OM4-2</v>
      </c>
      <c r="E454" t="str">
        <v>18X18</v>
      </c>
      <c r="G454" t="str">
        <v>18x18</v>
      </c>
      <c r="I454" t="str">
        <f>IF('Eligible Posts &amp; Bases'!I453="Y",'Eligible Posts &amp; Bases'!E483,"")</f>
        <v/>
      </c>
    </row>
    <row r="455" spans="3:9" x14ac:dyDescent="0.3">
      <c r="C455" t="str">
        <v>OM4-3</v>
      </c>
      <c r="E455" t="str">
        <v>18X18</v>
      </c>
      <c r="G455" t="str">
        <v>18x18</v>
      </c>
      <c r="I455" t="str">
        <f>IF('Eligible Posts &amp; Bases'!I454="Y",'Eligible Posts &amp; Bases'!E484,"")</f>
        <v/>
      </c>
    </row>
    <row r="456" spans="3:9" x14ac:dyDescent="0.3">
      <c r="C456" t="str">
        <v>R1-6 (School Area)</v>
      </c>
      <c r="E456" t="str">
        <v>36X12</v>
      </c>
      <c r="G456" t="str">
        <v>12x36</v>
      </c>
      <c r="I456" t="str">
        <f>IF('Eligible Posts &amp; Bases'!I455="Y",'Eligible Posts &amp; Bases'!E485,"")</f>
        <v/>
      </c>
    </row>
    <row r="457" spans="3:9" x14ac:dyDescent="0.3">
      <c r="C457" t="str">
        <v>R1-6a (School Area)</v>
      </c>
      <c r="E457" t="str">
        <v>36X12</v>
      </c>
      <c r="G457" t="str">
        <v>12x36</v>
      </c>
      <c r="I457" t="str">
        <f>IF('Eligible Posts &amp; Bases'!I456="Y",'Eligible Posts &amp; Bases'!E486,"")</f>
        <v/>
      </c>
    </row>
    <row r="458" spans="3:9" x14ac:dyDescent="0.3">
      <c r="C458" t="str">
        <v>R1-6b (School Area)</v>
      </c>
      <c r="E458" t="str">
        <v>36X12</v>
      </c>
      <c r="G458" t="str">
        <v>12x36</v>
      </c>
      <c r="I458" t="str">
        <f>IF('Eligible Posts &amp; Bases'!I457="Y",'Eligible Posts &amp; Bases'!E487,"")</f>
        <v/>
      </c>
    </row>
    <row r="459" spans="3:9" x14ac:dyDescent="0.3">
      <c r="C459" t="str">
        <v>R1-6c (School Area)</v>
      </c>
      <c r="E459" t="str">
        <v>36X12</v>
      </c>
      <c r="G459" t="str">
        <v>12x36</v>
      </c>
      <c r="I459" t="str">
        <f>IF('Eligible Posts &amp; Bases'!I458="Y",'Eligible Posts &amp; Bases'!E488,"")</f>
        <v/>
      </c>
    </row>
    <row r="460" spans="3:9" x14ac:dyDescent="0.3">
      <c r="C460" t="str">
        <v>R2-1 (School Area)</v>
      </c>
      <c r="E460" t="str">
        <v>24X30</v>
      </c>
      <c r="G460" t="str">
        <v>24x30</v>
      </c>
      <c r="I460" t="str">
        <f>IF('Eligible Posts &amp; Bases'!I459="Y",'Eligible Posts &amp; Bases'!E489,"")</f>
        <v/>
      </c>
    </row>
    <row r="461" spans="3:9" x14ac:dyDescent="0.3">
      <c r="C461">
        <v>0</v>
      </c>
      <c r="E461" t="str">
        <v>36X48</v>
      </c>
      <c r="G461" t="str">
        <v>36x48</v>
      </c>
      <c r="I461" t="str">
        <f>IF('Eligible Posts &amp; Bases'!I460="Y",'Eligible Posts &amp; Bases'!E490,"")</f>
        <v/>
      </c>
    </row>
    <row r="462" spans="3:9" x14ac:dyDescent="0.3">
      <c r="C462" t="str">
        <v>W16-7P (School Area)</v>
      </c>
      <c r="E462" t="str">
        <v>21X15</v>
      </c>
      <c r="G462" t="str">
        <v>24x12</v>
      </c>
      <c r="I462" t="str">
        <f>IF('Eligible Posts &amp; Bases'!I461="Y",'Eligible Posts &amp; Bases'!E491,"")</f>
        <v/>
      </c>
    </row>
    <row r="463" spans="3:9" x14ac:dyDescent="0.3">
      <c r="C463">
        <v>0</v>
      </c>
      <c r="E463" t="str">
        <v>30X18</v>
      </c>
      <c r="G463" t="str">
        <v>30x18</v>
      </c>
      <c r="I463" t="str">
        <f>IF('Eligible Posts &amp; Bases'!I462="Y",'Eligible Posts &amp; Bases'!E492,"")</f>
        <v/>
      </c>
    </row>
    <row r="464" spans="3:9" x14ac:dyDescent="0.3">
      <c r="C464" t="str">
        <v>W16-9P (School Area)</v>
      </c>
      <c r="E464" t="str">
        <v>21X15</v>
      </c>
      <c r="G464" t="str">
        <v>24x12</v>
      </c>
      <c r="I464" t="str">
        <f>IF('Eligible Posts &amp; Bases'!I463="Y",'Eligible Posts &amp; Bases'!E493,"")</f>
        <v/>
      </c>
    </row>
    <row r="465" spans="3:9" x14ac:dyDescent="0.3">
      <c r="C465">
        <v>0</v>
      </c>
      <c r="E465" t="str">
        <v>30X18</v>
      </c>
      <c r="G465" t="str">
        <v>30x18</v>
      </c>
      <c r="I465" t="str">
        <f>IF('Eligible Posts &amp; Bases'!I464="Y",'Eligible Posts &amp; Bases'!E494,"")</f>
        <v/>
      </c>
    </row>
    <row r="466" spans="3:9" x14ac:dyDescent="0.3">
      <c r="C466" t="str">
        <v>S1-1</v>
      </c>
      <c r="E466" t="str">
        <v>30X30</v>
      </c>
      <c r="G466" t="str">
        <v>30x30</v>
      </c>
      <c r="I466" t="str">
        <f>IF('Eligible Posts &amp; Bases'!I465="Y",'Eligible Posts &amp; Bases'!E495,"")</f>
        <v/>
      </c>
    </row>
    <row r="467" spans="3:9" x14ac:dyDescent="0.3">
      <c r="C467">
        <v>0</v>
      </c>
      <c r="E467" t="str">
        <v>36X36</v>
      </c>
      <c r="G467" t="str">
        <v>36x36</v>
      </c>
      <c r="I467" t="str">
        <f>IF('Eligible Posts &amp; Bases'!I466="Y",'Eligible Posts &amp; Bases'!E496,"")</f>
        <v/>
      </c>
    </row>
    <row r="468" spans="3:9" x14ac:dyDescent="0.3">
      <c r="C468">
        <v>0</v>
      </c>
      <c r="E468" t="str">
        <v>48X48</v>
      </c>
      <c r="G468" t="str">
        <v>48x48</v>
      </c>
      <c r="I468" t="str">
        <f>IF('Eligible Posts &amp; Bases'!I467="Y",'Eligible Posts &amp; Bases'!E497,"")</f>
        <v/>
      </c>
    </row>
    <row r="469" spans="3:9" x14ac:dyDescent="0.3">
      <c r="C469" t="str">
        <v>S3-1</v>
      </c>
      <c r="E469" t="str">
        <v>30X30</v>
      </c>
      <c r="G469" t="str">
        <v>30x30</v>
      </c>
      <c r="I469" t="str">
        <f>IF('Eligible Posts &amp; Bases'!I468="Y",'Eligible Posts &amp; Bases'!E498,"")</f>
        <v/>
      </c>
    </row>
    <row r="470" spans="3:9" x14ac:dyDescent="0.3">
      <c r="C470">
        <v>0</v>
      </c>
      <c r="E470" t="str">
        <v>36X36</v>
      </c>
      <c r="G470" t="str">
        <v>36x36</v>
      </c>
      <c r="I470" t="str">
        <f>IF('Eligible Posts &amp; Bases'!I469="Y",'Eligible Posts &amp; Bases'!E499,"")</f>
        <v/>
      </c>
    </row>
    <row r="471" spans="3:9" x14ac:dyDescent="0.3">
      <c r="C471">
        <v>0</v>
      </c>
      <c r="E471" t="str">
        <v>48X48</v>
      </c>
      <c r="G471" t="str">
        <v>48x48</v>
      </c>
      <c r="I471" t="str">
        <f>IF('Eligible Posts &amp; Bases'!I470="Y",'Eligible Posts &amp; Bases'!E500,"")</f>
        <v/>
      </c>
    </row>
    <row r="472" spans="3:9" x14ac:dyDescent="0.3">
      <c r="C472" t="str">
        <v>S3-2</v>
      </c>
      <c r="E472" t="str">
        <v>30X30</v>
      </c>
      <c r="G472" t="str">
        <v>30x30</v>
      </c>
      <c r="I472" t="str">
        <f>IF('Eligible Posts &amp; Bases'!I471="Y",'Eligible Posts &amp; Bases'!E501,"")</f>
        <v/>
      </c>
    </row>
    <row r="473" spans="3:9" x14ac:dyDescent="0.3">
      <c r="C473">
        <v>0</v>
      </c>
      <c r="E473" t="str">
        <v>36X36</v>
      </c>
      <c r="G473" t="str">
        <v>36x36</v>
      </c>
      <c r="I473" t="str">
        <f>IF('Eligible Posts &amp; Bases'!I472="Y",'Eligible Posts &amp; Bases'!E502,"")</f>
        <v/>
      </c>
    </row>
    <row r="474" spans="3:9" x14ac:dyDescent="0.3">
      <c r="C474">
        <v>0</v>
      </c>
      <c r="E474" t="str">
        <v>48X48</v>
      </c>
      <c r="G474" t="str">
        <v>48x48</v>
      </c>
      <c r="I474" t="str">
        <f>IF('Eligible Posts &amp; Bases'!I473="Y",'Eligible Posts &amp; Bases'!E503,"")</f>
        <v/>
      </c>
    </row>
    <row r="475" spans="3:9" x14ac:dyDescent="0.3">
      <c r="C475" t="str">
        <v>S4-3P</v>
      </c>
      <c r="E475" t="str">
        <v>24X8</v>
      </c>
      <c r="G475" t="str">
        <v>24x8</v>
      </c>
      <c r="I475" t="str">
        <f>IF('Eligible Posts &amp; Bases'!I474="Y",'Eligible Posts &amp; Bases'!E504,"")</f>
        <v/>
      </c>
    </row>
    <row r="476" spans="3:9" x14ac:dyDescent="0.3">
      <c r="C476">
        <v>0</v>
      </c>
      <c r="E476" t="str">
        <v>36X12</v>
      </c>
      <c r="G476" t="str">
        <v>36x12</v>
      </c>
      <c r="I476" t="str">
        <f>IF('Eligible Posts &amp; Bases'!I475="Y",'Eligible Posts &amp; Bases'!E505,"")</f>
        <v/>
      </c>
    </row>
    <row r="477" spans="3:9" x14ac:dyDescent="0.3">
      <c r="C477" t="str">
        <v>S5-1</v>
      </c>
      <c r="E477" t="str">
        <v>24X48</v>
      </c>
      <c r="G477" t="str">
        <v>24x48</v>
      </c>
      <c r="I477" t="str">
        <f>IF('Eligible Posts &amp; Bases'!I476="Y",'Eligible Posts &amp; Bases'!E506,"")</f>
        <v/>
      </c>
    </row>
    <row r="478" spans="3:9" x14ac:dyDescent="0.3">
      <c r="C478">
        <v>0</v>
      </c>
      <c r="E478" t="str">
        <v>36X72</v>
      </c>
      <c r="G478" t="str">
        <v>36x72</v>
      </c>
      <c r="I478" t="str">
        <f>IF('Eligible Posts &amp; Bases'!I477="Y",'Eligible Posts &amp; Bases'!E507,"")</f>
        <v/>
      </c>
    </row>
    <row r="479" spans="3:9" x14ac:dyDescent="0.3">
      <c r="C479" t="str">
        <v>S5-2</v>
      </c>
      <c r="E479" t="str">
        <v>24X30</v>
      </c>
      <c r="G479" t="str">
        <v>24x30</v>
      </c>
      <c r="I479" t="str">
        <f>IF('Eligible Posts &amp; Bases'!I478="Y",'Eligible Posts &amp; Bases'!E508,"")</f>
        <v/>
      </c>
    </row>
    <row r="480" spans="3:9" x14ac:dyDescent="0.3">
      <c r="C480">
        <v>0</v>
      </c>
      <c r="E480" t="str">
        <v>36X48</v>
      </c>
      <c r="G480" t="str">
        <v>36x48</v>
      </c>
      <c r="I480" t="str">
        <f>IF('Eligible Posts &amp; Bases'!I479="Y",'Eligible Posts &amp; Bases'!E509,"")</f>
        <v/>
      </c>
    </row>
    <row r="481" spans="3:9" x14ac:dyDescent="0.3">
      <c r="C481" t="str">
        <v>S5-3</v>
      </c>
      <c r="E481" t="str">
        <v>24X30</v>
      </c>
      <c r="G481" t="str">
        <v>24x30</v>
      </c>
      <c r="I481" t="str">
        <f>IF('Eligible Posts &amp; Bases'!I480="Y",'Eligible Posts &amp; Bases'!E510,"")</f>
        <v/>
      </c>
    </row>
    <row r="482" spans="3:9" x14ac:dyDescent="0.3">
      <c r="C482">
        <v>0</v>
      </c>
      <c r="E482" t="str">
        <v>36X48</v>
      </c>
      <c r="G482" t="str">
        <v>36x48</v>
      </c>
      <c r="I482" t="str">
        <f>IF('Eligible Posts &amp; Bases'!I481="Y",'Eligible Posts &amp; Bases'!E511,"")</f>
        <v/>
      </c>
    </row>
  </sheetData>
  <sheetProtection sheet="1"/>
  <sortState xmlns:xlrd2="http://schemas.microsoft.com/office/spreadsheetml/2017/richdata2" ref="H3:H482">
    <sortCondition ref="H3:H48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X p C V z x q g m O l A A A A 9 g A A A B I A H A B D b 2 5 m a W c v U G F j a 2 F n Z S 5 4 b W w g o h g A K K A U A A A A A A A A A A A A A A A A A A A A A A A A A A A A h Y 9 B D o I w F E S v Q r q n L Z g Y J J + y c C u J C d G 4 J a V C I 3 w M L Z a 7 u f B I X k G M o u 5 c z s y b Z O Z + v U E 6 t o 1 3 U b 3 R H S Y k o J x 4 C m V X a q w S M t i j H 5 F U w L a Q p 6 J S 3 g S j i U e j E 1 J b e 4 4 Z c 8 5 R t 6 B d X 7 G Q 8 4 A d s k 0 u a 9 U W v k Z j C 5 S K f F r l / x Y R s H + N E S E N e E R X 0 Z J y Y L M J m c Y v E E 5 7 n + m P C e u h s U O v h E J / l w O b J b D 3 B / E A U E s D B B Q A A g A I A J F 6 Q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e k J X K I p H u A 4 A A A A R A A A A E w A c A E Z v c m 1 1 b G F z L 1 N l Y 3 R p b 2 4 x L m 0 g o h g A K K A U A A A A A A A A A A A A A A A A A A A A A A A A A A A A K 0 5 N L s n M z 1 M I h t C G 1 g B Q S w E C L Q A U A A I A C A C R e k J X P G q C Y 6 U A A A D 2 A A A A E g A A A A A A A A A A A A A A A A A A A A A A Q 2 9 u Z m l n L 1 B h Y 2 t h Z 2 U u e G 1 s U E s B A i 0 A F A A C A A g A k X p C V w / K 6 a u k A A A A 6 Q A A A B M A A A A A A A A A A A A A A A A A 8 Q A A A F t D b 2 5 0 Z W 5 0 X 1 R 5 c G V z X S 5 4 b W x Q S w E C L Q A U A A I A C A C R e k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C / j E t 9 Z P k m n B m Q 2 v X U a T A A A A A A C A A A A A A A D Z g A A w A A A A B A A A A D Q r b F g a y j Q F E Q Q E F w 4 X n 8 m A A A A A A S A A A C g A A A A E A A A A M U G T 4 e 8 C C i b t h h o l n D n 8 W d Q A A A A y g 3 l D k 9 m I o g o 2 s V K t 8 G + h + D 5 A m A W 0 O c K G v Y M u f n k i Z S e 2 Q r 9 Z H z f x 4 W i v o X f z Z Y E 2 c B d 2 7 v L e C D + d 8 d z j k j K b f k k O T s u c f y i R S J 4 a d Z y w j E U A A A A Y V s x h M 7 q Y R x 9 z P h L b X u s b H I 3 Z I M = < / D a t a M a s h u p > 
</file>

<file path=customXml/itemProps1.xml><?xml version="1.0" encoding="utf-8"?>
<ds:datastoreItem xmlns:ds="http://schemas.openxmlformats.org/officeDocument/2006/customXml" ds:itemID="{CAB48198-0C17-4E5E-BA7F-D595D2A728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Eligible Signs</vt:lpstr>
      <vt:lpstr>Eligible Posts &amp; Bases</vt:lpstr>
      <vt:lpstr>Sign Lookup</vt:lpstr>
      <vt:lpstr>SignPrices_Size-MUTCD</vt:lpstr>
      <vt:lpstr>Drop Downs</vt:lpstr>
      <vt:lpstr>Base</vt:lpstr>
      <vt:lpstr>Post</vt:lpstr>
      <vt:lpstr>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Andrew</dc:creator>
  <cp:lastModifiedBy>Sprouse, Marybeth</cp:lastModifiedBy>
  <cp:lastPrinted>2023-10-02T21:53:44Z</cp:lastPrinted>
  <dcterms:created xsi:type="dcterms:W3CDTF">2015-06-05T18:17:20Z</dcterms:created>
  <dcterms:modified xsi:type="dcterms:W3CDTF">2024-01-02T17:44:22Z</dcterms:modified>
</cp:coreProperties>
</file>