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adot-my.sharepoint.com/personal/john_hart_iowadot_us/Documents/Desktop/HMA Shared/John/Computer Programs/Core Worksheet/"/>
    </mc:Choice>
  </mc:AlternateContent>
  <xr:revisionPtr revIDLastSave="0" documentId="13_ncr:1_{8583D487-E465-4A8C-A04B-E2DD9B795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 Cores" sheetId="1" r:id="rId1"/>
    <sheet name="Joint Cores" sheetId="5" r:id="rId2"/>
  </sheets>
  <definedNames>
    <definedName name="_xlnm.Print_Area" localSheetId="1">'Joint Cores'!$A$1:$N$29</definedName>
    <definedName name="_xlnm.Print_Area" localSheetId="0">'Mat Cores'!$A$1:$N$30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5" l="1"/>
  <c r="D21" i="5"/>
  <c r="E21" i="5"/>
  <c r="C10" i="5"/>
  <c r="F7" i="5"/>
  <c r="I25" i="1" l="1"/>
  <c r="E25" i="1"/>
  <c r="A1" i="5" l="1"/>
  <c r="A1" i="1"/>
  <c r="K2" i="5"/>
  <c r="F10" i="5"/>
  <c r="J10" i="5"/>
  <c r="K4" i="5"/>
  <c r="H4" i="5"/>
  <c r="C4" i="5"/>
  <c r="I24" i="5"/>
  <c r="E24" i="5"/>
  <c r="N21" i="5"/>
  <c r="M21" i="5"/>
  <c r="L21" i="5"/>
  <c r="K21" i="5"/>
  <c r="J21" i="5"/>
  <c r="I21" i="5"/>
  <c r="H21" i="5"/>
  <c r="G21" i="5"/>
  <c r="F21" i="5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This is a way of labeling the joint when more than one centerline joint is being cored (multiple lanes).
</t>
        </r>
      </text>
    </comment>
  </commentList>
</comments>
</file>

<file path=xl/sharedStrings.xml><?xml version="1.0" encoding="utf-8"?>
<sst xmlns="http://schemas.openxmlformats.org/spreadsheetml/2006/main" count="126" uniqueCount="101">
  <si>
    <t>Project Number:</t>
  </si>
  <si>
    <t>Contract ID Number:</t>
  </si>
  <si>
    <t>Mix Design Number:</t>
  </si>
  <si>
    <t>Lift:</t>
  </si>
  <si>
    <t>Intended Thickness:</t>
  </si>
  <si>
    <t>Date Laid:</t>
  </si>
  <si>
    <t>Date Tested:</t>
  </si>
  <si>
    <t>Sampled By:</t>
  </si>
  <si>
    <t>Core # 1</t>
  </si>
  <si>
    <t>Core # 2</t>
  </si>
  <si>
    <t>Core # 3</t>
  </si>
  <si>
    <t>Core # 4</t>
  </si>
  <si>
    <t>Core # 5</t>
  </si>
  <si>
    <t>Core # 6</t>
  </si>
  <si>
    <t>Core # 7</t>
  </si>
  <si>
    <t>Station:</t>
  </si>
  <si>
    <t>CL Offset:</t>
  </si>
  <si>
    <t>Comments:</t>
  </si>
  <si>
    <t>Tested By:</t>
  </si>
  <si>
    <t>Contractor:</t>
  </si>
  <si>
    <t>(Witness)</t>
  </si>
  <si>
    <t>Dry Weight:</t>
  </si>
  <si>
    <t>Weight in Water:</t>
  </si>
  <si>
    <t>SSD Weight:</t>
  </si>
  <si>
    <t>Thickness:</t>
  </si>
  <si>
    <t>Plant Report Number:</t>
  </si>
  <si>
    <t xml:space="preserve">70% of Intended Thickness = </t>
  </si>
  <si>
    <t xml:space="preserve">150% of Intended Thickness = </t>
  </si>
  <si>
    <t>Core # 8</t>
  </si>
  <si>
    <t>*Core # 9</t>
  </si>
  <si>
    <t>*Core # 10</t>
  </si>
  <si>
    <t>*Core # 11</t>
  </si>
  <si>
    <t>*Core # 12</t>
  </si>
  <si>
    <t>Field Voids Limits</t>
  </si>
  <si>
    <t>N\E Pass</t>
  </si>
  <si>
    <t>N\E Drv</t>
  </si>
  <si>
    <t>S\W Pass</t>
  </si>
  <si>
    <t>S\W Drv</t>
  </si>
  <si>
    <t>Joint Core # 1</t>
  </si>
  <si>
    <t>Joint Core # 2</t>
  </si>
  <si>
    <t>Joint Core # 3</t>
  </si>
  <si>
    <t>Joint Core # 4</t>
  </si>
  <si>
    <t>Joint Core # 5</t>
  </si>
  <si>
    <t>Joint Core # 6</t>
  </si>
  <si>
    <t>Joint Core # 7</t>
  </si>
  <si>
    <t>Joint Core # 8</t>
  </si>
  <si>
    <t>Joint Core # 9</t>
  </si>
  <si>
    <t>Joint Core # 10</t>
  </si>
  <si>
    <t>Joint Core # 11</t>
  </si>
  <si>
    <t>Joint Core # 12</t>
  </si>
  <si>
    <t>Lane:</t>
  </si>
  <si>
    <t>Ramp A</t>
  </si>
  <si>
    <t>Ramp B</t>
  </si>
  <si>
    <t>Ramp C</t>
  </si>
  <si>
    <t>Ramp D</t>
  </si>
  <si>
    <t>Ramp E</t>
  </si>
  <si>
    <t>Ramp F</t>
  </si>
  <si>
    <t>Ramp G</t>
  </si>
  <si>
    <t>Taper</t>
  </si>
  <si>
    <t>Lane A</t>
  </si>
  <si>
    <t>Lane B</t>
  </si>
  <si>
    <t>Lane C</t>
  </si>
  <si>
    <t>Lane D</t>
  </si>
  <si>
    <t>Lane E</t>
  </si>
  <si>
    <t>Widening (WB)</t>
  </si>
  <si>
    <t>Widening (EB)</t>
  </si>
  <si>
    <t>Widening (NB)</t>
  </si>
  <si>
    <t>Widening (SB)</t>
  </si>
  <si>
    <t>Intersection A</t>
  </si>
  <si>
    <t>Intersection B</t>
  </si>
  <si>
    <t>Intersection C</t>
  </si>
  <si>
    <t>Intersection D</t>
  </si>
  <si>
    <t>NB/EB Rest Area</t>
  </si>
  <si>
    <t>SB/WB Rest Area</t>
  </si>
  <si>
    <t>Crossover 1</t>
  </si>
  <si>
    <t>Crossover 2</t>
  </si>
  <si>
    <t>Crossover 3</t>
  </si>
  <si>
    <t>Crossover 4</t>
  </si>
  <si>
    <t>Crossover 5</t>
  </si>
  <si>
    <t>Crossover 6</t>
  </si>
  <si>
    <t>Butt</t>
  </si>
  <si>
    <t>Notch</t>
  </si>
  <si>
    <t>Joint ID:</t>
  </si>
  <si>
    <t>Surface</t>
  </si>
  <si>
    <t>Intermediate</t>
  </si>
  <si>
    <t>Base</t>
  </si>
  <si>
    <t>Ramp</t>
  </si>
  <si>
    <t>Shoulder</t>
  </si>
  <si>
    <t>Other</t>
  </si>
  <si>
    <t>2L-Centerline</t>
  </si>
  <si>
    <t>4L-NB\EB Centerline</t>
  </si>
  <si>
    <t>4L-SB\WB Centerline</t>
  </si>
  <si>
    <t>6L-NB\EB Lt &amp; Mid</t>
  </si>
  <si>
    <t>6L-NB\EB Mid &amp; Rt</t>
  </si>
  <si>
    <t>6L-SB\WB Lt &amp; Mid</t>
  </si>
  <si>
    <t>6L-SB\WB Mid &amp; Rt</t>
  </si>
  <si>
    <t>*As needed</t>
  </si>
  <si>
    <t>Joint Geometry (Butt/Wedge):</t>
  </si>
  <si>
    <t>0% to 8.5% (Class I)</t>
  </si>
  <si>
    <t>Density:</t>
  </si>
  <si>
    <t>Surface Mainline Only - See DS23016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</si>
</sst>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2" fontId="8" fillId="0" borderId="0" xfId="0" applyNumberFormat="1" applyFont="1" applyProtection="1">
      <protection hidden="1"/>
    </xf>
    <xf numFmtId="0" fontId="3" fillId="0" borderId="3" xfId="0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9" fontId="10" fillId="0" borderId="5" xfId="0" applyNumberFormat="1" applyFont="1" applyBorder="1" applyProtection="1">
      <protection locked="0"/>
    </xf>
    <xf numFmtId="2" fontId="8" fillId="0" borderId="0" xfId="1" applyNumberFormat="1" applyFont="1" applyAlignment="1" applyProtection="1">
      <alignment vertical="center"/>
      <protection hidden="1"/>
    </xf>
    <xf numFmtId="49" fontId="3" fillId="0" borderId="3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49" fontId="10" fillId="0" borderId="8" xfId="0" applyNumberFormat="1" applyFont="1" applyBorder="1" applyProtection="1">
      <protection locked="0"/>
    </xf>
    <xf numFmtId="49" fontId="3" fillId="0" borderId="8" xfId="0" applyNumberFormat="1" applyFont="1" applyBorder="1" applyProtection="1">
      <protection locked="0"/>
    </xf>
    <xf numFmtId="49" fontId="13" fillId="0" borderId="8" xfId="0" applyNumberFormat="1" applyFont="1" applyBorder="1" applyProtection="1">
      <protection locked="0"/>
    </xf>
    <xf numFmtId="49" fontId="14" fillId="0" borderId="8" xfId="0" applyNumberFormat="1" applyFont="1" applyBorder="1" applyProtection="1">
      <protection locked="0"/>
    </xf>
    <xf numFmtId="0" fontId="10" fillId="0" borderId="8" xfId="0" applyFont="1" applyBorder="1" applyProtection="1">
      <protection locked="0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0" xfId="0" applyNumberFormat="1" applyFont="1"/>
    <xf numFmtId="0" fontId="10" fillId="0" borderId="0" xfId="0" applyFont="1"/>
    <xf numFmtId="0" fontId="4" fillId="0" borderId="0" xfId="0" applyFont="1" applyAlignment="1">
      <alignment horizontal="right" vertical="top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2" fontId="8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4" fontId="3" fillId="0" borderId="0" xfId="0" applyNumberFormat="1" applyFont="1"/>
    <xf numFmtId="0" fontId="6" fillId="0" borderId="2" xfId="0" applyFont="1" applyBorder="1"/>
    <xf numFmtId="0" fontId="3" fillId="0" borderId="4" xfId="0" applyFont="1" applyBorder="1"/>
    <xf numFmtId="165" fontId="3" fillId="0" borderId="4" xfId="0" applyNumberFormat="1" applyFont="1" applyBorder="1"/>
    <xf numFmtId="0" fontId="3" fillId="0" borderId="7" xfId="0" applyFont="1" applyBorder="1"/>
    <xf numFmtId="0" fontId="3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6" xfId="0" applyBorder="1"/>
    <xf numFmtId="164" fontId="3" fillId="0" borderId="3" xfId="0" applyNumberFormat="1" applyFont="1" applyBorder="1" applyProtection="1">
      <protection locked="0"/>
    </xf>
    <xf numFmtId="0" fontId="3" fillId="2" borderId="5" xfId="0" applyFont="1" applyFill="1" applyBorder="1"/>
    <xf numFmtId="0" fontId="3" fillId="2" borderId="8" xfId="0" applyFont="1" applyFill="1" applyBorder="1"/>
    <xf numFmtId="2" fontId="8" fillId="0" borderId="0" xfId="0" applyNumberFormat="1" applyFont="1"/>
    <xf numFmtId="0" fontId="3" fillId="0" borderId="3" xfId="0" quotePrefix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1" fillId="0" borderId="0" xfId="0" applyFont="1"/>
    <xf numFmtId="49" fontId="12" fillId="0" borderId="0" xfId="0" applyNumberFormat="1" applyFont="1"/>
    <xf numFmtId="49" fontId="11" fillId="0" borderId="0" xfId="0" applyNumberFormat="1" applyFont="1"/>
    <xf numFmtId="2" fontId="12" fillId="0" borderId="0" xfId="0" applyNumberFormat="1" applyFont="1"/>
    <xf numFmtId="2" fontId="11" fillId="0" borderId="0" xfId="0" applyNumberFormat="1" applyFont="1"/>
    <xf numFmtId="165" fontId="3" fillId="0" borderId="0" xfId="0" applyNumberFormat="1" applyFont="1"/>
    <xf numFmtId="2" fontId="12" fillId="0" borderId="9" xfId="0" applyNumberFormat="1" applyFont="1" applyBorder="1"/>
    <xf numFmtId="0" fontId="3" fillId="0" borderId="9" xfId="0" applyFont="1" applyBorder="1"/>
    <xf numFmtId="164" fontId="3" fillId="0" borderId="0" xfId="0" applyNumberFormat="1" applyFont="1"/>
    <xf numFmtId="165" fontId="3" fillId="0" borderId="2" xfId="0" applyNumberFormat="1" applyFont="1" applyBorder="1"/>
    <xf numFmtId="164" fontId="10" fillId="0" borderId="5" xfId="0" applyNumberFormat="1" applyFont="1" applyBorder="1" applyAlignment="1" applyProtection="1">
      <alignment horizontal="left"/>
      <protection locked="0"/>
    </xf>
    <xf numFmtId="164" fontId="10" fillId="0" borderId="8" xfId="0" applyNumberFormat="1" applyFont="1" applyBorder="1" applyAlignment="1" applyProtection="1">
      <alignment horizontal="left"/>
      <protection locked="0"/>
    </xf>
    <xf numFmtId="164" fontId="10" fillId="0" borderId="13" xfId="0" applyNumberFormat="1" applyFont="1" applyBorder="1" applyAlignment="1" applyProtection="1">
      <alignment horizontal="left"/>
      <protection locked="0"/>
    </xf>
    <xf numFmtId="164" fontId="10" fillId="0" borderId="11" xfId="0" applyNumberFormat="1" applyFont="1" applyBorder="1" applyAlignment="1" applyProtection="1">
      <alignment horizontal="left"/>
      <protection locked="0"/>
    </xf>
    <xf numFmtId="165" fontId="3" fillId="2" borderId="12" xfId="0" applyNumberFormat="1" applyFont="1" applyFill="1" applyBorder="1" applyAlignment="1">
      <alignment horizontal="left"/>
    </xf>
    <xf numFmtId="2" fontId="10" fillId="0" borderId="5" xfId="0" applyNumberFormat="1" applyFont="1" applyBorder="1" applyAlignment="1" applyProtection="1">
      <alignment horizontal="left"/>
      <protection locked="0"/>
    </xf>
    <xf numFmtId="2" fontId="10" fillId="0" borderId="8" xfId="0" applyNumberFormat="1" applyFont="1" applyBorder="1" applyAlignment="1" applyProtection="1">
      <alignment horizontal="left"/>
      <protection locked="0"/>
    </xf>
    <xf numFmtId="2" fontId="3" fillId="0" borderId="5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4"/>
  <sheetViews>
    <sheetView showGridLines="0" tabSelected="1" workbookViewId="0">
      <selection sqref="A1:N1"/>
    </sheetView>
  </sheetViews>
  <sheetFormatPr defaultColWidth="8.7109375" defaultRowHeight="12.75" x14ac:dyDescent="0.2"/>
  <cols>
    <col min="1" max="1" width="9.140625" customWidth="1"/>
    <col min="3" max="14" width="16.7109375" customWidth="1"/>
    <col min="19" max="19" width="8.7109375" customWidth="1"/>
    <col min="20" max="21" width="8.7109375" hidden="1" customWidth="1"/>
    <col min="22" max="24" width="0" hidden="1" customWidth="1"/>
    <col min="25" max="25" width="9.140625" hidden="1" customWidth="1"/>
  </cols>
  <sheetData>
    <row r="1" spans="1:25" ht="20.25" x14ac:dyDescent="0.3">
      <c r="A1" s="64" t="str">
        <f>CONCATENATE("Flexible Paving Mixture Core Sampling and Testing Worksheet (version ",TEXT(T1,"0.00"),")")</f>
        <v>Flexible Paving Mixture Core Sampling and Testing Worksheet (version 1.03)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T1" s="18">
        <v>1.03</v>
      </c>
      <c r="Y1" s="8" t="s">
        <v>34</v>
      </c>
    </row>
    <row r="2" spans="1:25" ht="45" customHeight="1" thickBot="1" x14ac:dyDescent="0.25">
      <c r="J2" s="22" t="s">
        <v>25</v>
      </c>
      <c r="K2" s="9"/>
      <c r="T2" s="19"/>
      <c r="Y2" s="8" t="s">
        <v>35</v>
      </c>
    </row>
    <row r="3" spans="1:25" ht="30" customHeight="1" x14ac:dyDescent="0.2">
      <c r="I3" s="20"/>
      <c r="J3" s="21"/>
      <c r="T3" s="19"/>
      <c r="Y3" s="8" t="s">
        <v>36</v>
      </c>
    </row>
    <row r="4" spans="1:25" ht="15" customHeight="1" thickBot="1" x14ac:dyDescent="0.25">
      <c r="B4" s="22" t="s">
        <v>0</v>
      </c>
      <c r="C4" s="61"/>
      <c r="D4" s="61"/>
      <c r="E4" s="61"/>
      <c r="G4" s="22" t="s">
        <v>1</v>
      </c>
      <c r="H4" s="2"/>
      <c r="J4" s="22" t="s">
        <v>2</v>
      </c>
      <c r="K4" s="2"/>
      <c r="T4" s="19"/>
      <c r="Y4" s="8" t="s">
        <v>37</v>
      </c>
    </row>
    <row r="5" spans="1:25" ht="1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T5" s="19"/>
      <c r="Y5" s="24" t="s">
        <v>51</v>
      </c>
    </row>
    <row r="6" spans="1:25" ht="1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T6" s="19"/>
      <c r="Y6" s="25" t="s">
        <v>52</v>
      </c>
    </row>
    <row r="7" spans="1:25" ht="15" customHeight="1" thickBot="1" x14ac:dyDescent="0.25">
      <c r="B7" s="22" t="s">
        <v>3</v>
      </c>
      <c r="C7" s="2"/>
      <c r="D7" s="23"/>
      <c r="E7" s="22" t="s">
        <v>4</v>
      </c>
      <c r="F7" s="36"/>
      <c r="I7" s="22" t="s">
        <v>33</v>
      </c>
      <c r="J7" s="65" t="s">
        <v>98</v>
      </c>
      <c r="K7" s="65"/>
      <c r="T7" s="19"/>
      <c r="Y7" s="25" t="s">
        <v>53</v>
      </c>
    </row>
    <row r="8" spans="1:25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T8" s="19"/>
      <c r="Y8" s="26" t="s">
        <v>54</v>
      </c>
    </row>
    <row r="9" spans="1:25" ht="1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T9" s="19"/>
      <c r="Y9" s="25" t="s">
        <v>55</v>
      </c>
    </row>
    <row r="10" spans="1:25" ht="15" customHeight="1" thickBot="1" x14ac:dyDescent="0.25">
      <c r="B10" s="22" t="s">
        <v>5</v>
      </c>
      <c r="C10" s="3"/>
      <c r="D10" s="23"/>
      <c r="E10" s="23" t="s">
        <v>6</v>
      </c>
      <c r="F10" s="3"/>
      <c r="I10" s="23" t="s">
        <v>7</v>
      </c>
      <c r="J10" s="61"/>
      <c r="K10" s="61"/>
      <c r="L10" s="23" t="s">
        <v>20</v>
      </c>
      <c r="T10" s="19"/>
      <c r="Y10" s="25" t="s">
        <v>56</v>
      </c>
    </row>
    <row r="11" spans="1:25" ht="15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T11" s="19"/>
      <c r="Y11" s="25" t="s">
        <v>57</v>
      </c>
    </row>
    <row r="12" spans="1:25" ht="15" x14ac:dyDescent="0.2">
      <c r="A12" s="23"/>
      <c r="B12" s="22"/>
      <c r="C12" s="27"/>
      <c r="D12" s="23"/>
      <c r="E12" s="23"/>
      <c r="F12" s="23"/>
      <c r="G12" s="23"/>
      <c r="H12" s="23"/>
      <c r="I12" s="23"/>
      <c r="J12" s="23"/>
      <c r="T12" s="19"/>
      <c r="Y12" s="25" t="s">
        <v>58</v>
      </c>
    </row>
    <row r="13" spans="1:25" ht="1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96</v>
      </c>
      <c r="L13" s="28"/>
      <c r="M13" s="28"/>
      <c r="N13" s="28"/>
      <c r="T13" s="19"/>
      <c r="Y13" s="25" t="s">
        <v>59</v>
      </c>
    </row>
    <row r="14" spans="1:25" ht="15" x14ac:dyDescent="0.2">
      <c r="A14" s="23"/>
      <c r="B14" s="23"/>
      <c r="C14" s="37" t="s">
        <v>8</v>
      </c>
      <c r="D14" s="37" t="s">
        <v>9</v>
      </c>
      <c r="E14" s="37" t="s">
        <v>10</v>
      </c>
      <c r="F14" s="37" t="s">
        <v>11</v>
      </c>
      <c r="G14" s="37" t="s">
        <v>12</v>
      </c>
      <c r="H14" s="37" t="s">
        <v>13</v>
      </c>
      <c r="I14" s="37" t="s">
        <v>14</v>
      </c>
      <c r="J14" s="37" t="s">
        <v>28</v>
      </c>
      <c r="K14" s="37" t="s">
        <v>29</v>
      </c>
      <c r="L14" s="37" t="s">
        <v>30</v>
      </c>
      <c r="M14" s="37" t="s">
        <v>31</v>
      </c>
      <c r="N14" s="38" t="s">
        <v>32</v>
      </c>
      <c r="T14" s="19"/>
      <c r="Y14" s="25" t="s">
        <v>60</v>
      </c>
    </row>
    <row r="15" spans="1:25" ht="30" customHeight="1" x14ac:dyDescent="0.2">
      <c r="B15" s="22" t="s">
        <v>50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5"/>
      <c r="T15" s="19"/>
      <c r="Y15" s="25" t="s">
        <v>61</v>
      </c>
    </row>
    <row r="16" spans="1:25" ht="30" customHeight="1" x14ac:dyDescent="0.2">
      <c r="B16" s="22" t="s">
        <v>15</v>
      </c>
      <c r="C16" s="11"/>
      <c r="D16" s="11"/>
      <c r="E16" s="11"/>
      <c r="F16" s="13"/>
      <c r="G16" s="13"/>
      <c r="H16" s="13"/>
      <c r="I16" s="13"/>
      <c r="J16" s="13"/>
      <c r="K16" s="14"/>
      <c r="L16" s="14"/>
      <c r="M16" s="14"/>
      <c r="N16" s="11"/>
      <c r="T16" s="19"/>
      <c r="Y16" s="25" t="s">
        <v>62</v>
      </c>
    </row>
    <row r="17" spans="2:25" ht="30" customHeight="1" x14ac:dyDescent="0.2">
      <c r="B17" s="22" t="s">
        <v>16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T17" s="19"/>
      <c r="Y17" s="25" t="s">
        <v>63</v>
      </c>
    </row>
    <row r="18" spans="2:25" ht="30" customHeight="1" x14ac:dyDescent="0.2">
      <c r="B18" s="22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T18" s="19"/>
      <c r="Y18" s="25" t="s">
        <v>64</v>
      </c>
    </row>
    <row r="19" spans="2:25" ht="30" customHeight="1" x14ac:dyDescent="0.2">
      <c r="B19" s="22" t="s">
        <v>21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T19" s="19"/>
      <c r="Y19" s="25" t="s">
        <v>65</v>
      </c>
    </row>
    <row r="20" spans="2:25" ht="30" customHeight="1" x14ac:dyDescent="0.2">
      <c r="B20" s="22" t="s">
        <v>22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T20" s="19"/>
      <c r="Y20" s="25" t="s">
        <v>66</v>
      </c>
    </row>
    <row r="21" spans="2:25" ht="30" customHeight="1" thickBot="1" x14ac:dyDescent="0.25">
      <c r="B21" s="22" t="s">
        <v>23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T21" s="19"/>
      <c r="Y21" s="25" t="s">
        <v>67</v>
      </c>
    </row>
    <row r="22" spans="2:25" ht="30" customHeight="1" x14ac:dyDescent="0.2">
      <c r="B22" s="22" t="s">
        <v>99</v>
      </c>
      <c r="C22" s="56" t="str">
        <f t="shared" ref="C22:N22" si="0">IF(C21="","",C19/(C21-C20))</f>
        <v/>
      </c>
      <c r="D22" s="56" t="str">
        <f t="shared" si="0"/>
        <v/>
      </c>
      <c r="E22" s="56" t="str">
        <f t="shared" si="0"/>
        <v/>
      </c>
      <c r="F22" s="56" t="str">
        <f t="shared" si="0"/>
        <v/>
      </c>
      <c r="G22" s="56" t="str">
        <f t="shared" si="0"/>
        <v/>
      </c>
      <c r="H22" s="56" t="str">
        <f t="shared" si="0"/>
        <v/>
      </c>
      <c r="I22" s="56" t="str">
        <f t="shared" si="0"/>
        <v/>
      </c>
      <c r="J22" s="56" t="str">
        <f t="shared" si="0"/>
        <v/>
      </c>
      <c r="K22" s="56" t="str">
        <f t="shared" si="0"/>
        <v/>
      </c>
      <c r="L22" s="56" t="str">
        <f t="shared" si="0"/>
        <v/>
      </c>
      <c r="M22" s="56" t="str">
        <f t="shared" si="0"/>
        <v/>
      </c>
      <c r="N22" s="56" t="str">
        <f t="shared" si="0"/>
        <v/>
      </c>
      <c r="T22" s="19"/>
      <c r="Y22" s="25" t="s">
        <v>68</v>
      </c>
    </row>
    <row r="23" spans="2:25" ht="30" customHeight="1" x14ac:dyDescent="0.2">
      <c r="B23" s="22"/>
      <c r="C23" s="51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T23" s="19"/>
      <c r="Y23" s="25" t="s">
        <v>69</v>
      </c>
    </row>
    <row r="24" spans="2:25" ht="30" customHeight="1" x14ac:dyDescent="0.2">
      <c r="B24" s="22" t="s">
        <v>24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  <c r="T24" s="19"/>
      <c r="Y24" s="25" t="s">
        <v>70</v>
      </c>
    </row>
    <row r="25" spans="2:25" ht="30" customHeight="1" x14ac:dyDescent="0.2">
      <c r="B25" s="22"/>
      <c r="C25" s="62" t="s">
        <v>26</v>
      </c>
      <c r="D25" s="63"/>
      <c r="E25" s="59" t="str">
        <f>IF(F7="","",0.7*F7)</f>
        <v/>
      </c>
      <c r="F25" s="31"/>
      <c r="G25" s="62" t="s">
        <v>27</v>
      </c>
      <c r="H25" s="63"/>
      <c r="I25" s="59" t="str">
        <f>IF(F7="","",1.5*F7)</f>
        <v/>
      </c>
      <c r="J25" s="31"/>
      <c r="T25" s="19"/>
      <c r="Y25" s="25" t="s">
        <v>71</v>
      </c>
    </row>
    <row r="26" spans="2:25" ht="30" customHeight="1" x14ac:dyDescent="0.2">
      <c r="B26" s="22"/>
      <c r="C26" s="32"/>
      <c r="D26" s="32"/>
      <c r="E26" s="33"/>
      <c r="F26" s="34"/>
      <c r="G26" s="32"/>
      <c r="H26" s="32"/>
      <c r="I26" s="33"/>
      <c r="J26" s="34"/>
      <c r="T26" s="19"/>
      <c r="Y26" s="25" t="s">
        <v>72</v>
      </c>
    </row>
    <row r="27" spans="2:25" ht="30" customHeight="1" x14ac:dyDescent="0.2">
      <c r="B27" s="22" t="s">
        <v>17</v>
      </c>
      <c r="C27" s="66"/>
      <c r="D27" s="66"/>
      <c r="E27" s="66"/>
      <c r="F27" s="66"/>
      <c r="G27" s="66"/>
      <c r="H27" s="66"/>
      <c r="I27" s="66"/>
      <c r="J27" s="66"/>
      <c r="T27" s="19"/>
      <c r="Y27" s="25" t="s">
        <v>73</v>
      </c>
    </row>
    <row r="28" spans="2:25" ht="30" customHeight="1" thickBot="1" x14ac:dyDescent="0.25">
      <c r="B28" s="22"/>
      <c r="C28" s="67"/>
      <c r="D28" s="67"/>
      <c r="E28" s="67"/>
      <c r="F28" s="67"/>
      <c r="G28" s="67"/>
      <c r="H28" s="67"/>
      <c r="I28" s="67"/>
      <c r="J28" s="67"/>
      <c r="T28" s="19"/>
      <c r="Y28" s="25" t="s">
        <v>74</v>
      </c>
    </row>
    <row r="29" spans="2:25" ht="30" customHeight="1" x14ac:dyDescent="0.2">
      <c r="B29" s="22"/>
      <c r="C29" s="23"/>
      <c r="D29" s="23"/>
      <c r="E29" s="23"/>
      <c r="F29" s="23"/>
      <c r="G29" s="23"/>
      <c r="H29" s="23"/>
      <c r="I29" s="23"/>
      <c r="J29" s="23"/>
      <c r="T29" s="19"/>
      <c r="Y29" s="25" t="s">
        <v>75</v>
      </c>
    </row>
    <row r="30" spans="2:25" ht="30" customHeight="1" thickBot="1" x14ac:dyDescent="0.25">
      <c r="B30" s="22" t="s">
        <v>18</v>
      </c>
      <c r="C30" s="61"/>
      <c r="D30" s="61"/>
      <c r="E30" s="61"/>
      <c r="F30" s="23"/>
      <c r="G30" s="23" t="s">
        <v>19</v>
      </c>
      <c r="H30" s="61"/>
      <c r="I30" s="61"/>
      <c r="J30" s="61"/>
      <c r="T30" s="19"/>
      <c r="Y30" s="25" t="s">
        <v>76</v>
      </c>
    </row>
    <row r="31" spans="2:25" ht="15" x14ac:dyDescent="0.2">
      <c r="C31" s="35"/>
      <c r="D31" s="35"/>
      <c r="E31" s="35"/>
      <c r="H31" s="35"/>
      <c r="I31" s="35"/>
      <c r="J31" s="35"/>
      <c r="T31" s="19"/>
      <c r="Y31" s="25" t="s">
        <v>77</v>
      </c>
    </row>
    <row r="32" spans="2:25" ht="15" x14ac:dyDescent="0.2">
      <c r="B32" s="23"/>
      <c r="T32" s="19"/>
      <c r="Y32" s="25" t="s">
        <v>78</v>
      </c>
    </row>
    <row r="33" spans="20:25" ht="15" x14ac:dyDescent="0.2">
      <c r="T33" s="19"/>
      <c r="Y33" s="25" t="s">
        <v>79</v>
      </c>
    </row>
    <row r="34" spans="20:25" x14ac:dyDescent="0.2">
      <c r="T34" s="19"/>
    </row>
  </sheetData>
  <sheetProtection algorithmName="SHA-512" hashValue="08X7Vd8vXSE2P0CKVzungp/I994jZH0t03utfWBTOddc8R8zb06x17X6a06AQM8mJaRHW1PIFKsuiXIFJM9u1Q==" saltValue="4uu9rKNdsq83u1b/NKt3iQ==" spinCount="100000" sheet="1" objects="1" scenarios="1"/>
  <mergeCells count="9">
    <mergeCell ref="C30:E30"/>
    <mergeCell ref="H30:J30"/>
    <mergeCell ref="C25:D25"/>
    <mergeCell ref="G25:H25"/>
    <mergeCell ref="A1:N1"/>
    <mergeCell ref="J7:K7"/>
    <mergeCell ref="J10:K10"/>
    <mergeCell ref="C4:E4"/>
    <mergeCell ref="C27:J28"/>
  </mergeCells>
  <phoneticPr fontId="2" type="noConversion"/>
  <dataValidations count="3">
    <dataValidation type="decimal" operator="greaterThan" allowBlank="1" showInputMessage="1" showErrorMessage="1" sqref="C24:N24 C19:N21 C17:N17" xr:uid="{00000000-0002-0000-0000-000001000000}">
      <formula1>0</formula1>
    </dataValidation>
    <dataValidation type="custom" allowBlank="1" showInputMessage="1" showErrorMessage="1" error="Must be a station i.e. 00+00" sqref="C16:M16" xr:uid="{00000000-0002-0000-0000-000002000000}">
      <formula1>AND(ISERROR(SEARCH("+",C16))=FALSE,LEN(MID(C16,SEARCH("+",C16),3))=3)</formula1>
    </dataValidation>
    <dataValidation type="list" allowBlank="1" showInputMessage="1" showErrorMessage="1" sqref="C15:N15" xr:uid="{00000000-0002-0000-0000-000000000000}">
      <formula1>$Y$1:$Y$33</formula1>
    </dataValidation>
  </dataValidations>
  <pageMargins left="0.75" right="0.75" top="1" bottom="1" header="0.5" footer="0.5"/>
  <pageSetup scale="56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'Joint Cores'!$T$1:$T$6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Y31"/>
  <sheetViews>
    <sheetView showGridLines="0" workbookViewId="0">
      <selection sqref="A1:N1"/>
    </sheetView>
  </sheetViews>
  <sheetFormatPr defaultColWidth="8.7109375" defaultRowHeight="12.75" x14ac:dyDescent="0.2"/>
  <cols>
    <col min="1" max="1" width="9.140625" customWidth="1"/>
    <col min="2" max="2" width="19.42578125" customWidth="1"/>
    <col min="3" max="5" width="21.42578125" customWidth="1"/>
    <col min="6" max="14" width="15.28515625" customWidth="1"/>
    <col min="17" max="17" width="8.7109375" customWidth="1"/>
    <col min="18" max="18" width="23.140625" hidden="1" customWidth="1"/>
    <col min="19" max="25" width="9.140625" hidden="1" customWidth="1"/>
  </cols>
  <sheetData>
    <row r="1" spans="1:25" ht="24" customHeight="1" x14ac:dyDescent="0.3">
      <c r="A1" s="64" t="str">
        <f>CONCATENATE("Flexible Paving Mixture Joint Core Sampling and Testing Worksheet (version ",TEXT('Mat Cores'!T1,"0.00"),")")</f>
        <v>Flexible Paving Mixture Joint Core Sampling and Testing Worksheet (version 1.03)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R1" s="39" t="s">
        <v>89</v>
      </c>
      <c r="S1" s="19" t="s">
        <v>80</v>
      </c>
      <c r="T1" s="19" t="s">
        <v>83</v>
      </c>
      <c r="Y1" s="1" t="s">
        <v>34</v>
      </c>
    </row>
    <row r="2" spans="1:25" ht="60" customHeight="1" thickBot="1" x14ac:dyDescent="0.25">
      <c r="I2" s="73" t="s">
        <v>25</v>
      </c>
      <c r="J2" s="73"/>
      <c r="K2" s="16">
        <f>'Mat Cores'!K2</f>
        <v>0</v>
      </c>
      <c r="R2" s="39" t="s">
        <v>90</v>
      </c>
      <c r="S2" s="19" t="s">
        <v>81</v>
      </c>
      <c r="T2" s="19" t="s">
        <v>84</v>
      </c>
      <c r="Y2" s="1" t="s">
        <v>35</v>
      </c>
    </row>
    <row r="3" spans="1:25" ht="30" customHeight="1" x14ac:dyDescent="0.2">
      <c r="I3" s="20"/>
      <c r="J3" s="21"/>
      <c r="R3" s="39" t="s">
        <v>91</v>
      </c>
      <c r="T3" s="19" t="s">
        <v>85</v>
      </c>
      <c r="Y3" s="1" t="s">
        <v>36</v>
      </c>
    </row>
    <row r="4" spans="1:25" ht="15" customHeight="1" thickBot="1" x14ac:dyDescent="0.25">
      <c r="B4" s="22" t="s">
        <v>0</v>
      </c>
      <c r="C4" s="72">
        <f>'Mat Cores'!C4</f>
        <v>0</v>
      </c>
      <c r="D4" s="72"/>
      <c r="E4" s="72"/>
      <c r="G4" s="22" t="s">
        <v>1</v>
      </c>
      <c r="H4" s="17">
        <f>'Mat Cores'!H4</f>
        <v>0</v>
      </c>
      <c r="J4" s="22" t="s">
        <v>2</v>
      </c>
      <c r="K4" s="17">
        <f>'Mat Cores'!K4</f>
        <v>0</v>
      </c>
      <c r="R4" s="39" t="s">
        <v>92</v>
      </c>
      <c r="T4" s="19" t="s">
        <v>86</v>
      </c>
      <c r="Y4" s="1" t="s">
        <v>37</v>
      </c>
    </row>
    <row r="5" spans="1:25" ht="1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R5" s="39" t="s">
        <v>93</v>
      </c>
      <c r="T5" s="19" t="s">
        <v>87</v>
      </c>
    </row>
    <row r="6" spans="1:25" ht="15" customHeight="1" x14ac:dyDescent="0.2">
      <c r="A6" s="23"/>
      <c r="B6" s="23"/>
      <c r="D6" s="23"/>
      <c r="E6" s="23"/>
      <c r="F6" s="23"/>
      <c r="G6" s="23"/>
      <c r="H6" s="23"/>
      <c r="I6" s="23"/>
      <c r="J6" s="23"/>
      <c r="R6" s="39" t="s">
        <v>94</v>
      </c>
      <c r="T6" s="19" t="s">
        <v>88</v>
      </c>
    </row>
    <row r="7" spans="1:25" ht="15" customHeight="1" thickBot="1" x14ac:dyDescent="0.25">
      <c r="B7" s="22" t="s">
        <v>3</v>
      </c>
      <c r="C7" s="70" t="s">
        <v>100</v>
      </c>
      <c r="D7" s="70"/>
      <c r="E7" s="22" t="s">
        <v>4</v>
      </c>
      <c r="F7" s="40">
        <f>'Mat Cores'!F7</f>
        <v>0</v>
      </c>
      <c r="I7" s="22"/>
      <c r="J7" s="71"/>
      <c r="K7" s="71"/>
      <c r="R7" s="39" t="s">
        <v>95</v>
      </c>
    </row>
    <row r="8" spans="1:25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R8" s="39"/>
    </row>
    <row r="9" spans="1:25" ht="1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R9" s="39"/>
    </row>
    <row r="10" spans="1:25" ht="15" customHeight="1" thickBot="1" x14ac:dyDescent="0.25">
      <c r="B10" s="22" t="s">
        <v>5</v>
      </c>
      <c r="C10" s="41">
        <f>'Mat Cores'!C10</f>
        <v>0</v>
      </c>
      <c r="D10" s="23"/>
      <c r="E10" s="23" t="s">
        <v>6</v>
      </c>
      <c r="F10" s="41">
        <f>'Mat Cores'!F10</f>
        <v>0</v>
      </c>
      <c r="I10" s="23" t="s">
        <v>7</v>
      </c>
      <c r="J10" s="72">
        <f>'Mat Cores'!J10</f>
        <v>0</v>
      </c>
      <c r="K10" s="72"/>
      <c r="L10" s="23" t="s">
        <v>20</v>
      </c>
      <c r="R10" s="39"/>
    </row>
    <row r="11" spans="1:25" ht="1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R11" s="39"/>
    </row>
    <row r="12" spans="1:25" ht="1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R12" s="39"/>
    </row>
    <row r="13" spans="1:25" ht="15" x14ac:dyDescent="0.2">
      <c r="A13" s="23"/>
      <c r="B13" s="23"/>
      <c r="C13" s="37" t="s">
        <v>38</v>
      </c>
      <c r="D13" s="37" t="s">
        <v>39</v>
      </c>
      <c r="E13" s="38" t="s">
        <v>40</v>
      </c>
      <c r="F13" s="42" t="s">
        <v>41</v>
      </c>
      <c r="G13" s="42" t="s">
        <v>42</v>
      </c>
      <c r="H13" s="42" t="s">
        <v>43</v>
      </c>
      <c r="I13" s="42" t="s">
        <v>44</v>
      </c>
      <c r="J13" s="42" t="s">
        <v>45</v>
      </c>
      <c r="K13" s="42" t="s">
        <v>46</v>
      </c>
      <c r="L13" s="42" t="s">
        <v>47</v>
      </c>
      <c r="M13" s="42" t="s">
        <v>48</v>
      </c>
      <c r="N13" s="42" t="s">
        <v>49</v>
      </c>
      <c r="R13" s="39"/>
    </row>
    <row r="14" spans="1:25" ht="30" customHeight="1" x14ac:dyDescent="0.2">
      <c r="B14" s="22" t="s">
        <v>82</v>
      </c>
      <c r="C14" s="4"/>
      <c r="D14" s="4"/>
      <c r="E14" s="10"/>
      <c r="H14" s="39"/>
    </row>
    <row r="15" spans="1:25" ht="30" customHeight="1" x14ac:dyDescent="0.2">
      <c r="B15" s="22" t="s">
        <v>15</v>
      </c>
      <c r="C15" s="7"/>
      <c r="D15" s="7"/>
      <c r="E15" s="11"/>
      <c r="F15" s="43"/>
      <c r="G15" s="43"/>
      <c r="H15" s="43"/>
      <c r="I15" s="43"/>
      <c r="J15" s="43"/>
      <c r="K15" s="44"/>
      <c r="L15" s="44"/>
      <c r="M15" s="44"/>
      <c r="N15" s="44"/>
      <c r="R15" s="39"/>
    </row>
    <row r="16" spans="1:25" ht="30" customHeight="1" x14ac:dyDescent="0.2">
      <c r="B16" s="22" t="s">
        <v>97</v>
      </c>
      <c r="C16" s="5"/>
      <c r="D16" s="5"/>
      <c r="E16" s="12"/>
      <c r="I16" s="39"/>
    </row>
    <row r="17" spans="2:18" ht="30" customHeight="1" x14ac:dyDescent="0.2">
      <c r="B17" s="22"/>
      <c r="C17" s="29"/>
      <c r="D17" s="29"/>
      <c r="E17" s="29"/>
      <c r="F17" s="23"/>
      <c r="G17" s="23"/>
      <c r="H17" s="23"/>
      <c r="I17" s="23"/>
      <c r="J17" s="23"/>
      <c r="K17" s="23"/>
      <c r="L17" s="23"/>
      <c r="M17" s="23"/>
      <c r="N17" s="23"/>
      <c r="R17" s="39"/>
    </row>
    <row r="18" spans="2:18" ht="30" customHeight="1" x14ac:dyDescent="0.2">
      <c r="B18" s="22" t="s">
        <v>21</v>
      </c>
      <c r="C18" s="52"/>
      <c r="D18" s="52"/>
      <c r="E18" s="53"/>
      <c r="F18" s="45"/>
      <c r="G18" s="45"/>
      <c r="H18" s="45"/>
      <c r="I18" s="45"/>
      <c r="J18" s="45"/>
      <c r="K18" s="46"/>
      <c r="L18" s="46"/>
      <c r="M18" s="46"/>
      <c r="N18" s="46"/>
    </row>
    <row r="19" spans="2:18" ht="30" customHeight="1" x14ac:dyDescent="0.2">
      <c r="B19" s="22" t="s">
        <v>22</v>
      </c>
      <c r="C19" s="52"/>
      <c r="D19" s="52"/>
      <c r="E19" s="53"/>
      <c r="F19" s="45"/>
      <c r="G19" s="45"/>
      <c r="H19" s="45"/>
      <c r="I19" s="45"/>
      <c r="J19" s="45"/>
      <c r="K19" s="46"/>
      <c r="L19" s="46"/>
      <c r="M19" s="46"/>
      <c r="N19" s="46"/>
    </row>
    <row r="20" spans="2:18" ht="30" customHeight="1" thickBot="1" x14ac:dyDescent="0.25">
      <c r="B20" s="22" t="s">
        <v>23</v>
      </c>
      <c r="C20" s="54"/>
      <c r="D20" s="54"/>
      <c r="E20" s="55"/>
      <c r="F20" s="45"/>
      <c r="G20" s="45"/>
      <c r="H20" s="45"/>
      <c r="I20" s="45"/>
      <c r="J20" s="45"/>
      <c r="K20" s="46"/>
      <c r="L20" s="46"/>
      <c r="M20" s="46"/>
      <c r="N20" s="46"/>
    </row>
    <row r="21" spans="2:18" ht="30" customHeight="1" x14ac:dyDescent="0.2">
      <c r="B21" s="22" t="s">
        <v>99</v>
      </c>
      <c r="C21" s="56" t="str">
        <f t="shared" ref="C21:N21" si="0">IF(C20="","",C18/(C20-C19))</f>
        <v/>
      </c>
      <c r="D21" s="56" t="str">
        <f t="shared" si="0"/>
        <v/>
      </c>
      <c r="E21" s="56" t="str">
        <f t="shared" si="0"/>
        <v/>
      </c>
      <c r="F21" s="47" t="str">
        <f t="shared" si="0"/>
        <v/>
      </c>
      <c r="G21" s="47" t="str">
        <f t="shared" si="0"/>
        <v/>
      </c>
      <c r="H21" s="47" t="str">
        <f t="shared" si="0"/>
        <v/>
      </c>
      <c r="I21" s="47" t="str">
        <f t="shared" si="0"/>
        <v/>
      </c>
      <c r="J21" s="47" t="str">
        <f t="shared" si="0"/>
        <v/>
      </c>
      <c r="K21" s="47" t="str">
        <f t="shared" si="0"/>
        <v/>
      </c>
      <c r="L21" s="47" t="str">
        <f t="shared" si="0"/>
        <v/>
      </c>
      <c r="M21" s="47" t="str">
        <f t="shared" si="0"/>
        <v/>
      </c>
      <c r="N21" s="47" t="str">
        <f t="shared" si="0"/>
        <v/>
      </c>
    </row>
    <row r="22" spans="2:18" ht="30" customHeight="1" x14ac:dyDescent="0.2">
      <c r="B22" s="22"/>
      <c r="C22" s="30"/>
      <c r="D22" s="30"/>
      <c r="E22" s="30"/>
      <c r="F22" s="47"/>
      <c r="G22" s="47"/>
      <c r="H22" s="47"/>
      <c r="I22" s="47"/>
      <c r="J22" s="47"/>
      <c r="K22" s="47"/>
      <c r="L22" s="47"/>
      <c r="M22" s="47"/>
      <c r="N22" s="47"/>
    </row>
    <row r="23" spans="2:18" ht="30" customHeight="1" x14ac:dyDescent="0.2">
      <c r="B23" s="22" t="s">
        <v>24</v>
      </c>
      <c r="C23" s="57"/>
      <c r="D23" s="57"/>
      <c r="E23" s="57"/>
      <c r="F23" s="48"/>
      <c r="G23" s="45"/>
      <c r="H23" s="45"/>
      <c r="I23" s="45"/>
      <c r="J23" s="45"/>
      <c r="K23" s="46"/>
      <c r="L23" s="46"/>
      <c r="M23" s="46"/>
      <c r="N23" s="46"/>
    </row>
    <row r="24" spans="2:18" ht="30" customHeight="1" x14ac:dyDescent="0.2">
      <c r="B24" s="22"/>
      <c r="C24" s="62" t="s">
        <v>26</v>
      </c>
      <c r="D24" s="63"/>
      <c r="E24" s="59">
        <f>0.7*F7</f>
        <v>0</v>
      </c>
      <c r="F24" s="49"/>
      <c r="G24" s="68" t="s">
        <v>27</v>
      </c>
      <c r="H24" s="69"/>
      <c r="I24" s="60">
        <f>1.5*F7</f>
        <v>0</v>
      </c>
      <c r="J24" s="49"/>
    </row>
    <row r="25" spans="2:18" ht="10.15" customHeight="1" x14ac:dyDescent="0.2">
      <c r="B25" s="22"/>
      <c r="C25" s="32"/>
      <c r="D25" s="32"/>
      <c r="E25" s="33"/>
      <c r="F25" s="34"/>
      <c r="G25" s="32"/>
      <c r="H25" s="32"/>
      <c r="I25" s="33"/>
      <c r="J25" s="34"/>
    </row>
    <row r="26" spans="2:18" ht="30" customHeight="1" x14ac:dyDescent="0.2">
      <c r="B26" s="22" t="s">
        <v>17</v>
      </c>
      <c r="C26" s="66"/>
      <c r="D26" s="66"/>
      <c r="E26" s="66"/>
      <c r="F26" s="66"/>
      <c r="G26" s="66"/>
      <c r="H26" s="66"/>
      <c r="I26" s="66"/>
      <c r="J26" s="66"/>
    </row>
    <row r="27" spans="2:18" ht="30" customHeight="1" thickBot="1" x14ac:dyDescent="0.25">
      <c r="B27" s="22"/>
      <c r="C27" s="67"/>
      <c r="D27" s="67"/>
      <c r="E27" s="67"/>
      <c r="F27" s="67"/>
      <c r="G27" s="67"/>
      <c r="H27" s="67"/>
      <c r="I27" s="67"/>
      <c r="J27" s="67"/>
    </row>
    <row r="28" spans="2:18" ht="30" customHeight="1" x14ac:dyDescent="0.2">
      <c r="B28" s="22"/>
      <c r="C28" s="23"/>
      <c r="D28" s="23"/>
      <c r="E28" s="23"/>
      <c r="F28" s="23"/>
      <c r="G28" s="23"/>
      <c r="H28" s="23"/>
      <c r="I28" s="23"/>
      <c r="J28" s="23"/>
    </row>
    <row r="29" spans="2:18" ht="30" customHeight="1" thickBot="1" x14ac:dyDescent="0.25">
      <c r="B29" s="22" t="s">
        <v>18</v>
      </c>
      <c r="C29" s="61"/>
      <c r="D29" s="61"/>
      <c r="E29" s="61"/>
      <c r="F29" s="23"/>
      <c r="G29" s="23" t="s">
        <v>19</v>
      </c>
      <c r="H29" s="61"/>
      <c r="I29" s="61"/>
      <c r="J29" s="61"/>
    </row>
    <row r="30" spans="2:18" x14ac:dyDescent="0.2">
      <c r="C30" s="35"/>
      <c r="D30" s="35"/>
      <c r="E30" s="35"/>
      <c r="H30" s="35"/>
      <c r="I30" s="35"/>
      <c r="J30" s="35"/>
    </row>
    <row r="31" spans="2:18" x14ac:dyDescent="0.2">
      <c r="B31" s="23"/>
      <c r="C31" s="50"/>
    </row>
  </sheetData>
  <sheetProtection algorithmName="SHA-512" hashValue="N219WghTxl+e7yUHI7LKQU5gLSItGsO6dSUdskIvthiWlIHmEvalqunjYspXp02djMhyXWJZOq/+Vm+NopkWLg==" saltValue="1Sv7QoYUb7teF3gx3OQX4A==" spinCount="100000" sheet="1" objects="1" scenarios="1"/>
  <mergeCells count="11">
    <mergeCell ref="A1:N1"/>
    <mergeCell ref="J7:K7"/>
    <mergeCell ref="C26:J27"/>
    <mergeCell ref="C4:E4"/>
    <mergeCell ref="I2:J2"/>
    <mergeCell ref="J10:K10"/>
    <mergeCell ref="C29:E29"/>
    <mergeCell ref="H29:J29"/>
    <mergeCell ref="C24:D24"/>
    <mergeCell ref="G24:H24"/>
    <mergeCell ref="C7:D7"/>
  </mergeCells>
  <dataValidations count="4">
    <dataValidation type="decimal" operator="greaterThan" allowBlank="1" showInputMessage="1" showErrorMessage="1" sqref="C23:N23 C18:N20" xr:uid="{00000000-0002-0000-0100-000000000000}">
      <formula1>0</formula1>
    </dataValidation>
    <dataValidation type="list" operator="greaterThan" allowBlank="1" showInputMessage="1" showErrorMessage="1" sqref="C16:E16" xr:uid="{00000000-0002-0000-0100-000001000000}">
      <formula1>$S$1:$S$2</formula1>
    </dataValidation>
    <dataValidation type="custom" allowBlank="1" showInputMessage="1" showErrorMessage="1" error="Must be a station i.e. 00+00" sqref="C15:M15" xr:uid="{00000000-0002-0000-0100-000005000000}">
      <formula1>AND(ISERROR(SEARCH("+",C15))=FALSE,LEN(MID(C15,SEARCH("+",C15),3))=3)</formula1>
    </dataValidation>
    <dataValidation type="list" allowBlank="1" showInputMessage="1" showErrorMessage="1" sqref="C14:E14" xr:uid="{00000000-0002-0000-0100-000002000000}">
      <formula1>$R$1:$R$14</formula1>
    </dataValidation>
  </dataValidations>
  <pageMargins left="0.75" right="0.75" top="1" bottom="1" header="0.5" footer="0.5"/>
  <pageSetup scale="53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 Cores</vt:lpstr>
      <vt:lpstr>Joint Cores</vt:lpstr>
      <vt:lpstr>'Joint Cores'!Print_Area</vt:lpstr>
      <vt:lpstr>'Mat Cores'!Print_Area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Iowa DOT</dc:creator>
  <cp:lastModifiedBy>Hart, John</cp:lastModifiedBy>
  <cp:lastPrinted>2025-07-22T18:58:19Z</cp:lastPrinted>
  <dcterms:created xsi:type="dcterms:W3CDTF">2006-11-17T16:54:35Z</dcterms:created>
  <dcterms:modified xsi:type="dcterms:W3CDTF">2025-07-22T19:06:33Z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2025-07-22T13:55:06Z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a1d02fa0-bb6e-4a93-a8e5-08e149f9c02a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