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Construction\Staff\Earthwork_Field_Engineer\Erosion Control\Seeding\Forms\August 2019\"/>
    </mc:Choice>
  </mc:AlternateContent>
  <xr:revisionPtr revIDLastSave="0" documentId="8_{8616B88A-57C1-49E4-BDFA-D2CA6D47639F}" xr6:coauthVersionLast="36" xr6:coauthVersionMax="36" xr10:uidLastSave="{00000000-0000-0000-0000-000000000000}"/>
  <workbookProtection workbookPassword="9FFE" lockStructure="1"/>
  <bookViews>
    <workbookView xWindow="120" yWindow="135" windowWidth="12165" windowHeight="5235" xr2:uid="{00000000-000D-0000-FFFF-FFFF00000000}"/>
  </bookViews>
  <sheets>
    <sheet name="Mix Report Sheet - Native Grass" sheetId="1" r:id="rId1"/>
    <sheet name="Cert Sheet - Native Gra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9" i="1" l="1"/>
  <c r="D39" i="1" s="1"/>
  <c r="G22" i="1"/>
  <c r="H22" i="1" s="1"/>
  <c r="E39" i="1" s="1"/>
  <c r="F39" i="1" l="1"/>
  <c r="C4" i="2" l="1"/>
  <c r="F42" i="1"/>
  <c r="C26" i="1" l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F38" i="1" s="1"/>
  <c r="C25" i="1"/>
  <c r="D25" i="1" s="1"/>
  <c r="C12" i="2" l="1"/>
  <c r="C14" i="2"/>
  <c r="G13" i="1"/>
  <c r="G14" i="1"/>
  <c r="G15" i="1"/>
  <c r="G16" i="1"/>
  <c r="G17" i="1"/>
  <c r="C5" i="2"/>
  <c r="C13" i="2"/>
  <c r="C11" i="2"/>
  <c r="C7" i="2"/>
  <c r="C6" i="2"/>
  <c r="G9" i="1"/>
  <c r="G10" i="1"/>
  <c r="H10" i="1" s="1"/>
  <c r="E27" i="1" s="1"/>
  <c r="F27" i="1" s="1"/>
  <c r="G11" i="1"/>
  <c r="G12" i="1"/>
  <c r="H12" i="1" s="1"/>
  <c r="E29" i="1" s="1"/>
  <c r="F29" i="1" s="1"/>
  <c r="G18" i="1"/>
  <c r="G19" i="1"/>
  <c r="G20" i="1"/>
  <c r="E38" i="1"/>
  <c r="G8" i="1"/>
  <c r="H20" i="1" l="1"/>
  <c r="E37" i="1" s="1"/>
  <c r="F37" i="1" s="1"/>
  <c r="H19" i="1"/>
  <c r="E36" i="1" s="1"/>
  <c r="F36" i="1" s="1"/>
  <c r="H18" i="1"/>
  <c r="E35" i="1" s="1"/>
  <c r="F35" i="1" s="1"/>
  <c r="H17" i="1"/>
  <c r="E34" i="1" s="1"/>
  <c r="F34" i="1" s="1"/>
  <c r="H16" i="1"/>
  <c r="E33" i="1" s="1"/>
  <c r="F33" i="1" s="1"/>
  <c r="H15" i="1"/>
  <c r="E32" i="1" s="1"/>
  <c r="F32" i="1" s="1"/>
  <c r="H14" i="1"/>
  <c r="E31" i="1" s="1"/>
  <c r="F31" i="1" s="1"/>
  <c r="H13" i="1"/>
  <c r="E30" i="1" s="1"/>
  <c r="F30" i="1" s="1"/>
  <c r="H11" i="1"/>
  <c r="E28" i="1" s="1"/>
  <c r="F28" i="1" s="1"/>
  <c r="H9" i="1"/>
  <c r="E26" i="1" s="1"/>
  <c r="F26" i="1" s="1"/>
  <c r="H8" i="1"/>
  <c r="E25" i="1" s="1"/>
  <c r="F25" i="1" s="1"/>
  <c r="F40" i="1" l="1"/>
  <c r="B42" i="1" s="1"/>
  <c r="C9" i="2" s="1"/>
  <c r="C10" i="2"/>
  <c r="C8" i="2" l="1"/>
</calcChain>
</file>

<file path=xl/sharedStrings.xml><?xml version="1.0" encoding="utf-8"?>
<sst xmlns="http://schemas.openxmlformats.org/spreadsheetml/2006/main" count="76" uniqueCount="58">
  <si>
    <t>Date</t>
  </si>
  <si>
    <t>Origin</t>
  </si>
  <si>
    <t>Lot #</t>
  </si>
  <si>
    <t>Test Date</t>
  </si>
  <si>
    <t>PLS %</t>
  </si>
  <si>
    <t># PLS/Acre</t>
  </si>
  <si>
    <t># of Acre</t>
  </si>
  <si>
    <t>PLS Factor</t>
  </si>
  <si>
    <t>Total Bulk Lbs.</t>
  </si>
  <si>
    <t>Contractor</t>
  </si>
  <si>
    <t># of Acres</t>
  </si>
  <si>
    <t>Date:</t>
  </si>
  <si>
    <t>Project No.:</t>
  </si>
  <si>
    <t>Contractor:</t>
  </si>
  <si>
    <t>Seed Mix Type:</t>
  </si>
  <si>
    <t># of Acres:</t>
  </si>
  <si>
    <t>Lot #:</t>
  </si>
  <si>
    <t>Total:</t>
  </si>
  <si>
    <t>Acres/Bag</t>
  </si>
  <si>
    <t>Lbs/Bag:</t>
  </si>
  <si>
    <t>Acres/Bag:</t>
  </si>
  <si>
    <t># of Bags:</t>
  </si>
  <si>
    <t>Purity (%)</t>
  </si>
  <si>
    <t>Germination (%)</t>
  </si>
  <si>
    <t>Total Bulk Lbs. of Mixture</t>
  </si>
  <si>
    <t>Lbs./Bag</t>
  </si>
  <si>
    <t>Lot No.</t>
  </si>
  <si>
    <t># of Bags</t>
  </si>
  <si>
    <t>Name:</t>
  </si>
  <si>
    <t>Signature:</t>
  </si>
  <si>
    <t>Company:</t>
  </si>
  <si>
    <t>Total # PLS</t>
  </si>
  <si>
    <t>Project No.</t>
  </si>
  <si>
    <t>Seed Mixture Type</t>
  </si>
  <si>
    <t>County:</t>
  </si>
  <si>
    <t>County</t>
  </si>
  <si>
    <t>Species (Scientific name)</t>
  </si>
  <si>
    <t>Blackeyed susan (Rudbeckia hirta)</t>
  </si>
  <si>
    <t>Blue vervain (Verbena hastata)</t>
  </si>
  <si>
    <t>Gray-headed coneflower (Ratibida pinnata)</t>
  </si>
  <si>
    <t>Ironweed (Vernonia fasciculata)</t>
  </si>
  <si>
    <t>New England aster (Symphyotrichum novae-angliae)</t>
  </si>
  <si>
    <t>Pale purple coneflower (Echinacea pallida)</t>
  </si>
  <si>
    <t>Partridge pea (Chamaecrista fasciculata)</t>
  </si>
  <si>
    <t>Side-oats grama  (Bouteloua curtipendula)</t>
  </si>
  <si>
    <t>Switchgrass  (Panicum virgatum)</t>
  </si>
  <si>
    <t>Oats (Avena sativa)</t>
  </si>
  <si>
    <t>Big bluestem  (Andropogon geradii)</t>
  </si>
  <si>
    <t>Canada wildrye (Elymus canadensis)</t>
  </si>
  <si>
    <t>Indiangrass  (Sorghastrum nutans)</t>
  </si>
  <si>
    <t>Little bluestem  (Schizachyrium scoparium)</t>
  </si>
  <si>
    <t>The materials itemized in this shipment are certified to be in compliance with the applicable requirements of the Iowa Department of Transportation.</t>
  </si>
  <si>
    <t>Native Grass</t>
  </si>
  <si>
    <t>Seed Mixture Report - Native Grass</t>
  </si>
  <si>
    <t>List state(s) where company is an approved seed conditioner:</t>
  </si>
  <si>
    <t>NOTE:  If "Purity (%)" or "Germination (%)" cell background turns red after entering number, then purity or germination %  for Oats does not meet requirement.</t>
  </si>
  <si>
    <t>Butterfly weed (Asclepias tuberosa)</t>
  </si>
  <si>
    <t>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</si>
</sst>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4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4" fillId="0" borderId="4" xfId="0" applyFont="1" applyBorder="1"/>
    <xf numFmtId="0" fontId="4" fillId="0" borderId="2" xfId="0" applyFont="1" applyBorder="1"/>
    <xf numFmtId="2" fontId="4" fillId="0" borderId="2" xfId="0" applyNumberFormat="1" applyFont="1" applyBorder="1"/>
    <xf numFmtId="164" fontId="4" fillId="0" borderId="2" xfId="0" applyNumberFormat="1" applyFont="1" applyBorder="1"/>
    <xf numFmtId="2" fontId="5" fillId="0" borderId="1" xfId="0" applyNumberFormat="1" applyFont="1" applyBorder="1"/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2" borderId="4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14" fontId="4" fillId="2" borderId="2" xfId="0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1" fillId="0" borderId="0" xfId="0" applyFont="1"/>
    <xf numFmtId="0" fontId="5" fillId="0" borderId="5" xfId="0" applyFont="1" applyBorder="1" applyAlignment="1">
      <alignment horizontal="right"/>
    </xf>
    <xf numFmtId="2" fontId="4" fillId="0" borderId="6" xfId="0" applyNumberFormat="1" applyFont="1" applyBorder="1"/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left" wrapText="1"/>
    </xf>
    <xf numFmtId="49" fontId="6" fillId="0" borderId="0" xfId="0" quotePrefix="1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Normal="100" workbookViewId="0">
      <selection activeCell="F2" sqref="F2:H2"/>
    </sheetView>
  </sheetViews>
  <sheetFormatPr defaultColWidth="9.140625" defaultRowHeight="14.25" x14ac:dyDescent="0.2"/>
  <cols>
    <col min="1" max="1" width="37" style="2" customWidth="1"/>
    <col min="2" max="2" width="11.140625" style="13" customWidth="1"/>
    <col min="3" max="3" width="18.140625" style="13" customWidth="1"/>
    <col min="4" max="4" width="12.28515625" style="13" customWidth="1"/>
    <col min="5" max="5" width="14.7109375" style="13" customWidth="1"/>
    <col min="6" max="6" width="15.140625" style="13" customWidth="1"/>
    <col min="7" max="7" width="9.140625" style="13"/>
    <col min="8" max="8" width="10.7109375" style="13" customWidth="1"/>
    <col min="9" max="16384" width="9.140625" style="2"/>
  </cols>
  <sheetData>
    <row r="1" spans="1:8" x14ac:dyDescent="0.2">
      <c r="A1" s="2" t="s">
        <v>53</v>
      </c>
      <c r="H1" s="46" t="s">
        <v>57</v>
      </c>
    </row>
    <row r="2" spans="1:8" x14ac:dyDescent="0.2">
      <c r="B2" s="12"/>
      <c r="C2" s="12"/>
      <c r="E2" s="11" t="s">
        <v>11</v>
      </c>
      <c r="F2" s="39"/>
      <c r="G2" s="39"/>
      <c r="H2" s="39"/>
    </row>
    <row r="3" spans="1:8" x14ac:dyDescent="0.2">
      <c r="A3" s="11" t="s">
        <v>12</v>
      </c>
      <c r="B3" s="40"/>
      <c r="C3" s="40"/>
      <c r="D3" s="40"/>
      <c r="E3" s="11" t="s">
        <v>14</v>
      </c>
      <c r="F3" s="42" t="s">
        <v>52</v>
      </c>
      <c r="G3" s="42"/>
      <c r="H3" s="42"/>
    </row>
    <row r="4" spans="1:8" x14ac:dyDescent="0.2">
      <c r="A4" s="11" t="s">
        <v>34</v>
      </c>
      <c r="B4" s="41"/>
      <c r="C4" s="41"/>
      <c r="D4" s="41"/>
      <c r="E4" s="11" t="s">
        <v>15</v>
      </c>
      <c r="F4" s="40"/>
      <c r="G4" s="40"/>
      <c r="H4" s="40"/>
    </row>
    <row r="5" spans="1:8" x14ac:dyDescent="0.2">
      <c r="A5" s="11" t="s">
        <v>13</v>
      </c>
      <c r="B5" s="40"/>
      <c r="C5" s="40"/>
      <c r="D5" s="40"/>
      <c r="E5" s="11" t="s">
        <v>16</v>
      </c>
      <c r="F5" s="40"/>
      <c r="G5" s="40"/>
      <c r="H5" s="40"/>
    </row>
    <row r="6" spans="1:8" ht="5.25" customHeight="1" x14ac:dyDescent="0.2">
      <c r="A6" s="13"/>
    </row>
    <row r="7" spans="1:8" ht="25.5" x14ac:dyDescent="0.2">
      <c r="A7" s="14" t="s">
        <v>36</v>
      </c>
      <c r="B7" s="15" t="s">
        <v>1</v>
      </c>
      <c r="C7" s="16" t="s">
        <v>2</v>
      </c>
      <c r="D7" s="16" t="s">
        <v>3</v>
      </c>
      <c r="E7" s="16" t="s">
        <v>22</v>
      </c>
      <c r="F7" s="16" t="s">
        <v>23</v>
      </c>
      <c r="G7" s="16" t="s">
        <v>4</v>
      </c>
      <c r="H7" s="17" t="s">
        <v>7</v>
      </c>
    </row>
    <row r="8" spans="1:8" x14ac:dyDescent="0.2">
      <c r="A8" s="1" t="s">
        <v>47</v>
      </c>
      <c r="B8" s="27"/>
      <c r="C8" s="28"/>
      <c r="D8" s="34"/>
      <c r="E8" s="28"/>
      <c r="F8" s="28"/>
      <c r="G8" s="22">
        <f>E8*F8/100</f>
        <v>0</v>
      </c>
      <c r="H8" s="23">
        <f>IF(F8="",0,(1/(G8/100)))</f>
        <v>0</v>
      </c>
    </row>
    <row r="9" spans="1:8" x14ac:dyDescent="0.2">
      <c r="A9" s="1" t="s">
        <v>48</v>
      </c>
      <c r="B9" s="27"/>
      <c r="C9" s="28"/>
      <c r="D9" s="28"/>
      <c r="E9" s="28"/>
      <c r="F9" s="28"/>
      <c r="G9" s="22">
        <f t="shared" ref="G9:G20" si="0">E9*F9/100</f>
        <v>0</v>
      </c>
      <c r="H9" s="23">
        <f t="shared" ref="H9:H20" si="1">IF(F9="",0,(1/(G9/100)))</f>
        <v>0</v>
      </c>
    </row>
    <row r="10" spans="1:8" x14ac:dyDescent="0.2">
      <c r="A10" s="1" t="s">
        <v>49</v>
      </c>
      <c r="B10" s="27"/>
      <c r="C10" s="28"/>
      <c r="D10" s="28"/>
      <c r="E10" s="28"/>
      <c r="F10" s="28"/>
      <c r="G10" s="22">
        <f t="shared" si="0"/>
        <v>0</v>
      </c>
      <c r="H10" s="23">
        <f t="shared" si="1"/>
        <v>0</v>
      </c>
    </row>
    <row r="11" spans="1:8" x14ac:dyDescent="0.2">
      <c r="A11" s="1" t="s">
        <v>50</v>
      </c>
      <c r="B11" s="27"/>
      <c r="C11" s="28"/>
      <c r="D11" s="28"/>
      <c r="E11" s="28"/>
      <c r="F11" s="28"/>
      <c r="G11" s="22">
        <f t="shared" si="0"/>
        <v>0</v>
      </c>
      <c r="H11" s="23">
        <f t="shared" si="1"/>
        <v>0</v>
      </c>
    </row>
    <row r="12" spans="1:8" x14ac:dyDescent="0.2">
      <c r="A12" s="1" t="s">
        <v>37</v>
      </c>
      <c r="B12" s="27"/>
      <c r="C12" s="28"/>
      <c r="D12" s="28"/>
      <c r="E12" s="28"/>
      <c r="F12" s="28"/>
      <c r="G12" s="22">
        <f t="shared" si="0"/>
        <v>0</v>
      </c>
      <c r="H12" s="23">
        <f t="shared" si="1"/>
        <v>0</v>
      </c>
    </row>
    <row r="13" spans="1:8" x14ac:dyDescent="0.2">
      <c r="A13" s="1" t="s">
        <v>38</v>
      </c>
      <c r="B13" s="27"/>
      <c r="C13" s="28"/>
      <c r="D13" s="28"/>
      <c r="E13" s="28"/>
      <c r="F13" s="28"/>
      <c r="G13" s="22">
        <f t="shared" si="0"/>
        <v>0</v>
      </c>
      <c r="H13" s="23">
        <f t="shared" si="1"/>
        <v>0</v>
      </c>
    </row>
    <row r="14" spans="1:8" x14ac:dyDescent="0.2">
      <c r="A14" s="1" t="s">
        <v>39</v>
      </c>
      <c r="B14" s="27"/>
      <c r="C14" s="28"/>
      <c r="D14" s="28"/>
      <c r="E14" s="28"/>
      <c r="F14" s="28"/>
      <c r="G14" s="22">
        <f t="shared" si="0"/>
        <v>0</v>
      </c>
      <c r="H14" s="23">
        <f t="shared" si="1"/>
        <v>0</v>
      </c>
    </row>
    <row r="15" spans="1:8" x14ac:dyDescent="0.2">
      <c r="A15" s="1" t="s">
        <v>40</v>
      </c>
      <c r="B15" s="27"/>
      <c r="C15" s="28"/>
      <c r="D15" s="28"/>
      <c r="E15" s="28"/>
      <c r="F15" s="28"/>
      <c r="G15" s="22">
        <f t="shared" si="0"/>
        <v>0</v>
      </c>
      <c r="H15" s="23">
        <f t="shared" si="1"/>
        <v>0</v>
      </c>
    </row>
    <row r="16" spans="1:8" x14ac:dyDescent="0.2">
      <c r="A16" s="1" t="s">
        <v>41</v>
      </c>
      <c r="B16" s="27"/>
      <c r="C16" s="28"/>
      <c r="D16" s="28"/>
      <c r="E16" s="28"/>
      <c r="F16" s="28"/>
      <c r="G16" s="22">
        <f t="shared" si="0"/>
        <v>0</v>
      </c>
      <c r="H16" s="23">
        <f t="shared" si="1"/>
        <v>0</v>
      </c>
    </row>
    <row r="17" spans="1:8" x14ac:dyDescent="0.2">
      <c r="A17" s="1" t="s">
        <v>42</v>
      </c>
      <c r="B17" s="27"/>
      <c r="C17" s="28"/>
      <c r="D17" s="28"/>
      <c r="E17" s="28"/>
      <c r="F17" s="28"/>
      <c r="G17" s="22">
        <f t="shared" si="0"/>
        <v>0</v>
      </c>
      <c r="H17" s="23">
        <f t="shared" si="1"/>
        <v>0</v>
      </c>
    </row>
    <row r="18" spans="1:8" x14ac:dyDescent="0.2">
      <c r="A18" s="1" t="s">
        <v>43</v>
      </c>
      <c r="B18" s="27"/>
      <c r="C18" s="28"/>
      <c r="D18" s="28"/>
      <c r="E18" s="28"/>
      <c r="F18" s="28"/>
      <c r="G18" s="22">
        <f t="shared" si="0"/>
        <v>0</v>
      </c>
      <c r="H18" s="23">
        <f t="shared" si="1"/>
        <v>0</v>
      </c>
    </row>
    <row r="19" spans="1:8" x14ac:dyDescent="0.2">
      <c r="A19" s="1" t="s">
        <v>44</v>
      </c>
      <c r="B19" s="27"/>
      <c r="C19" s="28"/>
      <c r="D19" s="34"/>
      <c r="E19" s="28"/>
      <c r="F19" s="28"/>
      <c r="G19" s="22">
        <f t="shared" si="0"/>
        <v>0</v>
      </c>
      <c r="H19" s="23">
        <f t="shared" si="1"/>
        <v>0</v>
      </c>
    </row>
    <row r="20" spans="1:8" x14ac:dyDescent="0.2">
      <c r="A20" s="1" t="s">
        <v>45</v>
      </c>
      <c r="B20" s="27"/>
      <c r="C20" s="28"/>
      <c r="D20" s="28"/>
      <c r="E20" s="28"/>
      <c r="F20" s="28"/>
      <c r="G20" s="22">
        <f t="shared" si="0"/>
        <v>0</v>
      </c>
      <c r="H20" s="23">
        <f t="shared" si="1"/>
        <v>0</v>
      </c>
    </row>
    <row r="21" spans="1:8" x14ac:dyDescent="0.2">
      <c r="A21" s="1" t="s">
        <v>46</v>
      </c>
      <c r="B21" s="27"/>
      <c r="C21" s="28"/>
      <c r="D21" s="28"/>
      <c r="E21" s="28"/>
      <c r="F21" s="28"/>
      <c r="G21" s="22">
        <v>1</v>
      </c>
      <c r="H21" s="23">
        <v>1</v>
      </c>
    </row>
    <row r="22" spans="1:8" x14ac:dyDescent="0.2">
      <c r="A22" s="1" t="s">
        <v>56</v>
      </c>
      <c r="B22" s="28"/>
      <c r="C22" s="28"/>
      <c r="D22" s="28"/>
      <c r="E22" s="28"/>
      <c r="F22" s="28"/>
      <c r="G22" s="22">
        <f t="shared" ref="G22" si="2">E22*F22/100</f>
        <v>0</v>
      </c>
      <c r="H22" s="23">
        <f t="shared" ref="H22" si="3">IF(F22="",0,(1/(G22/100)))</f>
        <v>0</v>
      </c>
    </row>
    <row r="23" spans="1:8" ht="11.45" customHeight="1" x14ac:dyDescent="0.2">
      <c r="A23" s="36" t="s">
        <v>55</v>
      </c>
    </row>
    <row r="24" spans="1:8" x14ac:dyDescent="0.2">
      <c r="A24" s="14" t="s">
        <v>36</v>
      </c>
      <c r="B24" s="15" t="s">
        <v>5</v>
      </c>
      <c r="C24" s="16" t="s">
        <v>6</v>
      </c>
      <c r="D24" s="16" t="s">
        <v>31</v>
      </c>
      <c r="E24" s="16" t="s">
        <v>7</v>
      </c>
      <c r="F24" s="16" t="s">
        <v>8</v>
      </c>
    </row>
    <row r="25" spans="1:8" x14ac:dyDescent="0.2">
      <c r="A25" s="1" t="s">
        <v>47</v>
      </c>
      <c r="B25" s="20">
        <v>6</v>
      </c>
      <c r="C25" s="21" t="str">
        <f>IF($F$4="","",$F$4)</f>
        <v/>
      </c>
      <c r="D25" s="21" t="str">
        <f>IF(C25="","",B25*C25)</f>
        <v/>
      </c>
      <c r="E25" s="23">
        <f t="shared" ref="E25:E39" si="4">H8</f>
        <v>0</v>
      </c>
      <c r="F25" s="22" t="str">
        <f>IF(D25="","",E25*D25)</f>
        <v/>
      </c>
    </row>
    <row r="26" spans="1:8" x14ac:dyDescent="0.2">
      <c r="A26" s="1" t="s">
        <v>48</v>
      </c>
      <c r="B26" s="20">
        <v>2</v>
      </c>
      <c r="C26" s="21" t="str">
        <f t="shared" ref="C26:C39" si="5">IF($F$4="","",$F$4)</f>
        <v/>
      </c>
      <c r="D26" s="21" t="str">
        <f t="shared" ref="D26:D38" si="6">IF(C26="","",B26*C26)</f>
        <v/>
      </c>
      <c r="E26" s="23">
        <f t="shared" si="4"/>
        <v>0</v>
      </c>
      <c r="F26" s="22" t="str">
        <f t="shared" ref="F26:F38" si="7">IF(D26="","",E26*D26)</f>
        <v/>
      </c>
    </row>
    <row r="27" spans="1:8" x14ac:dyDescent="0.2">
      <c r="A27" s="1" t="s">
        <v>49</v>
      </c>
      <c r="B27" s="20">
        <v>6</v>
      </c>
      <c r="C27" s="21" t="str">
        <f t="shared" si="5"/>
        <v/>
      </c>
      <c r="D27" s="21" t="str">
        <f t="shared" si="6"/>
        <v/>
      </c>
      <c r="E27" s="23">
        <f t="shared" si="4"/>
        <v>0</v>
      </c>
      <c r="F27" s="22" t="str">
        <f t="shared" si="7"/>
        <v/>
      </c>
    </row>
    <row r="28" spans="1:8" x14ac:dyDescent="0.2">
      <c r="A28" s="1" t="s">
        <v>50</v>
      </c>
      <c r="B28" s="20">
        <v>6</v>
      </c>
      <c r="C28" s="21" t="str">
        <f t="shared" si="5"/>
        <v/>
      </c>
      <c r="D28" s="21" t="str">
        <f t="shared" si="6"/>
        <v/>
      </c>
      <c r="E28" s="23">
        <f t="shared" si="4"/>
        <v>0</v>
      </c>
      <c r="F28" s="22" t="str">
        <f t="shared" si="7"/>
        <v/>
      </c>
    </row>
    <row r="29" spans="1:8" x14ac:dyDescent="0.2">
      <c r="A29" s="1" t="s">
        <v>37</v>
      </c>
      <c r="B29" s="20">
        <v>0.25</v>
      </c>
      <c r="C29" s="21" t="str">
        <f t="shared" si="5"/>
        <v/>
      </c>
      <c r="D29" s="21" t="str">
        <f t="shared" si="6"/>
        <v/>
      </c>
      <c r="E29" s="23">
        <f t="shared" si="4"/>
        <v>0</v>
      </c>
      <c r="F29" s="22" t="str">
        <f t="shared" si="7"/>
        <v/>
      </c>
    </row>
    <row r="30" spans="1:8" x14ac:dyDescent="0.2">
      <c r="A30" s="1" t="s">
        <v>38</v>
      </c>
      <c r="B30" s="20">
        <v>3.125E-2</v>
      </c>
      <c r="C30" s="21" t="str">
        <f t="shared" si="5"/>
        <v/>
      </c>
      <c r="D30" s="21" t="str">
        <f t="shared" si="6"/>
        <v/>
      </c>
      <c r="E30" s="23">
        <f t="shared" si="4"/>
        <v>0</v>
      </c>
      <c r="F30" s="22" t="str">
        <f t="shared" si="7"/>
        <v/>
      </c>
    </row>
    <row r="31" spans="1:8" x14ac:dyDescent="0.2">
      <c r="A31" s="1" t="s">
        <v>39</v>
      </c>
      <c r="B31" s="20">
        <v>0.1875</v>
      </c>
      <c r="C31" s="21" t="str">
        <f t="shared" si="5"/>
        <v/>
      </c>
      <c r="D31" s="21" t="str">
        <f t="shared" si="6"/>
        <v/>
      </c>
      <c r="E31" s="23">
        <f t="shared" si="4"/>
        <v>0</v>
      </c>
      <c r="F31" s="22" t="str">
        <f t="shared" si="7"/>
        <v/>
      </c>
    </row>
    <row r="32" spans="1:8" x14ac:dyDescent="0.2">
      <c r="A32" s="1" t="s">
        <v>40</v>
      </c>
      <c r="B32" s="20">
        <v>0.1875</v>
      </c>
      <c r="C32" s="21" t="str">
        <f t="shared" si="5"/>
        <v/>
      </c>
      <c r="D32" s="21" t="str">
        <f t="shared" si="6"/>
        <v/>
      </c>
      <c r="E32" s="23">
        <f t="shared" si="4"/>
        <v>0</v>
      </c>
      <c r="F32" s="22" t="str">
        <f t="shared" si="7"/>
        <v/>
      </c>
    </row>
    <row r="33" spans="1:6" x14ac:dyDescent="0.2">
      <c r="A33" s="1" t="s">
        <v>41</v>
      </c>
      <c r="B33" s="20">
        <v>0.125</v>
      </c>
      <c r="C33" s="21" t="str">
        <f t="shared" si="5"/>
        <v/>
      </c>
      <c r="D33" s="21" t="str">
        <f t="shared" si="6"/>
        <v/>
      </c>
      <c r="E33" s="23">
        <f t="shared" si="4"/>
        <v>0</v>
      </c>
      <c r="F33" s="22" t="str">
        <f t="shared" si="7"/>
        <v/>
      </c>
    </row>
    <row r="34" spans="1:6" x14ac:dyDescent="0.2">
      <c r="A34" s="1" t="s">
        <v>42</v>
      </c>
      <c r="B34" s="20">
        <v>0.375</v>
      </c>
      <c r="C34" s="21" t="str">
        <f t="shared" si="5"/>
        <v/>
      </c>
      <c r="D34" s="21" t="str">
        <f t="shared" si="6"/>
        <v/>
      </c>
      <c r="E34" s="23">
        <f t="shared" si="4"/>
        <v>0</v>
      </c>
      <c r="F34" s="22" t="str">
        <f t="shared" si="7"/>
        <v/>
      </c>
    </row>
    <row r="35" spans="1:6" x14ac:dyDescent="0.2">
      <c r="A35" s="1" t="s">
        <v>43</v>
      </c>
      <c r="B35" s="20">
        <v>4</v>
      </c>
      <c r="C35" s="21" t="str">
        <f t="shared" si="5"/>
        <v/>
      </c>
      <c r="D35" s="21" t="str">
        <f t="shared" si="6"/>
        <v/>
      </c>
      <c r="E35" s="23">
        <f t="shared" si="4"/>
        <v>0</v>
      </c>
      <c r="F35" s="22" t="str">
        <f t="shared" si="7"/>
        <v/>
      </c>
    </row>
    <row r="36" spans="1:6" x14ac:dyDescent="0.2">
      <c r="A36" s="1" t="s">
        <v>44</v>
      </c>
      <c r="B36" s="20">
        <v>4</v>
      </c>
      <c r="C36" s="21" t="str">
        <f t="shared" si="5"/>
        <v/>
      </c>
      <c r="D36" s="21" t="str">
        <f t="shared" si="6"/>
        <v/>
      </c>
      <c r="E36" s="23">
        <f t="shared" si="4"/>
        <v>0</v>
      </c>
      <c r="F36" s="22" t="str">
        <f t="shared" si="7"/>
        <v/>
      </c>
    </row>
    <row r="37" spans="1:6" x14ac:dyDescent="0.2">
      <c r="A37" s="1" t="s">
        <v>45</v>
      </c>
      <c r="B37" s="20">
        <v>1</v>
      </c>
      <c r="C37" s="21" t="str">
        <f t="shared" si="5"/>
        <v/>
      </c>
      <c r="D37" s="21" t="str">
        <f t="shared" si="6"/>
        <v/>
      </c>
      <c r="E37" s="23">
        <f t="shared" si="4"/>
        <v>0</v>
      </c>
      <c r="F37" s="22" t="str">
        <f t="shared" si="7"/>
        <v/>
      </c>
    </row>
    <row r="38" spans="1:6" x14ac:dyDescent="0.2">
      <c r="A38" s="1" t="s">
        <v>46</v>
      </c>
      <c r="B38" s="20">
        <v>32</v>
      </c>
      <c r="C38" s="21" t="str">
        <f t="shared" si="5"/>
        <v/>
      </c>
      <c r="D38" s="21" t="str">
        <f t="shared" si="6"/>
        <v/>
      </c>
      <c r="E38" s="23">
        <f t="shared" si="4"/>
        <v>1</v>
      </c>
      <c r="F38" s="22" t="str">
        <f t="shared" si="7"/>
        <v/>
      </c>
    </row>
    <row r="39" spans="1:6" x14ac:dyDescent="0.2">
      <c r="A39" s="1" t="s">
        <v>56</v>
      </c>
      <c r="B39" s="21">
        <v>0.1875</v>
      </c>
      <c r="C39" s="21" t="str">
        <f t="shared" si="5"/>
        <v/>
      </c>
      <c r="D39" s="21" t="str">
        <f t="shared" ref="D39" si="8">IF(C39="","",B39*C39)</f>
        <v/>
      </c>
      <c r="E39" s="23">
        <f t="shared" si="4"/>
        <v>0</v>
      </c>
      <c r="F39" s="22" t="str">
        <f t="shared" ref="F39" si="9">IF(D39="","",E39*D39)</f>
        <v/>
      </c>
    </row>
    <row r="40" spans="1:6" ht="15" thickBot="1" x14ac:dyDescent="0.25">
      <c r="A40" s="13"/>
      <c r="E40" s="37" t="s">
        <v>17</v>
      </c>
      <c r="F40" s="38">
        <f>SUM(F25:F38)</f>
        <v>0</v>
      </c>
    </row>
    <row r="41" spans="1:6" ht="4.5" customHeight="1" x14ac:dyDescent="0.2">
      <c r="A41" s="13"/>
    </row>
    <row r="42" spans="1:6" x14ac:dyDescent="0.2">
      <c r="A42" s="18" t="s">
        <v>19</v>
      </c>
      <c r="B42" s="24" t="str">
        <f>IF(F42="","",F40/F42)</f>
        <v/>
      </c>
      <c r="C42" s="18" t="s">
        <v>20</v>
      </c>
      <c r="D42" s="29"/>
      <c r="E42" s="18" t="s">
        <v>21</v>
      </c>
      <c r="F42" s="19" t="str">
        <f>IF(D42="","",F4/D42)</f>
        <v/>
      </c>
    </row>
  </sheetData>
  <sheetProtection algorithmName="SHA-512" hashValue="hDZ1Xwx4bzs304nAvEf2oztK2xj1jYhFIhWE8g4JshV7eU2kWbFoz3BhpA9IbmFjoV2NQRYKe4EqPQDhHQ5/Qw==" saltValue="RSJ6TkEnROQ9PswkU77pAw==" spinCount="100000" sheet="1" objects="1" scenarios="1" selectLockedCells="1"/>
  <mergeCells count="7">
    <mergeCell ref="F2:H2"/>
    <mergeCell ref="B3:D3"/>
    <mergeCell ref="B4:D4"/>
    <mergeCell ref="B5:D5"/>
    <mergeCell ref="F3:H3"/>
    <mergeCell ref="F4:H4"/>
    <mergeCell ref="F5:H5"/>
  </mergeCells>
  <conditionalFormatting sqref="E21">
    <cfRule type="expression" dxfId="1" priority="2" stopIfTrue="1">
      <formula>IF(E21="","",E21&lt;97)</formula>
    </cfRule>
  </conditionalFormatting>
  <conditionalFormatting sqref="F21">
    <cfRule type="expression" dxfId="0" priority="1">
      <formula>IF(F21="","",F21&lt;90)</formula>
    </cfRule>
  </conditionalFormatting>
  <pageMargins left="0.7" right="0.7" top="0.5" bottom="0.5" header="0.3" footer="0.3"/>
  <pageSetup scale="9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6"/>
  <sheetViews>
    <sheetView workbookViewId="0">
      <selection activeCell="B17" sqref="B17:C17"/>
    </sheetView>
  </sheetViews>
  <sheetFormatPr defaultColWidth="9.140625" defaultRowHeight="14.25" x14ac:dyDescent="0.2"/>
  <cols>
    <col min="1" max="1" width="13.140625" style="2" customWidth="1"/>
    <col min="2" max="2" width="25.85546875" style="10" customWidth="1"/>
    <col min="3" max="3" width="35.140625" style="2" customWidth="1"/>
    <col min="4" max="16384" width="9.140625" style="2"/>
  </cols>
  <sheetData>
    <row r="2" spans="1:3" ht="33.75" customHeight="1" x14ac:dyDescent="0.2">
      <c r="A2" s="43" t="s">
        <v>51</v>
      </c>
      <c r="B2" s="43"/>
      <c r="C2" s="43"/>
    </row>
    <row r="3" spans="1:3" ht="15" x14ac:dyDescent="0.2">
      <c r="A3" s="3"/>
      <c r="B3" s="4"/>
      <c r="C3" s="3"/>
    </row>
    <row r="4" spans="1:3" s="8" customFormat="1" ht="30.95" customHeight="1" x14ac:dyDescent="0.25">
      <c r="A4" s="5"/>
      <c r="B4" s="6" t="s">
        <v>32</v>
      </c>
      <c r="C4" s="26" t="str">
        <f>IF('Mix Report Sheet - Native Grass'!B3="","",'Mix Report Sheet - Native Grass'!B3)</f>
        <v/>
      </c>
    </row>
    <row r="5" spans="1:3" s="8" customFormat="1" ht="30.95" customHeight="1" x14ac:dyDescent="0.25">
      <c r="A5" s="5"/>
      <c r="B5" s="6" t="s">
        <v>35</v>
      </c>
      <c r="C5" s="7" t="str">
        <f>IF('Mix Report Sheet - Native Grass'!B4="","",'Mix Report Sheet - Native Grass'!B4)</f>
        <v/>
      </c>
    </row>
    <row r="6" spans="1:3" s="8" customFormat="1" ht="30.95" customHeight="1" x14ac:dyDescent="0.25">
      <c r="A6" s="5"/>
      <c r="B6" s="6" t="s">
        <v>33</v>
      </c>
      <c r="C6" s="7" t="str">
        <f>IF('Mix Report Sheet - Native Grass'!F3="","",'Mix Report Sheet - Native Grass'!F3)</f>
        <v>Native Grass</v>
      </c>
    </row>
    <row r="7" spans="1:3" s="8" customFormat="1" ht="30.95" customHeight="1" x14ac:dyDescent="0.25">
      <c r="A7" s="5"/>
      <c r="B7" s="6" t="s">
        <v>10</v>
      </c>
      <c r="C7" s="7" t="str">
        <f>IF('Mix Report Sheet - Native Grass'!F4="","",'Mix Report Sheet - Native Grass'!F4)</f>
        <v/>
      </c>
    </row>
    <row r="8" spans="1:3" s="8" customFormat="1" ht="30.95" customHeight="1" x14ac:dyDescent="0.25">
      <c r="A8" s="5"/>
      <c r="B8" s="6" t="s">
        <v>24</v>
      </c>
      <c r="C8" s="25" t="str">
        <f>IF('Mix Report Sheet - Native Grass'!F40=0,"",'Mix Report Sheet - Native Grass'!F40)</f>
        <v/>
      </c>
    </row>
    <row r="9" spans="1:3" s="8" customFormat="1" ht="30.95" customHeight="1" x14ac:dyDescent="0.25">
      <c r="A9" s="5"/>
      <c r="B9" s="6" t="s">
        <v>25</v>
      </c>
      <c r="C9" s="25" t="str">
        <f>IF('Mix Report Sheet - Native Grass'!B42="","",'Mix Report Sheet - Native Grass'!B42)</f>
        <v/>
      </c>
    </row>
    <row r="10" spans="1:3" s="8" customFormat="1" ht="30.95" customHeight="1" x14ac:dyDescent="0.25">
      <c r="A10" s="5"/>
      <c r="B10" s="6" t="s">
        <v>18</v>
      </c>
      <c r="C10" s="7" t="str">
        <f>IF('Mix Report Sheet - Native Grass'!D42=0,"",'Mix Report Sheet - Native Grass'!D42)</f>
        <v/>
      </c>
    </row>
    <row r="11" spans="1:3" s="8" customFormat="1" ht="30.95" customHeight="1" x14ac:dyDescent="0.25">
      <c r="A11" s="5"/>
      <c r="B11" s="6" t="s">
        <v>26</v>
      </c>
      <c r="C11" s="7" t="str">
        <f>IF('Mix Report Sheet - Native Grass'!F5="","",'Mix Report Sheet - Native Grass'!F5)</f>
        <v/>
      </c>
    </row>
    <row r="12" spans="1:3" s="8" customFormat="1" ht="30.95" customHeight="1" x14ac:dyDescent="0.25">
      <c r="A12" s="5"/>
      <c r="B12" s="6" t="s">
        <v>27</v>
      </c>
      <c r="C12" s="7" t="str">
        <f>IF('Mix Report Sheet - Native Grass'!F42=0,"",'Mix Report Sheet - Native Grass'!F42)</f>
        <v/>
      </c>
    </row>
    <row r="13" spans="1:3" s="8" customFormat="1" ht="30.95" customHeight="1" x14ac:dyDescent="0.25">
      <c r="A13" s="5"/>
      <c r="B13" s="6" t="s">
        <v>9</v>
      </c>
      <c r="C13" s="7" t="str">
        <f>IF('Mix Report Sheet - Native Grass'!B5="","",'Mix Report Sheet - Native Grass'!B5)</f>
        <v/>
      </c>
    </row>
    <row r="14" spans="1:3" s="8" customFormat="1" ht="30.95" customHeight="1" x14ac:dyDescent="0.25">
      <c r="A14" s="5"/>
      <c r="B14" s="6" t="s">
        <v>0</v>
      </c>
      <c r="C14" s="9" t="str">
        <f>IF('Mix Report Sheet - Native Grass'!F2="","",'Mix Report Sheet - Native Grass'!F2)</f>
        <v/>
      </c>
    </row>
    <row r="15" spans="1:3" ht="15" x14ac:dyDescent="0.2">
      <c r="A15" s="3"/>
      <c r="B15" s="4"/>
      <c r="C15" s="3"/>
    </row>
    <row r="16" spans="1:3" ht="15" x14ac:dyDescent="0.2">
      <c r="A16" s="3"/>
      <c r="B16" s="4"/>
      <c r="C16" s="3"/>
    </row>
    <row r="17" spans="1:3" ht="15" x14ac:dyDescent="0.2">
      <c r="A17" s="3" t="s">
        <v>30</v>
      </c>
      <c r="B17" s="44"/>
      <c r="C17" s="44"/>
    </row>
    <row r="18" spans="1:3" ht="15" x14ac:dyDescent="0.2">
      <c r="A18" s="3"/>
      <c r="B18" s="30"/>
      <c r="C18" s="31"/>
    </row>
    <row r="19" spans="1:3" ht="15" x14ac:dyDescent="0.2">
      <c r="A19" s="3" t="s">
        <v>28</v>
      </c>
      <c r="B19" s="44"/>
      <c r="C19" s="44"/>
    </row>
    <row r="20" spans="1:3" ht="15" x14ac:dyDescent="0.2">
      <c r="A20" s="3"/>
      <c r="B20" s="30"/>
      <c r="C20" s="31"/>
    </row>
    <row r="21" spans="1:3" ht="15" x14ac:dyDescent="0.2">
      <c r="A21" s="3" t="s">
        <v>29</v>
      </c>
      <c r="B21" s="44"/>
      <c r="C21" s="44"/>
    </row>
    <row r="22" spans="1:3" ht="15" x14ac:dyDescent="0.2">
      <c r="A22" s="3"/>
      <c r="B22" s="30"/>
      <c r="C22" s="31"/>
    </row>
    <row r="23" spans="1:3" ht="15" x14ac:dyDescent="0.2">
      <c r="A23" s="3" t="s">
        <v>11</v>
      </c>
      <c r="B23" s="32"/>
      <c r="C23" s="33"/>
    </row>
    <row r="25" spans="1:3" ht="15.75" x14ac:dyDescent="0.25">
      <c r="A25" s="3" t="s">
        <v>54</v>
      </c>
      <c r="B25" s="35"/>
      <c r="C25"/>
    </row>
    <row r="26" spans="1:3" ht="15" x14ac:dyDescent="0.25">
      <c r="A26"/>
      <c r="B26" s="45"/>
      <c r="C26" s="45"/>
    </row>
  </sheetData>
  <sheetProtection password="9FFE" sheet="1" objects="1" scenarios="1" selectLockedCells="1"/>
  <mergeCells count="5">
    <mergeCell ref="A2:C2"/>
    <mergeCell ref="B17:C17"/>
    <mergeCell ref="B19:C19"/>
    <mergeCell ref="B21:C21"/>
    <mergeCell ref="B26:C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 Report Sheet - Native Grass</vt:lpstr>
      <vt:lpstr>Cert Sheet - Native Grass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mserio</dc:creator>
  <cp:lastModifiedBy>Serio, Melissa</cp:lastModifiedBy>
  <cp:lastPrinted>2019-08-15T19:25:16Z</cp:lastPrinted>
  <dcterms:created xsi:type="dcterms:W3CDTF">2013-07-05T18:21:02Z</dcterms:created>
  <dcterms:modified xsi:type="dcterms:W3CDTF">2019-08-15T19:27:12Z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-1000421889</vt:i4>
  </property>
  <property fmtid="{D5CDD505-2E9C-101B-9397-08002B2CF9AE}" pid="3" name="_NewReviewCycle">
    <vt:lpwstr/>
  </property>
  <property fmtid="{D5CDD505-2E9C-101B-9397-08002B2CF9AE}" pid="4" name="_EmailSubject">
    <vt:lpwstr>Updated forms for website</vt:lpwstr>
  </property>
  <property fmtid="{D5CDD505-2E9C-101B-9397-08002B2CF9AE}" pid="5" name="_AuthorEmail">
    <vt:lpwstr>Melissa.Serio@iowadot.us</vt:lpwstr>
  </property>
  <property fmtid="{D5CDD505-2E9C-101B-9397-08002B2CF9AE}" pid="6" name="_AuthorEmailDisplayName">
    <vt:lpwstr>Serio, Melissa</vt:lpwstr>
  </property>
</Properties>
</file>